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8940" activeTab="0"/>
  </bookViews>
  <sheets>
    <sheet name="109" sheetId="1" r:id="rId1"/>
    <sheet name="110" sheetId="2" r:id="rId2"/>
    <sheet name="111" sheetId="3" r:id="rId3"/>
    <sheet name="112" sheetId="4" r:id="rId4"/>
    <sheet name="113" sheetId="5" r:id="rId5"/>
    <sheet name="114" sheetId="6" r:id="rId6"/>
    <sheet name="115" sheetId="7" r:id="rId7"/>
    <sheet name="116" sheetId="8" r:id="rId8"/>
    <sheet name="117" sheetId="9" r:id="rId9"/>
    <sheet name="118" sheetId="10" r:id="rId10"/>
    <sheet name="119" sheetId="11" r:id="rId11"/>
    <sheet name="120" sheetId="12" r:id="rId12"/>
    <sheet name="121" sheetId="13" r:id="rId13"/>
    <sheet name="122" sheetId="14" r:id="rId14"/>
    <sheet name="123" sheetId="15" r:id="rId15"/>
    <sheet name="124" sheetId="16" r:id="rId16"/>
    <sheet name="125（1）" sheetId="17" r:id="rId17"/>
    <sheet name="125（2）" sheetId="18" r:id="rId18"/>
    <sheet name="125（3）" sheetId="19" r:id="rId19"/>
    <sheet name="125（4）" sheetId="20" r:id="rId20"/>
    <sheet name="125（5）" sheetId="21" r:id="rId21"/>
    <sheet name="125（6）" sheetId="22" r:id="rId22"/>
    <sheet name="126" sheetId="23" r:id="rId23"/>
    <sheet name="127" sheetId="24" r:id="rId24"/>
    <sheet name="128(1)" sheetId="25" r:id="rId25"/>
    <sheet name="128（2）" sheetId="26" r:id="rId26"/>
    <sheet name="129（1）" sheetId="27" r:id="rId27"/>
    <sheet name="129(2)" sheetId="28" r:id="rId28"/>
  </sheets>
  <definedNames>
    <definedName name="_xlnm.Print_Area" localSheetId="4">'113'!$A$1:$Q$64</definedName>
    <definedName name="_xlnm.Print_Area" localSheetId="22">'126'!$A:$IV</definedName>
  </definedNames>
  <calcPr fullCalcOnLoad="1"/>
</workbook>
</file>

<file path=xl/sharedStrings.xml><?xml version="1.0" encoding="utf-8"?>
<sst xmlns="http://schemas.openxmlformats.org/spreadsheetml/2006/main" count="1562" uniqueCount="867">
  <si>
    <t>１０９．医療施設数</t>
  </si>
  <si>
    <t>年　　次</t>
  </si>
  <si>
    <t>総　　数</t>
  </si>
  <si>
    <t>一　　般　　病　　院</t>
  </si>
  <si>
    <t>一  般  診  療  所</t>
  </si>
  <si>
    <t>歯科診療所
施設数</t>
  </si>
  <si>
    <t>施 設 数</t>
  </si>
  <si>
    <t xml:space="preserve"> 救急病院
（再掲）</t>
  </si>
  <si>
    <t>病 床 数</t>
  </si>
  <si>
    <t>平成２１年</t>
  </si>
  <si>
    <t xml:space="preserve">  ２２</t>
  </si>
  <si>
    <t xml:space="preserve">  ２３</t>
  </si>
  <si>
    <t xml:space="preserve">  ２４</t>
  </si>
  <si>
    <t xml:space="preserve">  ２５</t>
  </si>
  <si>
    <t xml:space="preserve">  資料：健康生きがい部生活衛生課</t>
  </si>
  <si>
    <t>１１０．休日診療</t>
  </si>
  <si>
    <t>年　　度</t>
  </si>
  <si>
    <t>医　　　　　　　　　　　　　　科</t>
  </si>
  <si>
    <t>歯　　　　　　　科</t>
  </si>
  <si>
    <t>昼　　　　　　　間</t>
  </si>
  <si>
    <t>準　　　　　　　夜</t>
  </si>
  <si>
    <t>実施日数</t>
  </si>
  <si>
    <t>患 者 数</t>
  </si>
  <si>
    <t>医療機関数</t>
  </si>
  <si>
    <t xml:space="preserve">  ２４</t>
  </si>
  <si>
    <t xml:space="preserve">  （注）１．昼間とは午前９時～午後５時，準夜とは午後５時～午後１０時のことである。</t>
  </si>
  <si>
    <t>　　　  ２．医療機関数は，１休日あたりの実施医療機関数である。</t>
  </si>
  <si>
    <t>　資料：健康生きがい部健康推進課</t>
  </si>
  <si>
    <t>１１１．医療関係者届出数</t>
  </si>
  <si>
    <t>（各調査年１２月３１日）</t>
  </si>
  <si>
    <t>総　数</t>
  </si>
  <si>
    <t>医　師</t>
  </si>
  <si>
    <t>歯　科</t>
  </si>
  <si>
    <t>薬 剤 師</t>
  </si>
  <si>
    <t>保 健 師</t>
  </si>
  <si>
    <t>助 産 師</t>
  </si>
  <si>
    <t>看 護 師</t>
  </si>
  <si>
    <t>准看護師</t>
  </si>
  <si>
    <t>医　師</t>
  </si>
  <si>
    <t>技工士</t>
  </si>
  <si>
    <t>衛生士</t>
  </si>
  <si>
    <t>平成１６年</t>
  </si>
  <si>
    <t xml:space="preserve">  １８</t>
  </si>
  <si>
    <t xml:space="preserve">  ２０</t>
  </si>
  <si>
    <t>　（注）１．調査は隔年で実施した。</t>
  </si>
  <si>
    <t>　　　　２．平成１８年から調査様式が変更となったため，保健師，助産師，看護師及び准看護師の数値は統合した。</t>
  </si>
  <si>
    <t>　資料：健康生きがい部生活衛生課</t>
  </si>
  <si>
    <t>年　　　度</t>
  </si>
  <si>
    <t>登　録　数</t>
  </si>
  <si>
    <t>廃　犬　数</t>
  </si>
  <si>
    <t>予防注射済票</t>
  </si>
  <si>
    <t>犬 に よ る 咬 傷 事 故</t>
  </si>
  <si>
    <t>動 物 苦 情</t>
  </si>
  <si>
    <t>交付数</t>
  </si>
  <si>
    <t>事 故 件 数</t>
  </si>
  <si>
    <t>被 害 者 数</t>
  </si>
  <si>
    <t>受 理 件 数</t>
  </si>
  <si>
    <t xml:space="preserve">  資料：健康生きがい部生活衛生課</t>
  </si>
  <si>
    <t>　</t>
  </si>
  <si>
    <t>脊髄空洞症</t>
  </si>
  <si>
    <t>成人スティル病</t>
  </si>
  <si>
    <t>…</t>
  </si>
  <si>
    <t>特発性肥大型心筋症（拡張相）</t>
  </si>
  <si>
    <t>アレルギー性肉芽腫性血管炎</t>
  </si>
  <si>
    <t>自己免疫性肝炎</t>
  </si>
  <si>
    <t xml:space="preserve">          医療費助成となった。</t>
  </si>
  <si>
    <t>肝内結石症</t>
  </si>
  <si>
    <t>　　　４．平成２２年４月から「B型C型ウイルス肝炎」は、B型C型ウイルス肝炎インターフェロン、アナログ製剤治療</t>
  </si>
  <si>
    <t>原発性硬化性胆管炎</t>
  </si>
  <si>
    <t>　　　　　症は，東京都補助から国補助となり，肥大型心筋症は，対象範囲が広がった。</t>
  </si>
  <si>
    <t>　　　３．平成２１年１２月から，ミトコンドリア病，慢性炎症性脱髄性多発神経炎，脊髄性筋萎縮症，肥大型心筋</t>
  </si>
  <si>
    <t>Ｂ型ウィルス肝炎（入院）</t>
  </si>
  <si>
    <t>　　　　　リンパ脈管筋腫症(ＬＡＭ),重症多形滲出性紅斑(急性期),黄色靭帯骨化症,間脳下垂体機能障害が追加された。</t>
  </si>
  <si>
    <t>Ｃ型ウィルス肝炎（入院）</t>
  </si>
  <si>
    <t>　　　２．平成２１年１２月から，家族性高コレステロール血症（ホモ接合体），球脊髄性筋委縮症，拘束型心筋症，</t>
  </si>
  <si>
    <t>Ｃ型ウィルス肝炎（インターフェロン）</t>
  </si>
  <si>
    <t>（注）１．※印は、特殊医療対象疾患である。</t>
  </si>
  <si>
    <t>Ｂ型・Ｃ型ウィルス肝炎（インターフェロン）</t>
  </si>
  <si>
    <t>原発性胆汁性肝硬変</t>
  </si>
  <si>
    <t>Ｂ型・Ｃ型ウィルス肝炎</t>
  </si>
  <si>
    <t>広範脊柱管狭窄症</t>
  </si>
  <si>
    <t>進行性筋ジストロフィー</t>
  </si>
  <si>
    <t>膿疱性乾癬</t>
  </si>
  <si>
    <t>ウイルソン病</t>
  </si>
  <si>
    <t>-</t>
  </si>
  <si>
    <t>表皮水疱症(接合部型及栄養障害型)</t>
  </si>
  <si>
    <t>骨髄線維症</t>
  </si>
  <si>
    <t>多系統萎縮症（線条体黒質変性症,オリーブ橋小脳萎縮症,シャイ･ドレーガー症候群）</t>
  </si>
  <si>
    <t>網膜脈絡膜萎縮症</t>
  </si>
  <si>
    <t>特発性拡張型心筋症</t>
  </si>
  <si>
    <t>人工透析を必要とする腎不全</t>
  </si>
  <si>
    <t>ウェゲナー肉芽腫症</t>
  </si>
  <si>
    <t>先天性ミオパチー</t>
  </si>
  <si>
    <t>モヤモヤ病（ウィリス動脈輪閉塞症）</t>
  </si>
  <si>
    <t>遺伝性ＱＴ延長症候群</t>
  </si>
  <si>
    <t>ハンチントン症</t>
  </si>
  <si>
    <t>遺伝性(本態性)ニューロパチー</t>
  </si>
  <si>
    <t>後縦靱帯骨化症</t>
  </si>
  <si>
    <t>アミロイドーシス（原発性アミロイド症）</t>
  </si>
  <si>
    <t>びまん性汎細気管支炎</t>
  </si>
  <si>
    <t>強直性脊椎炎</t>
  </si>
  <si>
    <t>パーキンソン病関連疾患（進行性核上性麻痺,大脳皮質基底核変性症，パーキンソン病）</t>
  </si>
  <si>
    <t>特発性好酸球増多症候群</t>
  </si>
  <si>
    <t>悪性関節リウマチ</t>
  </si>
  <si>
    <t>ミオトニー症候群</t>
  </si>
  <si>
    <t>劇症肝炎</t>
  </si>
  <si>
    <t>特発性門脈圧亢進症</t>
  </si>
  <si>
    <t>クローン病</t>
  </si>
  <si>
    <t>多発性嚢胞腎</t>
  </si>
  <si>
    <t>脊髄小脳変性症</t>
  </si>
  <si>
    <t>シェーグレン症候群</t>
  </si>
  <si>
    <t>天疱瘡</t>
  </si>
  <si>
    <t>母斑症</t>
  </si>
  <si>
    <t>ビュルガー病</t>
  </si>
  <si>
    <t>ネフローゼ症候群</t>
  </si>
  <si>
    <t>潰瘍性大腸炎</t>
  </si>
  <si>
    <t>悪性高血圧</t>
  </si>
  <si>
    <t>東京都補助対象</t>
  </si>
  <si>
    <t>結節性動脈周囲炎</t>
  </si>
  <si>
    <t>総数</t>
  </si>
  <si>
    <t>高安病（大動脈炎症候群）</t>
  </si>
  <si>
    <t>間脳下垂体機能障害</t>
  </si>
  <si>
    <t>特発性血小板減少性紫斑病</t>
  </si>
  <si>
    <t>黄色靭帯骨化症</t>
  </si>
  <si>
    <t>サルコイドーシス</t>
  </si>
  <si>
    <t>重症多形滲出性紅斑（急性期）</t>
  </si>
  <si>
    <t>筋萎縮性側索硬化症</t>
  </si>
  <si>
    <t>リンパ脈管筋腫症（ＬＡＭ）</t>
  </si>
  <si>
    <t>皮膚筋炎及び多発性筋炎</t>
  </si>
  <si>
    <t>ミトコンドリア病</t>
  </si>
  <si>
    <t>拘束型心筋症</t>
  </si>
  <si>
    <t>再生不良性貧血</t>
  </si>
  <si>
    <t>国庫補助対象</t>
  </si>
  <si>
    <t>肥大型心筋症</t>
  </si>
  <si>
    <t>多発性硬化症</t>
  </si>
  <si>
    <t>全身性エリテマトーデス</t>
  </si>
  <si>
    <t>球脊髄性筋委縮症</t>
  </si>
  <si>
    <t>重症筋無力症</t>
  </si>
  <si>
    <t>脊髄性筋委縮症</t>
  </si>
  <si>
    <t>ベーチェット病</t>
  </si>
  <si>
    <t>家族性高コレステロール血症（ホモ接合体）</t>
  </si>
  <si>
    <t>スモン</t>
  </si>
  <si>
    <t>ライソゾーム病(ファブリー病含む)</t>
  </si>
  <si>
    <t>副腎白質ジストロフィー</t>
  </si>
  <si>
    <t>特殊疾病</t>
  </si>
  <si>
    <t>神経線維腫症</t>
  </si>
  <si>
    <t>慢性消化器疾患</t>
  </si>
  <si>
    <t>慢性血栓塞栓性肺高血圧症</t>
  </si>
  <si>
    <t>神経筋疾患</t>
  </si>
  <si>
    <t>バッド・キアリ症候群</t>
  </si>
  <si>
    <t>慢性血液疾患</t>
  </si>
  <si>
    <t>亜急性硬化性全脳炎</t>
  </si>
  <si>
    <t>先天性代謝異常</t>
  </si>
  <si>
    <t>先天性血液凝固因子欠乏症等</t>
  </si>
  <si>
    <t>糖尿病</t>
  </si>
  <si>
    <t>肺動脈性肺高血圧症</t>
  </si>
  <si>
    <t>膠原病</t>
  </si>
  <si>
    <t>プリオン病</t>
  </si>
  <si>
    <t>内分泌疾患</t>
  </si>
  <si>
    <t>網膜色素変性症</t>
  </si>
  <si>
    <t>慢性心疾患</t>
  </si>
  <si>
    <t>特発性間質性肺炎</t>
  </si>
  <si>
    <t>慢性呼吸器疾患（ぜんそく）</t>
  </si>
  <si>
    <t>原発性免疫不全症候群</t>
  </si>
  <si>
    <t>慢性腎疾患</t>
  </si>
  <si>
    <t>混合性結合組織病</t>
  </si>
  <si>
    <t>国 庫 補 助 対 象</t>
  </si>
  <si>
    <t>悪 性 新 生 物(がん)</t>
  </si>
  <si>
    <t>特発性大腿骨頭壊死症</t>
  </si>
  <si>
    <t>重症急性膵炎</t>
  </si>
  <si>
    <t>小児慢性疾患</t>
  </si>
  <si>
    <t>平成２４年度</t>
  </si>
  <si>
    <t>平成２３年度</t>
  </si>
  <si>
    <t>平成２２年度</t>
  </si>
  <si>
    <t>平成２１年度</t>
  </si>
  <si>
    <t>疾　　　病　　　区　　　分</t>
  </si>
  <si>
    <t>１１４．結核登録患者数</t>
  </si>
  <si>
    <t>（各年１２月３１日）</t>
  </si>
  <si>
    <t>総　数</t>
  </si>
  <si>
    <t>活　　　　動　　　　性　　　　結　　　　核</t>
  </si>
  <si>
    <t>不活動性結    核</t>
  </si>
  <si>
    <t>活動性   不  明</t>
  </si>
  <si>
    <t>新 登 録      患 者 数</t>
  </si>
  <si>
    <t>肺　　結　　核　　活　　動　　性</t>
  </si>
  <si>
    <t>肺外結核　　　　活 動 性</t>
  </si>
  <si>
    <t>喀　痰　塗　抹　陽　性</t>
  </si>
  <si>
    <t>その他の     結 核 菌      陽    性</t>
  </si>
  <si>
    <t>菌陰性　　・　　　　　　その他</t>
  </si>
  <si>
    <t>初　回</t>
  </si>
  <si>
    <t>再治療</t>
  </si>
  <si>
    <t>　２２</t>
  </si>
  <si>
    <t>　２３</t>
  </si>
  <si>
    <t xml:space="preserve">  （注）新登録患者数は，内数である。</t>
  </si>
  <si>
    <t>　資料：健康生きがい部予防対策課</t>
  </si>
  <si>
    <t>１１５．種類別がん検診受診者数</t>
  </si>
  <si>
    <t>区　　　　分</t>
  </si>
  <si>
    <t>胃がん</t>
  </si>
  <si>
    <t>子宮がん</t>
  </si>
  <si>
    <t>肺がん</t>
  </si>
  <si>
    <t>乳がん</t>
  </si>
  <si>
    <t>前立腺がん</t>
  </si>
  <si>
    <t>大腸がん</t>
  </si>
  <si>
    <t>喉頭がん</t>
  </si>
  <si>
    <t>１１６．感染症発生届出数</t>
  </si>
  <si>
    <t>総　　 数</t>
  </si>
  <si>
    <t>一　　類　　感　　染　　症</t>
  </si>
  <si>
    <t>二　類　感　染　症</t>
  </si>
  <si>
    <t>エボラ出血熱</t>
  </si>
  <si>
    <t>ｸﾘﾐｱ･ｺﾝｺﾞ
出　血　熱</t>
  </si>
  <si>
    <t>痘瘡</t>
  </si>
  <si>
    <t>南米出血熱</t>
  </si>
  <si>
    <t>マールブルグ熱</t>
  </si>
  <si>
    <t>ラ ッ サ 熱</t>
  </si>
  <si>
    <t>急性灰白髄炎　（ﾎﾟﾘｵ）</t>
  </si>
  <si>
    <t>結核</t>
  </si>
  <si>
    <t>三　　類　　感　　染　　症</t>
  </si>
  <si>
    <t>四類感染症</t>
  </si>
  <si>
    <t>五類感染症</t>
  </si>
  <si>
    <t>細菌性赤痢</t>
  </si>
  <si>
    <t>腸 チ フ ス</t>
  </si>
  <si>
    <t>腸管出血性
大腸菌感染症</t>
  </si>
  <si>
    <t>全数届出疾患   (42疾患)</t>
  </si>
  <si>
    <t>全数届出疾患   (16疾患)</t>
  </si>
  <si>
    <t>　２４</t>
  </si>
  <si>
    <t>　資料：健康生きがい部予防対策課</t>
  </si>
  <si>
    <t>１１７．主要死因別死亡者数</t>
  </si>
  <si>
    <t>総　　　　　　数</t>
  </si>
  <si>
    <t>結　核</t>
  </si>
  <si>
    <t>高血圧
性疾患</t>
  </si>
  <si>
    <t>心疾患</t>
  </si>
  <si>
    <t>脳血管
疾　患</t>
  </si>
  <si>
    <t>大動脈瘤
及び解離</t>
  </si>
  <si>
    <t>男</t>
  </si>
  <si>
    <t>女</t>
  </si>
  <si>
    <t>肺　炎</t>
  </si>
  <si>
    <t>慢性閉塞性肺　疾　患</t>
  </si>
  <si>
    <t>喘　息</t>
  </si>
  <si>
    <t>肝 疾 患</t>
  </si>
  <si>
    <t>腎 不 全</t>
  </si>
  <si>
    <t>老  衰</t>
  </si>
  <si>
    <t>不慮の事故</t>
  </si>
  <si>
    <t>自  殺</t>
  </si>
  <si>
    <t>その他の全 死 因</t>
  </si>
  <si>
    <t>１１８．年齢（５歳階級）別主要死因別死亡者数</t>
  </si>
  <si>
    <t>年次・死因</t>
  </si>
  <si>
    <t>総</t>
  </si>
  <si>
    <t>不</t>
  </si>
  <si>
    <t>歳</t>
  </si>
  <si>
    <t>以</t>
  </si>
  <si>
    <t>数</t>
  </si>
  <si>
    <t>上</t>
  </si>
  <si>
    <t>詳</t>
  </si>
  <si>
    <t>悪性新生物</t>
  </si>
  <si>
    <t>糖尿病</t>
  </si>
  <si>
    <t>高血圧性
疾患</t>
  </si>
  <si>
    <t>心疾患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</si>
  <si>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</si>
  <si>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</si>
  <si>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</si>
  <si>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</si>
  <si>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</si>
  <si>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</si>
  <si>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</si>
  <si>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</si>
  <si>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自殺</t>
  </si>
  <si>
    <t>その他の
全死因</t>
  </si>
  <si>
    <t xml:space="preserve">  資料：健康生きがい部健康推進課</t>
  </si>
  <si>
    <t>１１９．乳幼児健康診査</t>
  </si>
  <si>
    <t>年　　度</t>
  </si>
  <si>
    <t>４  か  月  児  健  康  診  査</t>
  </si>
  <si>
    <t>１ 歳 ６ か 月 児 健 康 診 査</t>
  </si>
  <si>
    <t>３  歳  児  健  康  診  査</t>
  </si>
  <si>
    <t>対  象</t>
  </si>
  <si>
    <t>受  診</t>
  </si>
  <si>
    <t>受診率</t>
  </si>
  <si>
    <t>有所見</t>
  </si>
  <si>
    <t>者  数</t>
  </si>
  <si>
    <t>者実数</t>
  </si>
  <si>
    <t>１２０．１歳６か月児及び３歳児歯科健診</t>
  </si>
  <si>
    <t>平　　成
２１年度</t>
  </si>
  <si>
    <t>平　　成
２２年度</t>
  </si>
  <si>
    <t>平　　成
２３年度</t>
  </si>
  <si>
    <t>平　　成
２４年度</t>
  </si>
  <si>
    <t>対象者数</t>
  </si>
  <si>
    <t>受診者数</t>
  </si>
  <si>
    <t>受診率(%)</t>
  </si>
  <si>
    <t>むし歯のある者</t>
  </si>
  <si>
    <t>う蝕り患率(%)</t>
  </si>
  <si>
    <t>むし歯本数</t>
  </si>
  <si>
    <t>１人平均むし歯数</t>
  </si>
  <si>
    <t>処置歯の本数</t>
  </si>
  <si>
    <t>不正咬合</t>
  </si>
  <si>
    <t>口腔軟組織疾患</t>
  </si>
  <si>
    <t>その他の異常</t>
  </si>
  <si>
    <t>クリーニ　　　　　　ング所</t>
  </si>
  <si>
    <t>興  行  場</t>
  </si>
  <si>
    <t>旅　　　　館　　　　業</t>
  </si>
  <si>
    <t>普      通</t>
  </si>
  <si>
    <t>水　　　道　　　施　　　設</t>
  </si>
  <si>
    <t>特定建築物</t>
  </si>
  <si>
    <t>許      可</t>
  </si>
  <si>
    <t>届      出</t>
  </si>
  <si>
    <t>小　規　模</t>
  </si>
  <si>
    <t>専 用 水 道</t>
  </si>
  <si>
    <t>簡易専用
水　　道</t>
  </si>
  <si>
    <t>小 規 模
給水施設</t>
  </si>
  <si>
    <t>１２２．公害健康被害認定者数</t>
  </si>
  <si>
    <t>（各年度末）</t>
  </si>
  <si>
    <t>総       数</t>
  </si>
  <si>
    <t>認　　　定　　　疾　　　病　　　別</t>
  </si>
  <si>
    <t>慢性気管支炎</t>
  </si>
  <si>
    <t>気管支ぜん息</t>
  </si>
  <si>
    <t>ぜん息性気管支炎</t>
  </si>
  <si>
    <t>肺 気 し ゅ</t>
  </si>
  <si>
    <t xml:space="preserve">  資料：健康生きがい部予防対策課</t>
  </si>
  <si>
    <t>１２３．大気汚染健康障害者被認定者数</t>
  </si>
  <si>
    <t>0～4歳</t>
  </si>
  <si>
    <t>5～9歳</t>
  </si>
  <si>
    <t>10～14歳</t>
  </si>
  <si>
    <t>15歳以上</t>
  </si>
  <si>
    <t>0～19歳</t>
  </si>
  <si>
    <t>20～39歳</t>
  </si>
  <si>
    <t>40～59歳</t>
  </si>
  <si>
    <t>60～74歳</t>
  </si>
  <si>
    <t>75歳以上</t>
  </si>
  <si>
    <t>18歳未満</t>
  </si>
  <si>
    <t xml:space="preserve">   ２２</t>
  </si>
  <si>
    <t xml:space="preserve">   ２３</t>
  </si>
  <si>
    <t xml:space="preserve">   ２４</t>
  </si>
  <si>
    <t>疾　　病　　別　　（　　再　　掲　　）</t>
  </si>
  <si>
    <t>慢性気管支炎</t>
  </si>
  <si>
    <t>気 管 支 ぜ ん 息</t>
  </si>
  <si>
    <t>ぜん息性気管支炎</t>
  </si>
  <si>
    <t>肺　気　し　ゅ</t>
  </si>
  <si>
    <t xml:space="preserve">   ２４</t>
  </si>
  <si>
    <t xml:space="preserve">  資料：健康生きがい部予防対策課</t>
  </si>
  <si>
    <t>区 西 部</t>
  </si>
  <si>
    <t>板 橋 区</t>
  </si>
  <si>
    <t xml:space="preserve">   ２５</t>
  </si>
  <si>
    <t xml:space="preserve">  資料：資源環境部環境課（東京都環境保全局「今夏における光化学スモッグについて」）</t>
  </si>
  <si>
    <t>１２５．測定室別大気汚染物質測定結果</t>
  </si>
  <si>
    <t>（１）浮遊粒子状物質（ＳＰＭ）</t>
  </si>
  <si>
    <t>測　　定　　室</t>
  </si>
  <si>
    <t>平成21年度</t>
  </si>
  <si>
    <t>平成22年度</t>
  </si>
  <si>
    <t>平成23年度</t>
  </si>
  <si>
    <t>年平均値</t>
  </si>
  <si>
    <t>日平均値が</t>
  </si>
  <si>
    <t>１時間値が</t>
  </si>
  <si>
    <t>日平均値</t>
  </si>
  <si>
    <t>の年間</t>
  </si>
  <si>
    <t>を超えた</t>
  </si>
  <si>
    <t>を超えた時</t>
  </si>
  <si>
    <t>日数（日）</t>
  </si>
  <si>
    <t>間数(時間)</t>
  </si>
  <si>
    <t>除外値</t>
  </si>
  <si>
    <t>赤塚溜池公園</t>
  </si>
  <si>
    <t>舟渡小学校</t>
  </si>
  <si>
    <t>西台中学校前（沿道）</t>
  </si>
  <si>
    <t>北野小学校</t>
  </si>
  <si>
    <t>上板橋小学校</t>
  </si>
  <si>
    <t>三園（沿道）</t>
  </si>
  <si>
    <t>( 都 ）板橋本町</t>
  </si>
  <si>
    <t>(都）大和( 沿道 ）</t>
  </si>
  <si>
    <t>　（注）１．（都）板橋氷川測定室は，板橋第一小学校改築工事のため平成22年10月に休止し，平成22年12月より</t>
  </si>
  <si>
    <t>　　　　　　（都）板橋本町測定室（板橋総合ボランティアセンター内）に仮移転して測定を開始した。</t>
  </si>
  <si>
    <r>
      <t>　　　　２．環境基準：日平均値の年間２％除外値が０．１０mg／m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以下であり，かつ，１時間値が０．２０mg／m</t>
    </r>
    <r>
      <rPr>
        <vertAlign val="superscript"/>
        <sz val="6"/>
        <rFont val="ＭＳ 明朝"/>
        <family val="1"/>
      </rPr>
      <t>3</t>
    </r>
  </si>
  <si>
    <t>　資料：資源環境部環境課</t>
  </si>
  <si>
    <r>
      <t>（２）二酸化硫黄（ＳＯ</t>
    </r>
    <r>
      <rPr>
        <sz val="6"/>
        <rFont val="ＭＳ 明朝"/>
        <family val="1"/>
      </rPr>
      <t>２</t>
    </r>
    <r>
      <rPr>
        <sz val="9"/>
        <rFont val="ＭＳ 明朝"/>
        <family val="1"/>
      </rPr>
      <t>）</t>
    </r>
  </si>
  <si>
    <t>1時間値が</t>
  </si>
  <si>
    <t>超えた時間</t>
  </si>
  <si>
    <t>数（時間）</t>
  </si>
  <si>
    <t>　資料：資源環境部環境課</t>
  </si>
  <si>
    <t>（３）一酸化炭素（ＣＯ）</t>
  </si>
  <si>
    <t>年平均値</t>
  </si>
  <si>
    <t>８時間値が</t>
  </si>
  <si>
    <t>日平均値</t>
  </si>
  <si>
    <t>の年間２％</t>
  </si>
  <si>
    <t>超えた日数</t>
  </si>
  <si>
    <t>超えた回数</t>
  </si>
  <si>
    <t>除　外　値</t>
  </si>
  <si>
    <t>（ 日 ）</t>
  </si>
  <si>
    <t>（ 回 ）</t>
  </si>
  <si>
    <t xml:space="preserve"> 三園（沿道）</t>
  </si>
  <si>
    <t>（都）大和（沿道）</t>
  </si>
  <si>
    <t>　（注）環境基準：日平均値の年間２％除外値が１０ｐｐｍ以下であり，かつ，８時間平均値が２０ｐｐｍ</t>
  </si>
  <si>
    <t>　　　　以下であること。</t>
  </si>
  <si>
    <t>１２５．測定室別大気汚染物質測定結果（つづき）</t>
  </si>
  <si>
    <t>（４）一酸化窒素（ＮＯ）</t>
  </si>
  <si>
    <t>測　　定　　室　〔用途地域〕</t>
  </si>
  <si>
    <t>平成２１年度</t>
  </si>
  <si>
    <t>平成２２年度</t>
  </si>
  <si>
    <t>平成２３年度</t>
  </si>
  <si>
    <t>第   一  種
住 居 専 用</t>
  </si>
  <si>
    <t>工　  　業</t>
  </si>
  <si>
    <t>住　  　居</t>
  </si>
  <si>
    <t>第  二  種
住 居 専 用</t>
  </si>
  <si>
    <t>上板橋小学校（沿道）</t>
  </si>
  <si>
    <t>近 隣 商 業</t>
  </si>
  <si>
    <t>住      居</t>
  </si>
  <si>
    <t>（都）板橋本町</t>
  </si>
  <si>
    <t>準　　　工</t>
  </si>
  <si>
    <t>（都）大和測定室（沿道）</t>
  </si>
  <si>
    <t>商      業</t>
  </si>
  <si>
    <r>
      <t>（５）二酸化窒素（ＮＯ</t>
    </r>
    <r>
      <rPr>
        <sz val="6"/>
        <rFont val="ＭＳ 明朝"/>
        <family val="1"/>
      </rPr>
      <t>２</t>
    </r>
    <r>
      <rPr>
        <sz val="9"/>
        <rFont val="ＭＳ 明朝"/>
        <family val="1"/>
      </rPr>
      <t>）</t>
    </r>
  </si>
  <si>
    <t>日平均値</t>
  </si>
  <si>
    <t>の年間</t>
  </si>
  <si>
    <t>９８％値</t>
  </si>
  <si>
    <t>の日数（日）</t>
  </si>
  <si>
    <t>西台中学校前(沿道)</t>
  </si>
  <si>
    <t>上板橋小学校(沿道)</t>
  </si>
  <si>
    <t>三園(沿道)</t>
  </si>
  <si>
    <t xml:space="preserve">( 都 ) 板橋本町       </t>
  </si>
  <si>
    <t>(都)大和(沿道)</t>
  </si>
  <si>
    <t>　　　　２．環境基準：日平均値が０．０４～０．０６ｐｐｍまでのゾーン内又はそれ以下であること。</t>
  </si>
  <si>
    <t>（６）オキシダント（ＯＸ）昼間値</t>
  </si>
  <si>
    <t>昼間値の１時</t>
  </si>
  <si>
    <t>昼間値の</t>
  </si>
  <si>
    <t>間値が0.06</t>
  </si>
  <si>
    <t>日平均値の</t>
  </si>
  <si>
    <t>ppmを超えた</t>
  </si>
  <si>
    <t>最高値</t>
  </si>
  <si>
    <t>日数（日）</t>
  </si>
  <si>
    <t>（ｐｐｍ）</t>
  </si>
  <si>
    <t>舟渡小学校</t>
  </si>
  <si>
    <t>( 都 ） 板橋本町</t>
  </si>
  <si>
    <t>　（注）１．（都）板橋氷川測定室は，板橋第一小学校改築工事のため平成22年10月に休止し，平成22年12月よ</t>
  </si>
  <si>
    <t>　　　　　　り（都）板橋本町測定室（板橋総合ボランティアセンター内）に仮移転して測定を開始した。</t>
  </si>
  <si>
    <t>　　　　２．環境基準：１時間値が０．０６ｐｐｍ以下であること。</t>
  </si>
  <si>
    <t>　　　　３．昼間値とは，午前５時～午後８時の値である。</t>
  </si>
  <si>
    <t>１２６．測定室別騒音（ＮＬ）測定結果</t>
  </si>
  <si>
    <t>測　　定　　室　〔 用 途 地 域 〕</t>
  </si>
  <si>
    <t>年平均値
（デシベル）</t>
  </si>
  <si>
    <t>年平均値
（デシベル）</t>
  </si>
  <si>
    <t>環境基準を
超えた日数
（日）</t>
  </si>
  <si>
    <t>要請限度を
超えた日数
（日）</t>
  </si>
  <si>
    <t>昼間</t>
  </si>
  <si>
    <t>夜間</t>
  </si>
  <si>
    <t xml:space="preserve">三　　　       園　　　  </t>
  </si>
  <si>
    <t>〔 住  居 〕</t>
  </si>
  <si>
    <t xml:space="preserve">西 台 中 学 校 前        </t>
  </si>
  <si>
    <t>上 板 橋 小 学 校（沿道）</t>
  </si>
  <si>
    <t>〔近隣商業〕</t>
  </si>
  <si>
    <t>　（注）１．測 定 値：等価騒音レベル（Leq）を示す。</t>
  </si>
  <si>
    <t>　　　　２．時 間 帯：昼間とは午前６時～午後１０時を，夜間とは午後１０時～午前６時を指す。</t>
  </si>
  <si>
    <t>　　　　３．環境基準：昼間７０デシベル以下，夜間６５デシベル以下であること。</t>
  </si>
  <si>
    <t>　　　　４．要請限度：昼間７５デシベル，夜間７０デシベルを超えた場合とする。</t>
  </si>
  <si>
    <t xml:space="preserve">  資料：資源環境部環境課</t>
  </si>
  <si>
    <t>１２７．河川及び池の水質調査結果</t>
  </si>
  <si>
    <t>（単位：ｍｇ／リットル）</t>
  </si>
  <si>
    <t>（各年度平均）</t>
  </si>
  <si>
    <t>荒　　川　（笹目橋）</t>
  </si>
  <si>
    <t>新 河 岸 川　（蓮根橋）</t>
  </si>
  <si>
    <t>石 神 井 川　（加賀橋）</t>
  </si>
  <si>
    <t>白 子 川　（水道橋）</t>
  </si>
  <si>
    <t>平　  成
２３年度</t>
  </si>
  <si>
    <t>平　  成
２４年度</t>
  </si>
  <si>
    <t>（℃）</t>
  </si>
  <si>
    <t>18</t>
  </si>
  <si>
    <t>17</t>
  </si>
  <si>
    <t>19</t>
  </si>
  <si>
    <t>15</t>
  </si>
  <si>
    <t>透視度</t>
  </si>
  <si>
    <t>（度）</t>
  </si>
  <si>
    <t>47</t>
  </si>
  <si>
    <t>60</t>
  </si>
  <si>
    <t>＞100</t>
  </si>
  <si>
    <t>66</t>
  </si>
  <si>
    <t>水素イオン濃度</t>
  </si>
  <si>
    <t>6.9</t>
  </si>
  <si>
    <t>7.1</t>
  </si>
  <si>
    <t>6.7</t>
  </si>
  <si>
    <t>7.7</t>
  </si>
  <si>
    <t>7.6</t>
  </si>
  <si>
    <t>溶存酸素量</t>
  </si>
  <si>
    <t>8.3</t>
  </si>
  <si>
    <t>8.6</t>
  </si>
  <si>
    <t>10.6</t>
  </si>
  <si>
    <t>10.5</t>
  </si>
  <si>
    <t>10.8</t>
  </si>
  <si>
    <t>生物化学的酸素要求量</t>
  </si>
  <si>
    <t>3.1</t>
  </si>
  <si>
    <t>3.6</t>
  </si>
  <si>
    <t>4.9</t>
  </si>
  <si>
    <t>5.7</t>
  </si>
  <si>
    <t>0.9</t>
  </si>
  <si>
    <t>3.3</t>
  </si>
  <si>
    <t>化学的酸素要求量</t>
  </si>
  <si>
    <t>5.4</t>
  </si>
  <si>
    <t>6.1</t>
  </si>
  <si>
    <t>1.3</t>
  </si>
  <si>
    <t>12</t>
  </si>
  <si>
    <t>9</t>
  </si>
  <si>
    <t>5</t>
  </si>
  <si>
    <t>1</t>
  </si>
  <si>
    <t>4</t>
  </si>
  <si>
    <t>全シアン</t>
  </si>
  <si>
    <t>＜0.1</t>
  </si>
  <si>
    <t>鉛</t>
  </si>
  <si>
    <t>＜0.002</t>
  </si>
  <si>
    <t>0.002</t>
  </si>
  <si>
    <t>六価クロム</t>
  </si>
  <si>
    <t>全窒素</t>
  </si>
  <si>
    <t>7.00</t>
  </si>
  <si>
    <t>6.33</t>
  </si>
  <si>
    <t>8.94</t>
  </si>
  <si>
    <t>アンモニア性窒素</t>
  </si>
  <si>
    <t>2.32</t>
  </si>
  <si>
    <t>2.06</t>
  </si>
  <si>
    <t>0.04</t>
  </si>
  <si>
    <t>3.83</t>
  </si>
  <si>
    <t>全リン</t>
  </si>
  <si>
    <t>0.327</t>
  </si>
  <si>
    <t>0.601</t>
  </si>
  <si>
    <t>0.021</t>
  </si>
  <si>
    <t>0.320</t>
  </si>
  <si>
    <t>見 次 公 園 池 水</t>
  </si>
  <si>
    <t>赤 塚 溜 池 公 園 池 水</t>
  </si>
  <si>
    <t>浮 間 ヶ 池 池 水</t>
  </si>
  <si>
    <t>23</t>
  </si>
  <si>
    <t>77</t>
  </si>
  <si>
    <t>8.2</t>
  </si>
  <si>
    <t>11.4</t>
  </si>
  <si>
    <t>9.1</t>
  </si>
  <si>
    <t>2.1</t>
  </si>
  <si>
    <t>6.0</t>
  </si>
  <si>
    <t>3.7</t>
  </si>
  <si>
    <t>13</t>
  </si>
  <si>
    <t>1.33</t>
  </si>
  <si>
    <t>0.99</t>
  </si>
  <si>
    <t>1.67</t>
  </si>
  <si>
    <t>0.057</t>
  </si>
  <si>
    <t>0.033</t>
  </si>
  <si>
    <t>0.112</t>
  </si>
  <si>
    <t xml:space="preserve">  （注）１．ＢＯＤ・ＣＯＤ・ＳＳの測定値は２桁で表すことになっており，３桁以下は切り捨てである。</t>
  </si>
  <si>
    <t xml:space="preserve">        ２．透視度は上限１００cmとする。</t>
  </si>
  <si>
    <t>　　　　３．白子川(　)の数値は成増橋の測定値である。</t>
  </si>
  <si>
    <t>　　　　４．カドミウム，全シアン，鉛，六価クロム，アンモニア性窒素は年２回の測定の平均値である。</t>
  </si>
  <si>
    <t>１２８．公害苦情・陳情受付及び処理件数</t>
  </si>
  <si>
    <t>（１）発生源別</t>
  </si>
  <si>
    <t>年度・用途地域</t>
  </si>
  <si>
    <t>総　　数</t>
  </si>
  <si>
    <t>工　　場</t>
  </si>
  <si>
    <t>指 定 作 業 場</t>
  </si>
  <si>
    <t>一　　般</t>
  </si>
  <si>
    <t>低層住居専用</t>
  </si>
  <si>
    <t>中高層住居専用</t>
  </si>
  <si>
    <t>住居</t>
  </si>
  <si>
    <t>近隣商業</t>
  </si>
  <si>
    <t>商業</t>
  </si>
  <si>
    <t>準工業</t>
  </si>
  <si>
    <t>工業</t>
  </si>
  <si>
    <t>工業専用</t>
  </si>
  <si>
    <t>無指定等</t>
  </si>
  <si>
    <t>（２）現象別</t>
  </si>
  <si>
    <t>総　　数</t>
  </si>
  <si>
    <t>ば　い　煙</t>
  </si>
  <si>
    <t>粉　じ　ん</t>
  </si>
  <si>
    <t>悪    臭</t>
  </si>
  <si>
    <t>汚　　水</t>
  </si>
  <si>
    <t>騒    音</t>
  </si>
  <si>
    <t>振    動</t>
  </si>
  <si>
    <t>地 盤 沈 下</t>
  </si>
  <si>
    <t>土 壌 汚 染</t>
  </si>
  <si>
    <t>　（注）２項目以上の現象にまたがるものは，主たる現象を１件とする。</t>
  </si>
  <si>
    <t>１２９．ごみ・資源収集量</t>
  </si>
  <si>
    <t>（１）ごみ・資源収集量</t>
  </si>
  <si>
    <t>（単位：ｔ）</t>
  </si>
  <si>
    <t>年　　度</t>
  </si>
  <si>
    <t>総　　　　　量</t>
  </si>
  <si>
    <t>集団回収
資　　源</t>
  </si>
  <si>
    <t>オフィス
・商店街
等資源</t>
  </si>
  <si>
    <t>持　込
ご　み</t>
  </si>
  <si>
    <t>総　量</t>
  </si>
  <si>
    <t>資　源</t>
  </si>
  <si>
    <t>資源</t>
  </si>
  <si>
    <t>可　燃</t>
  </si>
  <si>
    <t>不　燃</t>
  </si>
  <si>
    <t>粗　大</t>
  </si>
  <si>
    <t>集積所</t>
  </si>
  <si>
    <t>拠点・
店　頭</t>
  </si>
  <si>
    <t>　（注）ｔ未満の端数処理の関係上，各内訳と総量が一致しない場合がある。</t>
  </si>
  <si>
    <t>　資料：資源環境部清掃リサイクル課</t>
  </si>
  <si>
    <t>（２）資源収集内訳</t>
  </si>
  <si>
    <t>集　　　積　　　所</t>
  </si>
  <si>
    <t>集　　　団　　　回　　　収</t>
  </si>
  <si>
    <t>オフィス
・商店街等</t>
  </si>
  <si>
    <t>ﾍﾟｯﾄﾎﾞﾄﾙ</t>
  </si>
  <si>
    <t>新聞等古紙</t>
  </si>
  <si>
    <t>古　布</t>
  </si>
  <si>
    <t>金　属　類</t>
  </si>
  <si>
    <t>び　ん　類</t>
  </si>
  <si>
    <t>拠　　　点　　　回　　　収</t>
  </si>
  <si>
    <t>紙パック</t>
  </si>
  <si>
    <t>乾　電　池</t>
  </si>
  <si>
    <t>ボトル容器</t>
  </si>
  <si>
    <t>古布</t>
  </si>
  <si>
    <t>廃食用油</t>
  </si>
  <si>
    <t>　資料：資源環境部清掃リサイクル課</t>
  </si>
  <si>
    <t xml:space="preserve"> 　　　平成２６年６月１日である。</t>
  </si>
  <si>
    <t xml:space="preserve"> （注）平成２２年、２６年の一般病院の病床数の基準日は、それぞれ平成２１年１１月１日、</t>
  </si>
  <si>
    <t xml:space="preserve">  ２６</t>
  </si>
  <si>
    <t>平成２２年</t>
  </si>
  <si>
    <t>(各年基準日は１２月１日）</t>
  </si>
  <si>
    <t>平成２１年</t>
  </si>
  <si>
    <t>１１２．飼い犬登録数等</t>
  </si>
  <si>
    <t>…</t>
  </si>
  <si>
    <t>資料：健康生きがい部予防対策課</t>
  </si>
  <si>
    <t>…</t>
  </si>
  <si>
    <t>脊髄性筋萎縮症</t>
  </si>
  <si>
    <t>-</t>
  </si>
  <si>
    <t>　</t>
  </si>
  <si>
    <t>慢性炎症性脱髄性多発神経炎</t>
  </si>
  <si>
    <t>※</t>
  </si>
  <si>
    <t>ミトコンドリア脳筋症</t>
  </si>
  <si>
    <t>強皮症</t>
  </si>
  <si>
    <t>慢性炎症性脱髄性多発性神経炎</t>
  </si>
  <si>
    <t>平成２５年度</t>
  </si>
  <si>
    <t>特殊疾病医療費助成件数</t>
  </si>
  <si>
    <t>１１３．小児慢性疾患及び</t>
  </si>
  <si>
    <t>　２５</t>
  </si>
  <si>
    <t>　２４</t>
  </si>
  <si>
    <t>　２５</t>
  </si>
  <si>
    <t>パラチフス</t>
  </si>
  <si>
    <t>コ  レ  ラ</t>
  </si>
  <si>
    <t>重症急性呼吸器症候群</t>
  </si>
  <si>
    <t>ジフテリア</t>
  </si>
  <si>
    <t>ペ  ス  ト</t>
  </si>
  <si>
    <t>　２５</t>
  </si>
  <si>
    <t>　２４</t>
  </si>
  <si>
    <t>糖尿病</t>
  </si>
  <si>
    <t>悪　性
新生物</t>
  </si>
  <si>
    <t xml:space="preserve">  ２５</t>
  </si>
  <si>
    <t>７９</t>
  </si>
  <si>
    <t>７４</t>
  </si>
  <si>
    <t>６９</t>
  </si>
  <si>
    <t>６４</t>
  </si>
  <si>
    <t>５９</t>
  </si>
  <si>
    <t>５４</t>
  </si>
  <si>
    <t>４９</t>
  </si>
  <si>
    <t>４４</t>
  </si>
  <si>
    <t>３９</t>
  </si>
  <si>
    <t>３４</t>
  </si>
  <si>
    <t>２９</t>
  </si>
  <si>
    <t>２４</t>
  </si>
  <si>
    <t>１９</t>
  </si>
  <si>
    <t>１４</t>
  </si>
  <si>
    <t>９</t>
  </si>
  <si>
    <t>４</t>
  </si>
  <si>
    <t>～</t>
  </si>
  <si>
    <t>８０</t>
  </si>
  <si>
    <t>７５</t>
  </si>
  <si>
    <t>７０</t>
  </si>
  <si>
    <t>６５</t>
  </si>
  <si>
    <t>６０</t>
  </si>
  <si>
    <t>５５</t>
  </si>
  <si>
    <t>５０</t>
  </si>
  <si>
    <t>４５</t>
  </si>
  <si>
    <t>４０</t>
  </si>
  <si>
    <t>３５</t>
  </si>
  <si>
    <t>３０</t>
  </si>
  <si>
    <t>２５</t>
  </si>
  <si>
    <t>２０</t>
  </si>
  <si>
    <t>１５</t>
  </si>
  <si>
    <t>１０</t>
  </si>
  <si>
    <t>５</t>
  </si>
  <si>
    <t>０</t>
  </si>
  <si>
    <t xml:space="preserve">  ２５</t>
  </si>
  <si>
    <t xml:space="preserve">  ２４</t>
  </si>
  <si>
    <t>（％）</t>
  </si>
  <si>
    <t>平　　成
２５年度</t>
  </si>
  <si>
    <t>３　歳　児　歯　科　健　診</t>
  </si>
  <si>
    <t>１　歳　６　か　月　児　歯　科　健　診</t>
  </si>
  <si>
    <t>墓　地　等</t>
  </si>
  <si>
    <t>プ　　　ー　　　ル</t>
  </si>
  <si>
    <t>年　　度</t>
  </si>
  <si>
    <t>そ  の  他</t>
  </si>
  <si>
    <t>旅      館</t>
  </si>
  <si>
    <t>ホ  テ  ル</t>
  </si>
  <si>
    <t>浴　　　　場</t>
  </si>
  <si>
    <t>美  容  所</t>
  </si>
  <si>
    <t>理  容  所</t>
  </si>
  <si>
    <t>（各年度末）</t>
  </si>
  <si>
    <t>１２１．環境衛生関係施設数</t>
  </si>
  <si>
    <t>　（注）認定対象者は15歳以上である。</t>
  </si>
  <si>
    <t xml:space="preserve">   ２５</t>
  </si>
  <si>
    <t xml:space="preserve"> 平成２１年</t>
  </si>
  <si>
    <t xml:space="preserve">      　３．板橋区は東京都の区西部地域に属する。</t>
  </si>
  <si>
    <t>　　　　２．警報：０．２４ｐｐｍ以上の場合である。</t>
  </si>
  <si>
    <t>　 ２６</t>
  </si>
  <si>
    <t xml:space="preserve"> 平成２２年</t>
  </si>
  <si>
    <t>東  京  都</t>
  </si>
  <si>
    <t>被 害 届 出 者 数</t>
  </si>
  <si>
    <t>警 報 発 令 日 数</t>
  </si>
  <si>
    <t>注 意 報 発 令 日 数</t>
  </si>
  <si>
    <t>学 校 情 報 発 令 日 数</t>
  </si>
  <si>
    <t>１２４．光化学スモッグ緊急時発令日数及び被害届出者数</t>
  </si>
  <si>
    <t>　　　　３．西台中学校前測定室は平成25年度に廃止となった。</t>
  </si>
  <si>
    <t>　　　　　　以下であること。</t>
  </si>
  <si>
    <t>…</t>
  </si>
  <si>
    <t>２％</t>
  </si>
  <si>
    <t>（mg／㎡）</t>
  </si>
  <si>
    <r>
      <t>（mg／m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）</t>
    </r>
  </si>
  <si>
    <t>0.20mg／㎡</t>
  </si>
  <si>
    <t>0.10mg／㎡</t>
  </si>
  <si>
    <t>年平均値</t>
  </si>
  <si>
    <t>平　　成　　２　５　　年　　度</t>
  </si>
  <si>
    <t>平成24年度</t>
  </si>
  <si>
    <t>　　　　以下であること。</t>
  </si>
  <si>
    <t>　（注）環境基準：日平均値の年間２％除外値が０．０４ｐｐｍ以下であり，かつ，１時間値が０．１ｐｐｍ</t>
  </si>
  <si>
    <t>(ppm)</t>
  </si>
  <si>
    <t>0.1ppmを</t>
  </si>
  <si>
    <t>0.04ppmを</t>
  </si>
  <si>
    <t>平成24年度</t>
  </si>
  <si>
    <t>２０ppmを</t>
  </si>
  <si>
    <t>１０ppmを</t>
  </si>
  <si>
    <t>　　　　２．西台中学校前測定室は平成25年度に廃止となった。</t>
  </si>
  <si>
    <t>　　　　　　橋本町測定室（板橋総合ボランティアセンター内）に仮移転して測定を開始した。</t>
  </si>
  <si>
    <t>　（注）１．（都）板橋氷川測定室は，板橋第一小学校改築工事のため平成22年10月に休止し，平成22年12月より（都）板</t>
  </si>
  <si>
    <t>（ｐｐｍ）</t>
  </si>
  <si>
    <t>平成２５年度</t>
  </si>
  <si>
    <t>０．０６ppm</t>
  </si>
  <si>
    <t>(ｐｐｍ)</t>
  </si>
  <si>
    <t>０．０６ｐｐｍ</t>
  </si>
  <si>
    <t>０．０４～</t>
  </si>
  <si>
    <t>平　　成　　２ ５　　年　　度</t>
  </si>
  <si>
    <t>平成24年度</t>
  </si>
  <si>
    <t>　　　　４．西台中学校前測定室は平成25年度に廃止となった。</t>
  </si>
  <si>
    <t>　　　　５．西台中学校前測定室は平成25年度に廃止となった。</t>
  </si>
  <si>
    <t>夜間</t>
  </si>
  <si>
    <t>昼間</t>
  </si>
  <si>
    <t>平　　　成　　　２５　　　年　　　度</t>
  </si>
  <si>
    <t>平成２４年度</t>
  </si>
  <si>
    <t>0.093</t>
  </si>
  <si>
    <t>0.097</t>
  </si>
  <si>
    <t>0.043</t>
  </si>
  <si>
    <t>0.050</t>
  </si>
  <si>
    <t>0.080</t>
  </si>
  <si>
    <t>0.068</t>
  </si>
  <si>
    <t>1.87</t>
  </si>
  <si>
    <t>1.36</t>
  </si>
  <si>
    <t>1.13</t>
  </si>
  <si>
    <t>1.15</t>
  </si>
  <si>
    <t>1.80</t>
  </si>
  <si>
    <t>1.24</t>
  </si>
  <si>
    <t>＜0.002</t>
  </si>
  <si>
    <t>0.003</t>
  </si>
  <si>
    <t>カドミウム</t>
  </si>
  <si>
    <t>14</t>
  </si>
  <si>
    <t>11</t>
  </si>
  <si>
    <t>3</t>
  </si>
  <si>
    <t>20</t>
  </si>
  <si>
    <t>10</t>
  </si>
  <si>
    <t>（SS）</t>
  </si>
  <si>
    <t>浮遊物質量</t>
  </si>
  <si>
    <t>12</t>
  </si>
  <si>
    <t>5.1</t>
  </si>
  <si>
    <t>3.8</t>
  </si>
  <si>
    <t>（COD）</t>
  </si>
  <si>
    <t>6.0</t>
  </si>
  <si>
    <t>4.6</t>
  </si>
  <si>
    <t>2.6</t>
  </si>
  <si>
    <t>2.0</t>
  </si>
  <si>
    <t>3.9</t>
  </si>
  <si>
    <t>（BOD）</t>
  </si>
  <si>
    <t>10.5</t>
  </si>
  <si>
    <t>10.7</t>
  </si>
  <si>
    <t>6.1</t>
  </si>
  <si>
    <t>7.6</t>
  </si>
  <si>
    <t>11.0</t>
  </si>
  <si>
    <t>（DO）</t>
  </si>
  <si>
    <t>8.6</t>
  </si>
  <si>
    <t>7.4</t>
  </si>
  <si>
    <t>7.5</t>
  </si>
  <si>
    <t>8.3</t>
  </si>
  <si>
    <t>8.1</t>
  </si>
  <si>
    <t>（pH）</t>
  </si>
  <si>
    <t>21</t>
  </si>
  <si>
    <t>26</t>
  </si>
  <si>
    <t>85</t>
  </si>
  <si>
    <t>19</t>
  </si>
  <si>
    <t>18</t>
  </si>
  <si>
    <t>17</t>
  </si>
  <si>
    <t>水温</t>
  </si>
  <si>
    <t>平　  成
２５年度</t>
  </si>
  <si>
    <t>0.189</t>
  </si>
  <si>
    <t>0.293</t>
  </si>
  <si>
    <t>0.022</t>
  </si>
  <si>
    <t>0.029</t>
  </si>
  <si>
    <t>0.573</t>
  </si>
  <si>
    <t>0.523</t>
  </si>
  <si>
    <t>0.304</t>
  </si>
  <si>
    <t>0.344</t>
  </si>
  <si>
    <t>1.46</t>
  </si>
  <si>
    <t>1.32</t>
  </si>
  <si>
    <t>0.08</t>
  </si>
  <si>
    <t>0.07</t>
  </si>
  <si>
    <t>2.03</t>
  </si>
  <si>
    <t>1.44</t>
  </si>
  <si>
    <t>5.57</t>
  </si>
  <si>
    <t>6.62</t>
  </si>
  <si>
    <t>6.56</t>
  </si>
  <si>
    <t>7.32</t>
  </si>
  <si>
    <t>6.06</t>
  </si>
  <si>
    <t>5.48</t>
  </si>
  <si>
    <t>8.43</t>
  </si>
  <si>
    <t>8.02</t>
  </si>
  <si>
    <t>7.00</t>
  </si>
  <si>
    <t>6.27</t>
  </si>
  <si>
    <t>0.002</t>
  </si>
  <si>
    <t>＜0.1</t>
  </si>
  <si>
    <t>4</t>
  </si>
  <si>
    <t>5</t>
  </si>
  <si>
    <t>1</t>
  </si>
  <si>
    <t>6</t>
  </si>
  <si>
    <t>7</t>
  </si>
  <si>
    <t>4.7</t>
  </si>
  <si>
    <t>1.5</t>
  </si>
  <si>
    <t>6.4</t>
  </si>
  <si>
    <t>5.5</t>
  </si>
  <si>
    <t>5.8</t>
  </si>
  <si>
    <t>2.5</t>
  </si>
  <si>
    <t>0.8</t>
  </si>
  <si>
    <t>4.1</t>
  </si>
  <si>
    <t>3.4</t>
  </si>
  <si>
    <t>4.5</t>
  </si>
  <si>
    <t>3.6</t>
  </si>
  <si>
    <t>10.3</t>
  </si>
  <si>
    <t>10.8</t>
  </si>
  <si>
    <t>7.3</t>
  </si>
  <si>
    <t>7.1</t>
  </si>
  <si>
    <t>7.0</t>
  </si>
  <si>
    <t>7.7</t>
  </si>
  <si>
    <t>6.7</t>
  </si>
  <si>
    <t>6.8</t>
  </si>
  <si>
    <t>68</t>
  </si>
  <si>
    <t>96</t>
  </si>
  <si>
    <t>53</t>
  </si>
  <si>
    <t>45</t>
  </si>
  <si>
    <t>39</t>
  </si>
  <si>
    <t>16</t>
  </si>
  <si>
    <t>15</t>
  </si>
  <si>
    <t>　２５</t>
  </si>
  <si>
    <t>　２４</t>
  </si>
  <si>
    <t>処　理</t>
  </si>
  <si>
    <t>受　付</t>
  </si>
  <si>
    <t>建　設　作　業</t>
  </si>
  <si>
    <t>そ  の  他</t>
  </si>
  <si>
    <t>有 害 ガ ス</t>
  </si>
  <si>
    <t xml:space="preserve">  ２５</t>
  </si>
  <si>
    <t xml:space="preserve">  ２４</t>
  </si>
  <si>
    <t>平成２１年</t>
  </si>
  <si>
    <t>ご　　　み</t>
  </si>
  <si>
    <t>ご　み</t>
  </si>
  <si>
    <t>板　　橋　　区　　収　　集</t>
  </si>
  <si>
    <t>　　　３. 使用済小型家電の拠点回収は平成２６年１月から開始した。</t>
  </si>
  <si>
    <t>　　　２．古布・廃食用油の拠点回収は平成２３年４月から開始した。</t>
  </si>
  <si>
    <t>（注）１．拠点回収のペットボトルは東京ルールⅢによる店頭回収分。</t>
  </si>
  <si>
    <t>…</t>
  </si>
  <si>
    <t>使用済　　　小型家電</t>
  </si>
  <si>
    <t>食品用
ﾄﾚｲ</t>
  </si>
  <si>
    <t>年　　度</t>
  </si>
  <si>
    <t>-</t>
  </si>
  <si>
    <t>か　ん</t>
  </si>
  <si>
    <t>び　ん</t>
  </si>
  <si>
    <t>古　紙</t>
  </si>
  <si>
    <t>　（注）１．発令基準（オキシダント濃度）は，学校情報：０．１０Ｐｐｍ以上，注意報：０．１２ｐｐｍ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</si>
</sst>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#,##0_ "/>
    <numFmt numFmtId="178" formatCode="[=0]\-;###\ ##0"/>
    <numFmt numFmtId="179" formatCode="0.0"/>
    <numFmt numFmtId="180" formatCode="0_ "/>
    <numFmt numFmtId="181" formatCode="[=0]\-;###\ ##0.000"/>
    <numFmt numFmtId="182" formatCode="[=0]\-;###\ ###\ ###\ ##0.000"/>
    <numFmt numFmtId="183" formatCode="[=0]\-;###\ ###\ ###\ ##0.0"/>
    <numFmt numFmtId="184" formatCode="[=0]\-;##0.000"/>
    <numFmt numFmtId="185" formatCode="0.000"/>
    <numFmt numFmtId="186" formatCode="##0"/>
    <numFmt numFmtId="187" formatCode="0.000_);[Red]\(0.0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trike/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8.5"/>
      <name val="ＭＳ Ｐゴシック"/>
      <family val="3"/>
    </font>
    <font>
      <b/>
      <sz val="8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6"/>
      <name val="ＭＳ ゴシック"/>
      <family val="3"/>
    </font>
    <font>
      <vertAlign val="superscript"/>
      <sz val="6"/>
      <name val="ＭＳ 明朝"/>
      <family val="1"/>
    </font>
    <font>
      <sz val="6"/>
      <name val="ＭＳ 明朝"/>
      <family val="1"/>
    </font>
    <font>
      <b/>
      <sz val="8"/>
      <name val="ＭＳ Ｐ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32" borderId="0" applyNumberFormat="0" applyBorder="0" applyAlignment="0" applyProtection="0"/>
  </cellStyleXfs>
  <cellXfs count="8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4" fillId="0" borderId="15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5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textRotation="255"/>
    </xf>
    <xf numFmtId="0" fontId="8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76" fontId="6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0" fontId="4" fillId="0" borderId="20" xfId="0" applyFont="1" applyFill="1" applyBorder="1" applyAlignment="1">
      <alignment vertical="center" textRotation="255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1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4" fillId="0" borderId="0" xfId="0" applyFont="1" applyFill="1" applyBorder="1" applyAlignment="1">
      <alignment horizontal="left" vertical="center" wrapText="1"/>
    </xf>
    <xf numFmtId="176" fontId="6" fillId="0" borderId="21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13" fillId="0" borderId="25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5" xfId="0" applyFont="1" applyFill="1" applyBorder="1" applyAlignment="1" quotePrefix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 quotePrefix="1">
      <alignment horizontal="center" vertical="center"/>
    </xf>
    <xf numFmtId="178" fontId="6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15" xfId="0" applyFont="1" applyFill="1" applyBorder="1" applyAlignment="1" quotePrefix="1">
      <alignment horizontal="center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center" vertical="center" wrapText="1"/>
    </xf>
    <xf numFmtId="41" fontId="4" fillId="0" borderId="18" xfId="0" applyNumberFormat="1" applyFont="1" applyFill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 wrapText="1"/>
    </xf>
    <xf numFmtId="41" fontId="11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0" fontId="4" fillId="0" borderId="0" xfId="5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4" fillId="0" borderId="21" xfId="64" applyNumberFormat="1" applyFont="1" applyFill="1" applyBorder="1" applyAlignment="1">
      <alignment vertical="center"/>
      <protection/>
    </xf>
    <xf numFmtId="180" fontId="4" fillId="0" borderId="0" xfId="64" applyNumberFormat="1" applyFont="1" applyAlignment="1">
      <alignment vertical="center"/>
      <protection/>
    </xf>
    <xf numFmtId="180" fontId="4" fillId="0" borderId="0" xfId="64" applyNumberFormat="1" applyFont="1" applyFill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0" fillId="0" borderId="0" xfId="66" applyFill="1" applyBorder="1" applyAlignment="1">
      <alignment vertical="center" wrapText="1"/>
      <protection/>
    </xf>
    <xf numFmtId="0" fontId="0" fillId="0" borderId="0" xfId="66" applyFill="1" applyAlignment="1">
      <alignment vertical="center" wrapText="1"/>
      <protection/>
    </xf>
    <xf numFmtId="180" fontId="4" fillId="0" borderId="0" xfId="64" applyNumberFormat="1" applyFont="1" applyFill="1" applyBorder="1" applyAlignment="1">
      <alignment vertical="center"/>
      <protection/>
    </xf>
    <xf numFmtId="180" fontId="4" fillId="0" borderId="0" xfId="64" applyNumberFormat="1" applyFont="1" applyFill="1" applyBorder="1" applyAlignment="1">
      <alignment horizontal="left" vertical="center"/>
      <protection/>
    </xf>
    <xf numFmtId="180" fontId="5" fillId="0" borderId="0" xfId="64" applyNumberFormat="1" applyFont="1" applyFill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180" fontId="2" fillId="0" borderId="0" xfId="64" applyNumberFormat="1" applyFont="1" applyAlignment="1">
      <alignment vertical="center"/>
      <protection/>
    </xf>
    <xf numFmtId="180" fontId="15" fillId="0" borderId="0" xfId="64" applyNumberFormat="1" applyAlignment="1">
      <alignment vertical="center"/>
      <protection/>
    </xf>
    <xf numFmtId="0" fontId="15" fillId="0" borderId="0" xfId="64" applyBorder="1" applyAlignment="1">
      <alignment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4" fillId="0" borderId="0" xfId="64" applyFont="1" applyBorder="1" applyAlignment="1">
      <alignment vertical="center"/>
      <protection/>
    </xf>
    <xf numFmtId="0" fontId="15" fillId="0" borderId="0" xfId="64">
      <alignment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distributed" vertical="distributed"/>
      <protection/>
    </xf>
    <xf numFmtId="0" fontId="5" fillId="0" borderId="0" xfId="64" applyNumberFormat="1" applyFont="1" applyAlignment="1">
      <alignment vertical="center"/>
      <protection/>
    </xf>
    <xf numFmtId="0" fontId="5" fillId="0" borderId="0" xfId="64" applyNumberFormat="1" applyFont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15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64" applyFont="1">
      <alignment/>
      <protection/>
    </xf>
    <xf numFmtId="41" fontId="5" fillId="0" borderId="0" xfId="64" applyNumberFormat="1" applyFont="1" applyBorder="1">
      <alignment/>
      <protection/>
    </xf>
    <xf numFmtId="0" fontId="15" fillId="0" borderId="0" xfId="64" applyBorder="1">
      <alignment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0" xfId="64" applyFont="1" applyBorder="1">
      <alignment/>
      <protection/>
    </xf>
    <xf numFmtId="176" fontId="4" fillId="0" borderId="0" xfId="64" applyNumberFormat="1" applyFont="1" applyBorder="1" applyAlignment="1">
      <alignment horizontal="right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5" xfId="64" applyFont="1" applyBorder="1" applyAlignment="1" quotePrefix="1">
      <alignment horizontal="center" vertical="center"/>
      <protection/>
    </xf>
    <xf numFmtId="178" fontId="4" fillId="0" borderId="0" xfId="64" applyNumberFormat="1" applyFont="1" applyBorder="1" applyAlignment="1">
      <alignment horizontal="right" vertical="center"/>
      <protection/>
    </xf>
    <xf numFmtId="178" fontId="4" fillId="0" borderId="14" xfId="64" applyNumberFormat="1" applyFont="1" applyBorder="1" applyAlignment="1">
      <alignment horizontal="right" vertical="center"/>
      <protection/>
    </xf>
    <xf numFmtId="178" fontId="11" fillId="0" borderId="0" xfId="64" applyNumberFormat="1" applyFont="1">
      <alignment/>
      <protection/>
    </xf>
    <xf numFmtId="0" fontId="11" fillId="0" borderId="0" xfId="64" applyFont="1">
      <alignment/>
      <protection/>
    </xf>
    <xf numFmtId="178" fontId="15" fillId="0" borderId="0" xfId="64" applyNumberFormat="1">
      <alignment/>
      <protection/>
    </xf>
    <xf numFmtId="0" fontId="15" fillId="0" borderId="0" xfId="70" applyFill="1">
      <alignment/>
      <protection/>
    </xf>
    <xf numFmtId="0" fontId="15" fillId="0" borderId="0" xfId="70" applyFill="1" applyBorder="1">
      <alignment/>
      <protection/>
    </xf>
    <xf numFmtId="176" fontId="11" fillId="0" borderId="0" xfId="70" applyNumberFormat="1" applyFont="1" applyFill="1" applyBorder="1" applyAlignment="1">
      <alignment horizontal="left" vertical="center"/>
      <protection/>
    </xf>
    <xf numFmtId="176" fontId="5" fillId="0" borderId="0" xfId="70" applyNumberFormat="1" applyFont="1" applyFill="1" applyBorder="1" applyAlignment="1">
      <alignment vertical="center"/>
      <protection/>
    </xf>
    <xf numFmtId="0" fontId="4" fillId="0" borderId="0" xfId="70" applyFont="1" applyFill="1" applyBorder="1" applyAlignment="1">
      <alignment vertical="center"/>
      <protection/>
    </xf>
    <xf numFmtId="0" fontId="11" fillId="0" borderId="0" xfId="70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vertical="center" wrapText="1" shrinkToFit="1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41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/>
    </xf>
    <xf numFmtId="180" fontId="4" fillId="0" borderId="0" xfId="64" applyNumberFormat="1" applyFont="1" applyFill="1" applyBorder="1" applyAlignment="1">
      <alignment horizontal="left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25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38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2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 quotePrefix="1">
      <alignment horizontal="center" vertical="center"/>
    </xf>
    <xf numFmtId="0" fontId="42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 quotePrefix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63">
      <alignment/>
      <protection/>
    </xf>
    <xf numFmtId="0" fontId="0" fillId="0" borderId="0" xfId="63" applyFill="1">
      <alignment/>
      <protection/>
    </xf>
    <xf numFmtId="0" fontId="0" fillId="0" borderId="0" xfId="63" applyFill="1" applyBorder="1" applyAlignment="1">
      <alignment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21" xfId="63" applyFont="1" applyFill="1" applyBorder="1" applyAlignment="1">
      <alignment vertical="center"/>
      <protection/>
    </xf>
    <xf numFmtId="0" fontId="5" fillId="0" borderId="0" xfId="63" applyFont="1">
      <alignment/>
      <protection/>
    </xf>
    <xf numFmtId="176" fontId="6" fillId="0" borderId="20" xfId="63" applyNumberFormat="1" applyFont="1" applyFill="1" applyBorder="1" applyAlignment="1">
      <alignment horizontal="right" vertical="center"/>
      <protection/>
    </xf>
    <xf numFmtId="176" fontId="6" fillId="0" borderId="18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42" fillId="0" borderId="0" xfId="63" applyFont="1" applyFill="1">
      <alignment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0" fontId="4" fillId="0" borderId="15" xfId="63" applyFont="1" applyFill="1" applyBorder="1" applyAlignment="1" quotePrefix="1">
      <alignment horizontal="center" vertical="center"/>
      <protection/>
    </xf>
    <xf numFmtId="0" fontId="4" fillId="0" borderId="0" xfId="63" applyFont="1">
      <alignment/>
      <protection/>
    </xf>
    <xf numFmtId="0" fontId="7" fillId="0" borderId="0" xfId="63" applyFont="1">
      <alignment/>
      <protection/>
    </xf>
    <xf numFmtId="0" fontId="0" fillId="0" borderId="18" xfId="63" applyFill="1" applyBorder="1" applyAlignment="1">
      <alignment horizontal="center" vertical="center"/>
      <protection/>
    </xf>
    <xf numFmtId="0" fontId="0" fillId="0" borderId="11" xfId="63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0" fillId="0" borderId="19" xfId="63" applyFill="1" applyBorder="1" applyAlignment="1">
      <alignment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0" fillId="0" borderId="25" xfId="63" applyFill="1" applyBorder="1" applyAlignment="1">
      <alignment/>
      <protection/>
    </xf>
    <xf numFmtId="0" fontId="4" fillId="0" borderId="25" xfId="63" applyFont="1" applyFill="1" applyBorder="1" applyAlignment="1">
      <alignment horizontal="right" vertical="center"/>
      <protection/>
    </xf>
    <xf numFmtId="0" fontId="0" fillId="0" borderId="0" xfId="63" applyFill="1" applyAlignment="1">
      <alignment/>
      <protection/>
    </xf>
    <xf numFmtId="0" fontId="2" fillId="0" borderId="0" xfId="63" applyFont="1" applyFill="1" applyAlignment="1">
      <alignment horizontal="center" vertical="center"/>
      <protection/>
    </xf>
    <xf numFmtId="0" fontId="4" fillId="0" borderId="21" xfId="0" applyFont="1" applyFill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7" fontId="1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/>
    </xf>
    <xf numFmtId="176" fontId="43" fillId="0" borderId="0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63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" fillId="0" borderId="0" xfId="63" applyNumberFormat="1" applyFont="1" applyFill="1" applyBorder="1" applyAlignment="1">
      <alignment horizontal="left" vertical="center"/>
      <protection/>
    </xf>
    <xf numFmtId="0" fontId="0" fillId="0" borderId="0" xfId="63" applyFill="1" applyAlignment="1">
      <alignment vertical="center"/>
      <protection/>
    </xf>
    <xf numFmtId="0" fontId="0" fillId="0" borderId="0" xfId="63" applyBorder="1" applyAlignment="1">
      <alignment vertical="center"/>
      <protection/>
    </xf>
    <xf numFmtId="176" fontId="4" fillId="0" borderId="20" xfId="63" applyNumberFormat="1" applyFont="1" applyFill="1" applyBorder="1" applyAlignment="1">
      <alignment horizontal="right" vertical="center"/>
      <protection/>
    </xf>
    <xf numFmtId="0" fontId="4" fillId="0" borderId="17" xfId="63" applyFont="1" applyFill="1" applyBorder="1" applyAlignment="1">
      <alignment horizontal="distributed" vertical="center"/>
      <protection/>
    </xf>
    <xf numFmtId="176" fontId="6" fillId="0" borderId="0" xfId="63" applyNumberFormat="1" applyFont="1" applyFill="1" applyBorder="1" applyAlignment="1" quotePrefix="1">
      <alignment horizontal="right" vertical="center"/>
      <protection/>
    </xf>
    <xf numFmtId="176" fontId="4" fillId="0" borderId="0" xfId="63" applyNumberFormat="1" applyFont="1" applyFill="1" applyBorder="1" applyAlignment="1" quotePrefix="1">
      <alignment horizontal="right" vertical="center"/>
      <protection/>
    </xf>
    <xf numFmtId="0" fontId="4" fillId="0" borderId="15" xfId="63" applyFont="1" applyFill="1" applyBorder="1" applyAlignment="1">
      <alignment horizontal="distributed" vertical="center"/>
      <protection/>
    </xf>
    <xf numFmtId="176" fontId="6" fillId="0" borderId="0" xfId="63" applyNumberFormat="1" applyFont="1" applyFill="1" applyBorder="1" applyAlignment="1">
      <alignment horizontal="right" vertical="center"/>
      <protection/>
    </xf>
    <xf numFmtId="176" fontId="6" fillId="0" borderId="21" xfId="63" applyNumberFormat="1" applyFont="1" applyFill="1" applyBorder="1" applyAlignment="1">
      <alignment horizontal="right" vertical="center"/>
      <protection/>
    </xf>
    <xf numFmtId="176" fontId="4" fillId="0" borderId="21" xfId="63" applyNumberFormat="1" applyFont="1" applyFill="1" applyBorder="1" applyAlignment="1">
      <alignment horizontal="right" vertical="center"/>
      <protection/>
    </xf>
    <xf numFmtId="0" fontId="4" fillId="0" borderId="22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41" fontId="19" fillId="0" borderId="20" xfId="0" applyNumberFormat="1" applyFont="1" applyFill="1" applyBorder="1" applyAlignment="1">
      <alignment horizontal="right" vertical="center"/>
    </xf>
    <xf numFmtId="41" fontId="19" fillId="0" borderId="18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19" fillId="0" borderId="25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vertical="center"/>
      <protection/>
    </xf>
    <xf numFmtId="38" fontId="4" fillId="0" borderId="0" xfId="50" applyFont="1" applyFill="1" applyAlignment="1">
      <alignment horizontal="left" vertical="center"/>
    </xf>
    <xf numFmtId="0" fontId="5" fillId="0" borderId="0" xfId="63" applyFont="1" applyBorder="1">
      <alignment/>
      <protection/>
    </xf>
    <xf numFmtId="0" fontId="5" fillId="0" borderId="0" xfId="63" applyFont="1" applyBorder="1" applyAlignment="1">
      <alignment horizontal="center" vertical="center"/>
      <protection/>
    </xf>
    <xf numFmtId="41" fontId="6" fillId="0" borderId="0" xfId="63" applyNumberFormat="1" applyFont="1" applyFill="1" applyBorder="1" applyAlignment="1">
      <alignment horizontal="center" vertical="top"/>
      <protection/>
    </xf>
    <xf numFmtId="178" fontId="6" fillId="0" borderId="20" xfId="52" applyNumberFormat="1" applyFont="1" applyFill="1" applyBorder="1" applyAlignment="1">
      <alignment horizontal="right" vertical="center"/>
    </xf>
    <xf numFmtId="178" fontId="6" fillId="0" borderId="18" xfId="52" applyNumberFormat="1" applyFont="1" applyFill="1" applyBorder="1" applyAlignment="1">
      <alignment horizontal="right" vertical="center"/>
    </xf>
    <xf numFmtId="0" fontId="6" fillId="0" borderId="20" xfId="63" applyFont="1" applyFill="1" applyBorder="1" applyAlignment="1" quotePrefix="1">
      <alignment horizontal="center" vertical="center"/>
      <protection/>
    </xf>
    <xf numFmtId="0" fontId="42" fillId="0" borderId="0" xfId="63" applyFont="1" applyFill="1" applyBorder="1">
      <alignment/>
      <protection/>
    </xf>
    <xf numFmtId="0" fontId="42" fillId="0" borderId="0" xfId="63" applyFont="1" applyFill="1" applyBorder="1" applyAlignment="1">
      <alignment horizontal="center" vertical="center"/>
      <protection/>
    </xf>
    <xf numFmtId="41" fontId="4" fillId="0" borderId="0" xfId="63" applyNumberFormat="1" applyFont="1" applyFill="1" applyBorder="1" applyAlignment="1">
      <alignment horizontal="center" vertical="top"/>
      <protection/>
    </xf>
    <xf numFmtId="178" fontId="4" fillId="0" borderId="0" xfId="52" applyNumberFormat="1" applyFont="1" applyFill="1" applyBorder="1" applyAlignment="1">
      <alignment horizontal="right" vertical="center"/>
    </xf>
    <xf numFmtId="178" fontId="4" fillId="0" borderId="14" xfId="52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 quotePrefix="1">
      <alignment horizontal="center" vertical="center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center" vertical="center"/>
      <protection/>
    </xf>
    <xf numFmtId="41" fontId="4" fillId="0" borderId="0" xfId="63" applyNumberFormat="1" applyFont="1" applyFill="1" applyBorder="1" applyAlignment="1">
      <alignment horizontal="center" vertical="center"/>
      <protection/>
    </xf>
    <xf numFmtId="41" fontId="5" fillId="0" borderId="0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7" fillId="0" borderId="0" xfId="63" applyFont="1" applyBorder="1" applyAlignment="1">
      <alignment/>
      <protection/>
    </xf>
    <xf numFmtId="0" fontId="7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41" fontId="7" fillId="0" borderId="0" xfId="63" applyNumberFormat="1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41" fontId="4" fillId="0" borderId="11" xfId="63" applyNumberFormat="1" applyFont="1" applyFill="1" applyBorder="1" applyAlignment="1">
      <alignment horizontal="center" vertical="center"/>
      <protection/>
    </xf>
    <xf numFmtId="178" fontId="6" fillId="0" borderId="20" xfId="63" applyNumberFormat="1" applyFont="1" applyFill="1" applyBorder="1" applyAlignment="1">
      <alignment horizontal="right" vertical="center"/>
      <protection/>
    </xf>
    <xf numFmtId="178" fontId="6" fillId="0" borderId="25" xfId="52" applyNumberFormat="1" applyFont="1" applyFill="1" applyBorder="1" applyAlignment="1">
      <alignment horizontal="right" vertical="center"/>
    </xf>
    <xf numFmtId="178" fontId="6" fillId="0" borderId="27" xfId="52" applyNumberFormat="1" applyFont="1" applyFill="1" applyBorder="1" applyAlignment="1">
      <alignment horizontal="right" vertical="center"/>
    </xf>
    <xf numFmtId="178" fontId="4" fillId="0" borderId="0" xfId="63" applyNumberFormat="1" applyFont="1" applyFill="1" applyBorder="1" applyAlignment="1">
      <alignment horizontal="right" vertical="center"/>
      <protection/>
    </xf>
    <xf numFmtId="178" fontId="4" fillId="0" borderId="0" xfId="63" applyNumberFormat="1" applyFont="1" applyBorder="1" applyAlignment="1">
      <alignment horizontal="right" vertical="center"/>
      <protection/>
    </xf>
    <xf numFmtId="178" fontId="4" fillId="0" borderId="0" xfId="52" applyNumberFormat="1" applyFont="1" applyBorder="1" applyAlignment="1">
      <alignment horizontal="right" vertical="center"/>
    </xf>
    <xf numFmtId="178" fontId="4" fillId="0" borderId="14" xfId="52" applyNumberFormat="1" applyFont="1" applyBorder="1" applyAlignment="1">
      <alignment horizontal="right" vertical="center"/>
    </xf>
    <xf numFmtId="0" fontId="4" fillId="0" borderId="15" xfId="63" applyFont="1" applyBorder="1" applyAlignment="1" quotePrefix="1">
      <alignment horizontal="center" vertical="center"/>
      <protection/>
    </xf>
    <xf numFmtId="41" fontId="5" fillId="0" borderId="0" xfId="63" applyNumberFormat="1" applyFont="1" applyBorder="1" applyAlignment="1">
      <alignment horizontal="center" vertical="top"/>
      <protection/>
    </xf>
    <xf numFmtId="0" fontId="4" fillId="0" borderId="15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41" fontId="7" fillId="0" borderId="0" xfId="63" applyNumberFormat="1" applyFont="1" applyBorder="1" applyAlignment="1">
      <alignment horizontal="center" vertical="top"/>
      <protection/>
    </xf>
    <xf numFmtId="0" fontId="4" fillId="0" borderId="18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41" fontId="4" fillId="0" borderId="11" xfId="63" applyNumberFormat="1" applyFont="1" applyBorder="1" applyAlignment="1">
      <alignment horizontal="center" vertical="center"/>
      <protection/>
    </xf>
    <xf numFmtId="41" fontId="4" fillId="0" borderId="12" xfId="63" applyNumberFormat="1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6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/>
      <protection/>
    </xf>
    <xf numFmtId="41" fontId="4" fillId="0" borderId="10" xfId="63" applyNumberFormat="1" applyFont="1" applyBorder="1" applyAlignment="1">
      <alignment horizontal="center" vertical="center"/>
      <protection/>
    </xf>
    <xf numFmtId="41" fontId="4" fillId="0" borderId="28" xfId="63" applyNumberFormat="1" applyFont="1" applyBorder="1" applyAlignment="1">
      <alignment horizontal="center" vertical="center"/>
      <protection/>
    </xf>
    <xf numFmtId="41" fontId="4" fillId="0" borderId="29" xfId="63" applyNumberFormat="1" applyFont="1" applyBorder="1" applyAlignment="1">
      <alignment horizontal="center" vertical="center"/>
      <protection/>
    </xf>
    <xf numFmtId="41" fontId="4" fillId="0" borderId="24" xfId="63" applyNumberFormat="1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Border="1">
      <alignment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21" xfId="63" applyFont="1" applyBorder="1" applyAlignment="1">
      <alignment horizontal="left" vertical="center"/>
      <protection/>
    </xf>
    <xf numFmtId="178" fontId="4" fillId="0" borderId="20" xfId="52" applyNumberFormat="1" applyFont="1" applyFill="1" applyBorder="1" applyAlignment="1">
      <alignment horizontal="right" vertical="center"/>
    </xf>
    <xf numFmtId="178" fontId="4" fillId="0" borderId="14" xfId="52" applyNumberFormat="1" applyFont="1" applyBorder="1" applyAlignment="1">
      <alignment vertical="center"/>
    </xf>
    <xf numFmtId="0" fontId="11" fillId="0" borderId="0" xfId="63" applyFont="1" applyBorder="1" applyAlignment="1">
      <alignment horizontal="distributed" wrapText="1"/>
      <protection/>
    </xf>
    <xf numFmtId="0" fontId="11" fillId="0" borderId="0" xfId="63" applyFont="1" applyBorder="1" applyAlignment="1">
      <alignment horizontal="distributed" vertical="center"/>
      <protection/>
    </xf>
    <xf numFmtId="0" fontId="16" fillId="0" borderId="0" xfId="63" applyFont="1">
      <alignment/>
      <protection/>
    </xf>
    <xf numFmtId="178" fontId="6" fillId="0" borderId="0" xfId="52" applyNumberFormat="1" applyFont="1" applyBorder="1" applyAlignment="1">
      <alignment horizontal="right" vertical="center"/>
    </xf>
    <xf numFmtId="178" fontId="6" fillId="0" borderId="14" xfId="52" applyNumberFormat="1" applyFont="1" applyBorder="1" applyAlignment="1">
      <alignment horizontal="right" vertical="center"/>
    </xf>
    <xf numFmtId="49" fontId="17" fillId="0" borderId="0" xfId="63" applyNumberFormat="1" applyFont="1" applyBorder="1" applyAlignment="1" quotePrefix="1">
      <alignment horizontal="center" vertical="center"/>
      <protection/>
    </xf>
    <xf numFmtId="0" fontId="12" fillId="0" borderId="0" xfId="63" applyFont="1">
      <alignment/>
      <protection/>
    </xf>
    <xf numFmtId="49" fontId="11" fillId="0" borderId="0" xfId="63" applyNumberFormat="1" applyFont="1" applyBorder="1" applyAlignment="1" quotePrefix="1">
      <alignment horizontal="center" vertical="center"/>
      <protection/>
    </xf>
    <xf numFmtId="0" fontId="11" fillId="0" borderId="0" xfId="63" applyFont="1">
      <alignment/>
      <protection/>
    </xf>
    <xf numFmtId="49" fontId="11" fillId="0" borderId="0" xfId="63" applyNumberFormat="1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38" xfId="63" applyFont="1" applyBorder="1" applyAlignment="1" quotePrefix="1">
      <alignment horizontal="center" vertical="center"/>
      <protection/>
    </xf>
    <xf numFmtId="0" fontId="4" fillId="0" borderId="38" xfId="63" applyFont="1" applyBorder="1" applyAlignment="1">
      <alignment horizontal="center" textRotation="90"/>
      <protection/>
    </xf>
    <xf numFmtId="0" fontId="0" fillId="0" borderId="16" xfId="63" applyBorder="1" applyAlignment="1">
      <alignment/>
      <protection/>
    </xf>
    <xf numFmtId="0" fontId="0" fillId="0" borderId="10" xfId="63" applyBorder="1" applyAlignment="1">
      <alignment/>
      <protection/>
    </xf>
    <xf numFmtId="0" fontId="0" fillId="0" borderId="30" xfId="63" applyBorder="1" applyAlignment="1">
      <alignment/>
      <protection/>
    </xf>
    <xf numFmtId="0" fontId="0" fillId="0" borderId="0" xfId="63" applyAlignment="1">
      <alignment/>
      <protection/>
    </xf>
    <xf numFmtId="0" fontId="0" fillId="0" borderId="0" xfId="63" applyBorder="1" applyAlignment="1">
      <alignment horizontal="left" vertical="center"/>
      <protection/>
    </xf>
    <xf numFmtId="179" fontId="6" fillId="0" borderId="20" xfId="63" applyNumberFormat="1" applyFont="1" applyFill="1" applyBorder="1" applyAlignment="1">
      <alignment horizontal="right" vertical="center"/>
      <protection/>
    </xf>
    <xf numFmtId="0" fontId="6" fillId="0" borderId="20" xfId="63" applyNumberFormat="1" applyFont="1" applyFill="1" applyBorder="1" applyAlignment="1">
      <alignment horizontal="right" vertical="center"/>
      <protection/>
    </xf>
    <xf numFmtId="0" fontId="6" fillId="0" borderId="20" xfId="63" applyFont="1" applyBorder="1" applyAlignment="1" quotePrefix="1">
      <alignment horizontal="center" vertical="center"/>
      <protection/>
    </xf>
    <xf numFmtId="0" fontId="15" fillId="0" borderId="0" xfId="63" applyFont="1" applyFill="1">
      <alignment/>
      <protection/>
    </xf>
    <xf numFmtId="179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NumberFormat="1" applyFont="1" applyFill="1" applyBorder="1" applyAlignment="1">
      <alignment horizontal="right" vertical="center"/>
      <protection/>
    </xf>
    <xf numFmtId="176" fontId="4" fillId="0" borderId="14" xfId="63" applyNumberFormat="1" applyFont="1" applyFill="1" applyBorder="1" applyAlignment="1">
      <alignment horizontal="right" vertical="center"/>
      <protection/>
    </xf>
    <xf numFmtId="176" fontId="4" fillId="0" borderId="0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0" fontId="4" fillId="0" borderId="0" xfId="63" applyNumberFormat="1" applyFont="1" applyBorder="1" applyAlignment="1">
      <alignment horizontal="right" vertical="center"/>
      <protection/>
    </xf>
    <xf numFmtId="176" fontId="4" fillId="0" borderId="14" xfId="63" applyNumberFormat="1" applyFont="1" applyBorder="1" applyAlignment="1">
      <alignment horizontal="right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0" fillId="0" borderId="0" xfId="63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18" fillId="0" borderId="0" xfId="63" applyFont="1" applyAlignment="1">
      <alignment/>
      <protection/>
    </xf>
    <xf numFmtId="0" fontId="15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left" vertical="center"/>
      <protection/>
    </xf>
    <xf numFmtId="40" fontId="4" fillId="0" borderId="20" xfId="50" applyNumberFormat="1" applyFont="1" applyFill="1" applyBorder="1" applyAlignment="1">
      <alignment horizontal="right" vertical="center"/>
    </xf>
    <xf numFmtId="40" fontId="4" fillId="0" borderId="20" xfId="50" applyNumberFormat="1" applyFont="1" applyBorder="1" applyAlignment="1">
      <alignment horizontal="right" vertical="center"/>
    </xf>
    <xf numFmtId="0" fontId="4" fillId="0" borderId="17" xfId="63" applyFont="1" applyBorder="1" applyAlignment="1">
      <alignment horizontal="distributed" vertical="center"/>
      <protection/>
    </xf>
    <xf numFmtId="0" fontId="4" fillId="0" borderId="15" xfId="63" applyFont="1" applyBorder="1" applyAlignment="1">
      <alignment horizontal="distributed" vertical="center"/>
      <protection/>
    </xf>
    <xf numFmtId="40" fontId="4" fillId="0" borderId="0" xfId="50" applyNumberFormat="1" applyFont="1" applyFill="1" applyBorder="1" applyAlignment="1">
      <alignment horizontal="right" vertical="center"/>
    </xf>
    <xf numFmtId="40" fontId="6" fillId="0" borderId="0" xfId="50" applyNumberFormat="1" applyFont="1" applyFill="1" applyBorder="1" applyAlignment="1">
      <alignment horizontal="right" vertical="center"/>
    </xf>
    <xf numFmtId="0" fontId="6" fillId="0" borderId="21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28" xfId="67" applyFont="1" applyBorder="1">
      <alignment/>
      <protection/>
    </xf>
    <xf numFmtId="0" fontId="4" fillId="0" borderId="29" xfId="67" applyFont="1" applyBorder="1">
      <alignment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19" fillId="0" borderId="21" xfId="0" applyFont="1" applyBorder="1" applyAlignment="1">
      <alignment horizontal="left" vertical="center"/>
    </xf>
    <xf numFmtId="177" fontId="42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80" fontId="5" fillId="0" borderId="0" xfId="64" applyNumberFormat="1" applyFont="1" applyAlignment="1">
      <alignment vertical="center"/>
      <protection/>
    </xf>
    <xf numFmtId="180" fontId="4" fillId="0" borderId="0" xfId="64" applyNumberFormat="1" applyFont="1" applyAlignment="1">
      <alignment horizontal="left" vertical="center"/>
      <protection/>
    </xf>
    <xf numFmtId="0" fontId="0" fillId="0" borderId="0" xfId="66" applyFont="1" applyFill="1" applyAlignment="1">
      <alignment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21" xfId="66" applyFont="1" applyFill="1" applyBorder="1" applyAlignment="1">
      <alignment vertical="center" wrapText="1"/>
      <protection/>
    </xf>
    <xf numFmtId="181" fontId="6" fillId="0" borderId="20" xfId="64" applyNumberFormat="1" applyFont="1" applyFill="1" applyBorder="1" applyAlignment="1">
      <alignment horizontal="right" vertical="center"/>
      <protection/>
    </xf>
    <xf numFmtId="178" fontId="6" fillId="0" borderId="20" xfId="64" applyNumberFormat="1" applyFont="1" applyFill="1" applyBorder="1" applyAlignment="1">
      <alignment horizontal="right" vertical="center"/>
      <protection/>
    </xf>
    <xf numFmtId="182" fontId="4" fillId="0" borderId="0" xfId="64" applyNumberFormat="1" applyFont="1" applyFill="1" applyAlignment="1">
      <alignment vertical="center"/>
      <protection/>
    </xf>
    <xf numFmtId="181" fontId="4" fillId="0" borderId="20" xfId="64" applyNumberFormat="1" applyFont="1" applyFill="1" applyBorder="1" applyAlignment="1">
      <alignment horizontal="right" vertical="center"/>
      <protection/>
    </xf>
    <xf numFmtId="181" fontId="4" fillId="0" borderId="0" xfId="64" applyNumberFormat="1" applyFont="1" applyFill="1" applyBorder="1" applyAlignment="1">
      <alignment horizontal="right" vertical="center"/>
      <protection/>
    </xf>
    <xf numFmtId="180" fontId="4" fillId="0" borderId="17" xfId="64" applyNumberFormat="1" applyFont="1" applyFill="1" applyBorder="1" applyAlignment="1">
      <alignment horizontal="distributed" vertical="center"/>
      <protection/>
    </xf>
    <xf numFmtId="181" fontId="6" fillId="0" borderId="0" xfId="64" applyNumberFormat="1" applyFont="1" applyFill="1" applyBorder="1" applyAlignment="1">
      <alignment horizontal="right" vertical="center"/>
      <protection/>
    </xf>
    <xf numFmtId="178" fontId="6" fillId="0" borderId="0" xfId="64" applyNumberFormat="1" applyFont="1" applyFill="1" applyBorder="1" applyAlignment="1">
      <alignment horizontal="right" vertical="center"/>
      <protection/>
    </xf>
    <xf numFmtId="0" fontId="4" fillId="0" borderId="15" xfId="64" applyNumberFormat="1" applyFont="1" applyFill="1" applyBorder="1" applyAlignment="1">
      <alignment horizontal="distributed" vertical="center"/>
      <protection/>
    </xf>
    <xf numFmtId="180" fontId="4" fillId="0" borderId="15" xfId="64" applyNumberFormat="1" applyFont="1" applyFill="1" applyBorder="1" applyAlignment="1">
      <alignment horizontal="distributed" vertical="center"/>
      <protection/>
    </xf>
    <xf numFmtId="180" fontId="12" fillId="0" borderId="15" xfId="64" applyNumberFormat="1" applyFont="1" applyFill="1" applyBorder="1" applyAlignment="1">
      <alignment horizontal="distributed" vertical="center"/>
      <protection/>
    </xf>
    <xf numFmtId="181" fontId="4" fillId="0" borderId="0" xfId="64" applyNumberFormat="1" applyFont="1" applyFill="1" applyBorder="1" applyAlignment="1">
      <alignment vertical="center"/>
      <protection/>
    </xf>
    <xf numFmtId="181" fontId="6" fillId="0" borderId="21" xfId="64" applyNumberFormat="1" applyFont="1" applyFill="1" applyBorder="1" applyAlignment="1">
      <alignment horizontal="right" vertical="center"/>
      <protection/>
    </xf>
    <xf numFmtId="178" fontId="6" fillId="0" borderId="21" xfId="64" applyNumberFormat="1" applyFont="1" applyFill="1" applyBorder="1" applyAlignment="1">
      <alignment horizontal="right" vertical="center"/>
      <protection/>
    </xf>
    <xf numFmtId="181" fontId="4" fillId="0" borderId="21" xfId="64" applyNumberFormat="1" applyFont="1" applyFill="1" applyBorder="1" applyAlignment="1">
      <alignment horizontal="right" vertical="center"/>
      <protection/>
    </xf>
    <xf numFmtId="180" fontId="4" fillId="0" borderId="22" xfId="64" applyNumberFormat="1" applyFont="1" applyFill="1" applyBorder="1" applyAlignment="1">
      <alignment horizontal="distributed" vertical="center"/>
      <protection/>
    </xf>
    <xf numFmtId="180" fontId="21" fillId="0" borderId="14" xfId="64" applyNumberFormat="1" applyFont="1" applyFill="1" applyBorder="1" applyAlignment="1">
      <alignment horizontal="distributed" vertical="center"/>
      <protection/>
    </xf>
    <xf numFmtId="180" fontId="21" fillId="0" borderId="38" xfId="64" applyNumberFormat="1" applyFont="1" applyFill="1" applyBorder="1" applyAlignment="1">
      <alignment horizontal="distributed" vertical="center"/>
      <protection/>
    </xf>
    <xf numFmtId="180" fontId="6" fillId="0" borderId="11" xfId="64" applyNumberFormat="1" applyFont="1" applyFill="1" applyBorder="1" applyAlignment="1">
      <alignment horizontal="center" vertical="center"/>
      <protection/>
    </xf>
    <xf numFmtId="180" fontId="4" fillId="0" borderId="11" xfId="64" applyNumberFormat="1" applyFont="1" applyFill="1" applyBorder="1" applyAlignment="1">
      <alignment horizontal="center" vertical="center"/>
      <protection/>
    </xf>
    <xf numFmtId="180" fontId="4" fillId="0" borderId="17" xfId="64" applyNumberFormat="1" applyFont="1" applyFill="1" applyBorder="1" applyAlignment="1">
      <alignment horizontal="center" vertical="center"/>
      <protection/>
    </xf>
    <xf numFmtId="49" fontId="21" fillId="0" borderId="14" xfId="64" applyNumberFormat="1" applyFont="1" applyFill="1" applyBorder="1" applyAlignment="1">
      <alignment horizontal="distributed" vertical="center"/>
      <protection/>
    </xf>
    <xf numFmtId="180" fontId="6" fillId="0" borderId="38" xfId="64" applyNumberFormat="1" applyFont="1" applyFill="1" applyBorder="1" applyAlignment="1">
      <alignment horizontal="center" vertical="center"/>
      <protection/>
    </xf>
    <xf numFmtId="180" fontId="4" fillId="0" borderId="38" xfId="64" applyNumberFormat="1" applyFont="1" applyFill="1" applyBorder="1" applyAlignment="1">
      <alignment horizontal="center" vertical="center"/>
      <protection/>
    </xf>
    <xf numFmtId="180" fontId="4" fillId="0" borderId="15" xfId="64" applyNumberFormat="1" applyFont="1" applyFill="1" applyBorder="1" applyAlignment="1">
      <alignment horizontal="center" vertical="center"/>
      <protection/>
    </xf>
    <xf numFmtId="180" fontId="21" fillId="0" borderId="39" xfId="64" applyNumberFormat="1" applyFont="1" applyFill="1" applyBorder="1" applyAlignment="1">
      <alignment horizontal="distributed" vertical="center"/>
      <protection/>
    </xf>
    <xf numFmtId="180" fontId="21" fillId="0" borderId="40" xfId="64" applyNumberFormat="1" applyFont="1" applyFill="1" applyBorder="1" applyAlignment="1">
      <alignment horizontal="distributed" vertical="center"/>
      <protection/>
    </xf>
    <xf numFmtId="180" fontId="6" fillId="0" borderId="40" xfId="64" applyNumberFormat="1" applyFont="1" applyFill="1" applyBorder="1" applyAlignment="1">
      <alignment horizontal="center" vertical="center"/>
      <protection/>
    </xf>
    <xf numFmtId="180" fontId="4" fillId="0" borderId="40" xfId="64" applyNumberFormat="1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180" fontId="4" fillId="0" borderId="0" xfId="64" applyNumberFormat="1" applyFont="1" applyFill="1" applyAlignment="1">
      <alignment horizontal="center" vertical="center"/>
      <protection/>
    </xf>
    <xf numFmtId="180" fontId="4" fillId="0" borderId="23" xfId="64" applyNumberFormat="1" applyFont="1" applyFill="1" applyBorder="1" applyAlignment="1">
      <alignment horizontal="center" vertical="center"/>
      <protection/>
    </xf>
    <xf numFmtId="180" fontId="4" fillId="0" borderId="30" xfId="64" applyNumberFormat="1" applyFont="1" applyFill="1" applyBorder="1" applyAlignment="1">
      <alignment horizontal="center" vertical="center"/>
      <protection/>
    </xf>
    <xf numFmtId="180" fontId="4" fillId="0" borderId="25" xfId="64" applyNumberFormat="1" applyFont="1" applyFill="1" applyBorder="1" applyAlignment="1">
      <alignment vertical="center"/>
      <protection/>
    </xf>
    <xf numFmtId="180" fontId="4" fillId="0" borderId="25" xfId="64" applyNumberFormat="1" applyFont="1" applyFill="1" applyBorder="1" applyAlignment="1">
      <alignment horizontal="left" vertical="center"/>
      <protection/>
    </xf>
    <xf numFmtId="180" fontId="2" fillId="0" borderId="0" xfId="64" applyNumberFormat="1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21" xfId="64" applyFont="1" applyFill="1" applyBorder="1" applyAlignment="1">
      <alignment vertical="center"/>
      <protection/>
    </xf>
    <xf numFmtId="0" fontId="6" fillId="0" borderId="26" xfId="64" applyFont="1" applyFill="1" applyBorder="1" applyAlignment="1">
      <alignment horizontal="right" vertical="center"/>
      <protection/>
    </xf>
    <xf numFmtId="182" fontId="6" fillId="0" borderId="26" xfId="64" applyNumberFormat="1" applyFont="1" applyFill="1" applyBorder="1" applyAlignment="1">
      <alignment horizontal="right" vertical="center"/>
      <protection/>
    </xf>
    <xf numFmtId="182" fontId="4" fillId="0" borderId="0" xfId="64" applyNumberFormat="1" applyFont="1" applyFill="1" applyBorder="1" applyAlignment="1">
      <alignment horizontal="right" vertical="center"/>
      <protection/>
    </xf>
    <xf numFmtId="182" fontId="4" fillId="0" borderId="20" xfId="64" applyNumberFormat="1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horizontal="distributed" vertical="center"/>
      <protection/>
    </xf>
    <xf numFmtId="3" fontId="17" fillId="0" borderId="14" xfId="64" applyNumberFormat="1" applyFont="1" applyFill="1" applyBorder="1" applyAlignment="1">
      <alignment horizontal="distributed" vertical="center"/>
      <protection/>
    </xf>
    <xf numFmtId="3" fontId="17" fillId="0" borderId="38" xfId="64" applyNumberFormat="1" applyFont="1" applyFill="1" applyBorder="1" applyAlignment="1">
      <alignment horizontal="distributed" vertic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38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49" fontId="17" fillId="0" borderId="38" xfId="64" applyNumberFormat="1" applyFont="1" applyFill="1" applyBorder="1" applyAlignment="1">
      <alignment horizontal="distributed" vertical="center"/>
      <protection/>
    </xf>
    <xf numFmtId="3" fontId="17" fillId="0" borderId="39" xfId="64" applyNumberFormat="1" applyFont="1" applyFill="1" applyBorder="1" applyAlignment="1">
      <alignment horizontal="distributed" vertical="center"/>
      <protection/>
    </xf>
    <xf numFmtId="3" fontId="17" fillId="0" borderId="40" xfId="64" applyNumberFormat="1" applyFont="1" applyFill="1" applyBorder="1" applyAlignment="1">
      <alignment horizontal="distributed" vertical="center"/>
      <protection/>
    </xf>
    <xf numFmtId="0" fontId="6" fillId="0" borderId="40" xfId="64" applyFont="1" applyFill="1" applyBorder="1" applyAlignment="1">
      <alignment horizontal="center" vertical="center"/>
      <protection/>
    </xf>
    <xf numFmtId="0" fontId="4" fillId="0" borderId="40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30" xfId="64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vertical="center"/>
      <protection/>
    </xf>
    <xf numFmtId="0" fontId="5" fillId="0" borderId="0" xfId="64" applyFont="1" applyFill="1" applyAlignment="1">
      <alignment horizontal="left" vertical="center"/>
      <protection/>
    </xf>
    <xf numFmtId="183" fontId="6" fillId="0" borderId="20" xfId="64" applyNumberFormat="1" applyFont="1" applyFill="1" applyBorder="1" applyAlignment="1">
      <alignment horizontal="right" vertical="center"/>
      <protection/>
    </xf>
    <xf numFmtId="183" fontId="4" fillId="0" borderId="20" xfId="64" applyNumberFormat="1" applyFont="1" applyFill="1" applyBorder="1" applyAlignment="1">
      <alignment horizontal="right" vertical="center"/>
      <protection/>
    </xf>
    <xf numFmtId="183" fontId="6" fillId="0" borderId="21" xfId="64" applyNumberFormat="1" applyFont="1" applyFill="1" applyBorder="1" applyAlignment="1">
      <alignment horizontal="right" vertical="center"/>
      <protection/>
    </xf>
    <xf numFmtId="183" fontId="4" fillId="0" borderId="0" xfId="64" applyNumberFormat="1" applyFont="1" applyFill="1" applyAlignment="1">
      <alignment horizontal="right" vertical="center"/>
      <protection/>
    </xf>
    <xf numFmtId="0" fontId="4" fillId="0" borderId="15" xfId="64" applyFont="1" applyFill="1" applyBorder="1" applyAlignment="1">
      <alignment horizontal="distributed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distributed" vertical="center"/>
      <protection/>
    </xf>
    <xf numFmtId="0" fontId="6" fillId="0" borderId="22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left" vertical="center"/>
      <protection/>
    </xf>
    <xf numFmtId="184" fontId="6" fillId="0" borderId="20" xfId="64" applyNumberFormat="1" applyFont="1" applyFill="1" applyBorder="1" applyAlignment="1">
      <alignment horizontal="right" vertical="center"/>
      <protection/>
    </xf>
    <xf numFmtId="184" fontId="4" fillId="0" borderId="20" xfId="64" applyNumberFormat="1" applyFont="1" applyFill="1" applyBorder="1" applyAlignment="1">
      <alignment horizontal="right" vertical="center"/>
      <protection/>
    </xf>
    <xf numFmtId="185" fontId="4" fillId="0" borderId="0" xfId="64" applyNumberFormat="1" applyFont="1" applyFill="1" applyBorder="1" applyAlignment="1">
      <alignment vertical="center"/>
      <protection/>
    </xf>
    <xf numFmtId="49" fontId="4" fillId="0" borderId="0" xfId="64" applyNumberFormat="1" applyFont="1" applyFill="1" applyBorder="1" applyAlignment="1">
      <alignment horizontal="right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distributed" vertical="center"/>
      <protection/>
    </xf>
    <xf numFmtId="184" fontId="6" fillId="0" borderId="0" xfId="64" applyNumberFormat="1" applyFont="1" applyFill="1" applyBorder="1" applyAlignment="1">
      <alignment horizontal="right" vertical="center"/>
      <protection/>
    </xf>
    <xf numFmtId="184" fontId="4" fillId="0" borderId="0" xfId="64" applyNumberFormat="1" applyFont="1" applyFill="1" applyBorder="1" applyAlignment="1">
      <alignment horizontal="right" vertical="center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184" fontId="6" fillId="0" borderId="21" xfId="64" applyNumberFormat="1" applyFont="1" applyFill="1" applyBorder="1" applyAlignment="1">
      <alignment horizontal="right" vertical="center"/>
      <protection/>
    </xf>
    <xf numFmtId="184" fontId="4" fillId="0" borderId="21" xfId="64" applyNumberFormat="1" applyFont="1" applyFill="1" applyBorder="1" applyAlignment="1">
      <alignment horizontal="right" vertical="center"/>
      <protection/>
    </xf>
    <xf numFmtId="49" fontId="4" fillId="0" borderId="21" xfId="64" applyNumberFormat="1" applyFont="1" applyFill="1" applyBorder="1" applyAlignment="1">
      <alignment horizontal="right" vertical="center"/>
      <protection/>
    </xf>
    <xf numFmtId="0" fontId="4" fillId="0" borderId="22" xfId="64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>
      <alignment horizontal="distributed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15" fillId="0" borderId="17" xfId="64" applyFont="1" applyFill="1" applyBorder="1" applyAlignment="1">
      <alignment horizontal="center" vertical="center"/>
      <protection/>
    </xf>
    <xf numFmtId="0" fontId="15" fillId="0" borderId="20" xfId="64" applyFont="1" applyFill="1" applyBorder="1" applyAlignment="1">
      <alignment horizontal="center"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38" xfId="64" applyFont="1" applyFill="1" applyBorder="1" applyAlignment="1">
      <alignment horizontal="center" vertical="center"/>
      <protection/>
    </xf>
    <xf numFmtId="0" fontId="15" fillId="0" borderId="15" xfId="64" applyFont="1" applyFill="1" applyBorder="1" applyAlignment="1">
      <alignment horizontal="center" vertical="center"/>
      <protection/>
    </xf>
    <xf numFmtId="0" fontId="15" fillId="0" borderId="0" xfId="64" applyFont="1" applyFill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15" fillId="0" borderId="30" xfId="64" applyFont="1" applyFill="1" applyBorder="1" applyAlignment="1">
      <alignment horizontal="center" vertical="center"/>
      <protection/>
    </xf>
    <xf numFmtId="0" fontId="4" fillId="0" borderId="33" xfId="64" applyFont="1" applyFill="1" applyBorder="1" applyAlignment="1">
      <alignment horizontal="center" vertical="center"/>
      <protection/>
    </xf>
    <xf numFmtId="182" fontId="6" fillId="0" borderId="20" xfId="64" applyNumberFormat="1" applyFont="1" applyFill="1" applyBorder="1" applyAlignment="1">
      <alignment vertical="center"/>
      <protection/>
    </xf>
    <xf numFmtId="178" fontId="6" fillId="0" borderId="20" xfId="64" applyNumberFormat="1" applyFont="1" applyFill="1" applyBorder="1" applyAlignment="1">
      <alignment vertical="center"/>
      <protection/>
    </xf>
    <xf numFmtId="182" fontId="6" fillId="0" borderId="0" xfId="64" applyNumberFormat="1" applyFont="1" applyFill="1" applyBorder="1" applyAlignment="1">
      <alignment vertical="center"/>
      <protection/>
    </xf>
    <xf numFmtId="178" fontId="6" fillId="0" borderId="0" xfId="64" applyNumberFormat="1" applyFont="1" applyFill="1" applyBorder="1" applyAlignment="1">
      <alignment vertical="center"/>
      <protection/>
    </xf>
    <xf numFmtId="0" fontId="12" fillId="0" borderId="15" xfId="64" applyFont="1" applyFill="1" applyBorder="1" applyAlignment="1">
      <alignment horizontal="distributed" vertical="center"/>
      <protection/>
    </xf>
    <xf numFmtId="182" fontId="6" fillId="0" borderId="0" xfId="64" applyNumberFormat="1" applyFont="1" applyFill="1" applyBorder="1" applyAlignment="1">
      <alignment horizontal="right" vertical="center"/>
      <protection/>
    </xf>
    <xf numFmtId="182" fontId="6" fillId="0" borderId="21" xfId="64" applyNumberFormat="1" applyFont="1" applyFill="1" applyBorder="1" applyAlignment="1">
      <alignment vertical="center"/>
      <protection/>
    </xf>
    <xf numFmtId="178" fontId="6" fillId="0" borderId="21" xfId="64" applyNumberFormat="1" applyFont="1" applyFill="1" applyBorder="1" applyAlignment="1">
      <alignment vertical="center"/>
      <protection/>
    </xf>
    <xf numFmtId="0" fontId="4" fillId="0" borderId="22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21" fillId="0" borderId="38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21" fillId="0" borderId="38" xfId="64" applyNumberFormat="1" applyFont="1" applyFill="1" applyBorder="1" applyAlignment="1">
      <alignment horizontal="distributed" vertical="center"/>
      <protection/>
    </xf>
    <xf numFmtId="0" fontId="21" fillId="0" borderId="40" xfId="64" applyFont="1" applyFill="1" applyBorder="1" applyAlignment="1">
      <alignment horizontal="distributed" vertical="center"/>
      <protection/>
    </xf>
    <xf numFmtId="185" fontId="6" fillId="0" borderId="20" xfId="69" applyNumberFormat="1" applyFont="1" applyFill="1" applyBorder="1" applyAlignment="1">
      <alignment vertical="center"/>
      <protection/>
    </xf>
    <xf numFmtId="186" fontId="6" fillId="0" borderId="20" xfId="64" applyNumberFormat="1" applyFont="1" applyFill="1" applyBorder="1" applyAlignment="1">
      <alignment vertical="center"/>
      <protection/>
    </xf>
    <xf numFmtId="0" fontId="4" fillId="0" borderId="20" xfId="64" applyNumberFormat="1" applyFont="1" applyFill="1" applyBorder="1" applyAlignment="1">
      <alignment vertical="center"/>
      <protection/>
    </xf>
    <xf numFmtId="185" fontId="4" fillId="0" borderId="20" xfId="64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applyAlignment="1">
      <alignment vertical="center"/>
      <protection/>
    </xf>
    <xf numFmtId="186" fontId="6" fillId="0" borderId="0" xfId="64" applyNumberFormat="1" applyFont="1" applyFill="1" applyBorder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185" fontId="4" fillId="0" borderId="0" xfId="64" applyNumberFormat="1" applyFont="1" applyFill="1" applyAlignment="1">
      <alignment vertical="center"/>
      <protection/>
    </xf>
    <xf numFmtId="185" fontId="6" fillId="0" borderId="0" xfId="69" applyNumberFormat="1" applyFont="1" applyFill="1" applyBorder="1" applyAlignment="1">
      <alignment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85" fontId="4" fillId="0" borderId="0" xfId="69" applyNumberFormat="1" applyFont="1" applyFill="1" applyBorder="1" applyAlignment="1">
      <alignment vertical="center"/>
      <protection/>
    </xf>
    <xf numFmtId="0" fontId="6" fillId="0" borderId="21" xfId="64" applyNumberFormat="1" applyFont="1" applyFill="1" applyBorder="1" applyAlignment="1">
      <alignment vertical="center"/>
      <protection/>
    </xf>
    <xf numFmtId="186" fontId="6" fillId="0" borderId="21" xfId="64" applyNumberFormat="1" applyFont="1" applyFill="1" applyBorder="1" applyAlignment="1">
      <alignment vertical="center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horizontal="center" vertical="center"/>
      <protection/>
    </xf>
    <xf numFmtId="0" fontId="17" fillId="0" borderId="22" xfId="64" applyFont="1" applyFill="1" applyBorder="1" applyAlignment="1">
      <alignment horizontal="distributed" vertical="center"/>
      <protection/>
    </xf>
    <xf numFmtId="0" fontId="17" fillId="0" borderId="40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17" fillId="0" borderId="29" xfId="64" applyFont="1" applyFill="1" applyBorder="1" applyAlignment="1">
      <alignment horizontal="center" vertical="center"/>
      <protection/>
    </xf>
    <xf numFmtId="0" fontId="17" fillId="0" borderId="24" xfId="6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178" fontId="6" fillId="0" borderId="20" xfId="5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8" fontId="6" fillId="0" borderId="21" xfId="51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49" fontId="17" fillId="0" borderId="20" xfId="0" applyNumberFormat="1" applyFont="1" applyFill="1" applyBorder="1" applyAlignment="1">
      <alignment horizontal="right" vertical="center"/>
    </xf>
    <xf numFmtId="49" fontId="11" fillId="0" borderId="2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49" fontId="17" fillId="0" borderId="21" xfId="0" applyNumberFormat="1" applyFont="1" applyFill="1" applyBorder="1" applyAlignment="1">
      <alignment horizontal="right" vertical="center"/>
    </xf>
    <xf numFmtId="49" fontId="11" fillId="0" borderId="21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15" fillId="0" borderId="0" xfId="64" applyFill="1" applyAlignment="1">
      <alignment vertical="center"/>
      <protection/>
    </xf>
    <xf numFmtId="0" fontId="15" fillId="0" borderId="0" xfId="64" applyFill="1" applyAlignment="1">
      <alignment horizontal="right" vertical="center"/>
      <protection/>
    </xf>
    <xf numFmtId="0" fontId="4" fillId="0" borderId="21" xfId="64" applyFont="1" applyFill="1" applyBorder="1" applyAlignment="1">
      <alignment horizontal="left" vertical="center"/>
      <protection/>
    </xf>
    <xf numFmtId="176" fontId="4" fillId="0" borderId="20" xfId="64" applyNumberFormat="1" applyFont="1" applyFill="1" applyBorder="1" applyAlignment="1">
      <alignment vertical="center"/>
      <protection/>
    </xf>
    <xf numFmtId="176" fontId="4" fillId="0" borderId="20" xfId="64" applyNumberFormat="1" applyFont="1" applyFill="1" applyBorder="1" applyAlignment="1">
      <alignment horizontal="right" vertical="center"/>
      <protection/>
    </xf>
    <xf numFmtId="176" fontId="4" fillId="0" borderId="14" xfId="64" applyNumberFormat="1" applyFont="1" applyFill="1" applyBorder="1" applyAlignment="1">
      <alignment horizontal="right"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horizontal="right" vertical="center"/>
      <protection/>
    </xf>
    <xf numFmtId="176" fontId="4" fillId="0" borderId="14" xfId="64" applyNumberFormat="1" applyFont="1" applyFill="1" applyBorder="1" applyAlignment="1">
      <alignment vertical="center"/>
      <protection/>
    </xf>
    <xf numFmtId="176" fontId="15" fillId="0" borderId="0" xfId="64" applyNumberFormat="1" applyFill="1" applyAlignment="1">
      <alignment vertical="center"/>
      <protection/>
    </xf>
    <xf numFmtId="176" fontId="15" fillId="0" borderId="0" xfId="64" applyNumberFormat="1" applyFill="1" applyBorder="1" applyAlignment="1">
      <alignment vertical="center"/>
      <protection/>
    </xf>
    <xf numFmtId="176" fontId="15" fillId="0" borderId="14" xfId="64" applyNumberForma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176" fontId="6" fillId="0" borderId="14" xfId="64" applyNumberFormat="1" applyFont="1" applyFill="1" applyBorder="1" applyAlignment="1">
      <alignment vertical="center"/>
      <protection/>
    </xf>
    <xf numFmtId="0" fontId="6" fillId="0" borderId="0" xfId="64" applyFont="1" applyFill="1" applyAlignment="1" quotePrefix="1">
      <alignment horizontal="center" vertical="center"/>
      <protection/>
    </xf>
    <xf numFmtId="0" fontId="4" fillId="0" borderId="0" xfId="64" applyFont="1" applyFill="1" applyAlignment="1" quotePrefix="1">
      <alignment horizontal="center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29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15" fillId="0" borderId="0" xfId="64" applyFill="1">
      <alignment/>
      <protection/>
    </xf>
    <xf numFmtId="0" fontId="15" fillId="0" borderId="25" xfId="64" applyFill="1" applyBorder="1">
      <alignment/>
      <protection/>
    </xf>
    <xf numFmtId="0" fontId="4" fillId="0" borderId="25" xfId="64" applyFont="1" applyFill="1" applyBorder="1" applyAlignment="1">
      <alignment horizontal="left" vertical="top"/>
      <protection/>
    </xf>
    <xf numFmtId="0" fontId="2" fillId="0" borderId="0" xfId="64" applyFont="1" applyFill="1" applyAlignment="1">
      <alignment horizontal="center" vertical="center"/>
      <protection/>
    </xf>
    <xf numFmtId="176" fontId="4" fillId="0" borderId="18" xfId="64" applyNumberFormat="1" applyFont="1" applyFill="1" applyBorder="1" applyAlignment="1">
      <alignment vertical="center"/>
      <protection/>
    </xf>
    <xf numFmtId="0" fontId="4" fillId="0" borderId="20" xfId="64" applyFont="1" applyFill="1" applyBorder="1" applyAlignment="1">
      <alignment horizontal="distributed" vertical="center"/>
      <protection/>
    </xf>
    <xf numFmtId="0" fontId="4" fillId="0" borderId="0" xfId="64" applyFont="1" applyFill="1" applyBorder="1" applyAlignment="1">
      <alignment horizontal="distributed" vertical="center"/>
      <protection/>
    </xf>
    <xf numFmtId="176" fontId="4" fillId="0" borderId="0" xfId="64" applyNumberFormat="1" applyFont="1" applyFill="1" applyAlignment="1">
      <alignment vertical="center"/>
      <protection/>
    </xf>
    <xf numFmtId="0" fontId="15" fillId="0" borderId="15" xfId="64" applyFill="1" applyBorder="1" applyAlignment="1">
      <alignment horizontal="distributed" vertical="center"/>
      <protection/>
    </xf>
    <xf numFmtId="0" fontId="6" fillId="0" borderId="15" xfId="64" applyFont="1" applyFill="1" applyBorder="1" applyAlignment="1" quotePrefix="1">
      <alignment horizontal="center" vertical="center"/>
      <protection/>
    </xf>
    <xf numFmtId="0" fontId="4" fillId="0" borderId="15" xfId="64" applyFont="1" applyFill="1" applyBorder="1" applyAlignment="1" quotePrefix="1">
      <alignment horizontal="center" vertical="center"/>
      <protection/>
    </xf>
    <xf numFmtId="176" fontId="4" fillId="0" borderId="0" xfId="64" applyNumberFormat="1" applyFont="1" applyFill="1" applyAlignment="1">
      <alignment horizontal="right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176" fontId="4" fillId="0" borderId="25" xfId="64" applyNumberFormat="1" applyFont="1" applyFill="1" applyBorder="1" applyAlignment="1">
      <alignment vertical="center"/>
      <protection/>
    </xf>
    <xf numFmtId="0" fontId="15" fillId="0" borderId="0" xfId="64" applyFill="1" applyAlignment="1">
      <alignment horizontal="distributed" vertical="center"/>
      <protection/>
    </xf>
    <xf numFmtId="0" fontId="15" fillId="0" borderId="0" xfId="64" applyFont="1">
      <alignment/>
      <protection/>
    </xf>
    <xf numFmtId="0" fontId="15" fillId="0" borderId="0" xfId="64" applyFont="1" applyAlignment="1">
      <alignment vertical="center"/>
      <protection/>
    </xf>
    <xf numFmtId="0" fontId="4" fillId="0" borderId="21" xfId="64" applyFont="1" applyFill="1" applyBorder="1" applyAlignment="1">
      <alignment horizontal="left" vertical="center"/>
      <protection/>
    </xf>
    <xf numFmtId="178" fontId="6" fillId="0" borderId="18" xfId="64" applyNumberFormat="1" applyFont="1" applyFill="1" applyBorder="1" applyAlignment="1">
      <alignment horizontal="right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178" fontId="4" fillId="0" borderId="0" xfId="64" applyNumberFormat="1" applyFont="1" applyFill="1" applyBorder="1" applyAlignment="1">
      <alignment horizontal="right" vertical="center"/>
      <protection/>
    </xf>
    <xf numFmtId="178" fontId="4" fillId="0" borderId="14" xfId="64" applyNumberFormat="1" applyFont="1" applyFill="1" applyBorder="1" applyAlignment="1">
      <alignment horizontal="right" vertical="center"/>
      <protection/>
    </xf>
    <xf numFmtId="0" fontId="4" fillId="0" borderId="0" xfId="71" applyFont="1" applyFill="1" applyAlignment="1">
      <alignment vertical="center"/>
      <protection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vertical="center"/>
      <protection/>
    </xf>
    <xf numFmtId="176" fontId="25" fillId="0" borderId="0" xfId="71" applyNumberFormat="1" applyFont="1" applyFill="1" applyBorder="1" applyAlignment="1">
      <alignment vertical="center"/>
      <protection/>
    </xf>
    <xf numFmtId="176" fontId="6" fillId="0" borderId="20" xfId="71" applyNumberFormat="1" applyFont="1" applyFill="1" applyBorder="1" applyAlignment="1">
      <alignment vertical="center"/>
      <protection/>
    </xf>
    <xf numFmtId="0" fontId="6" fillId="0" borderId="20" xfId="71" applyFont="1" applyFill="1" applyBorder="1" applyAlignment="1">
      <alignment vertical="center"/>
      <protection/>
    </xf>
    <xf numFmtId="176" fontId="6" fillId="0" borderId="18" xfId="71" applyNumberFormat="1" applyFont="1" applyFill="1" applyBorder="1" applyAlignment="1">
      <alignment vertical="center"/>
      <protection/>
    </xf>
    <xf numFmtId="0" fontId="6" fillId="0" borderId="20" xfId="71" applyFont="1" applyFill="1" applyBorder="1" applyAlignment="1" quotePrefix="1">
      <alignment horizontal="center"/>
      <protection/>
    </xf>
    <xf numFmtId="176" fontId="42" fillId="0" borderId="0" xfId="71" applyNumberFormat="1" applyFont="1" applyFill="1" applyBorder="1" applyAlignment="1">
      <alignment vertical="center"/>
      <protection/>
    </xf>
    <xf numFmtId="0" fontId="42" fillId="0" borderId="0" xfId="71" applyFont="1" applyFill="1" applyBorder="1" applyAlignment="1">
      <alignment horizontal="right" vertical="center"/>
      <protection/>
    </xf>
    <xf numFmtId="176" fontId="4" fillId="0" borderId="0" xfId="71" applyNumberFormat="1" applyFont="1" applyFill="1" applyBorder="1" applyAlignment="1">
      <alignment vertical="center"/>
      <protection/>
    </xf>
    <xf numFmtId="176" fontId="4" fillId="0" borderId="14" xfId="71" applyNumberFormat="1" applyFont="1" applyFill="1" applyBorder="1" applyAlignment="1">
      <alignment vertical="center"/>
      <protection/>
    </xf>
    <xf numFmtId="0" fontId="4" fillId="0" borderId="15" xfId="71" applyFont="1" applyFill="1" applyBorder="1" applyAlignment="1" quotePrefix="1">
      <alignment horizontal="center"/>
      <protection/>
    </xf>
    <xf numFmtId="176" fontId="4" fillId="0" borderId="0" xfId="71" applyNumberFormat="1" applyFont="1" applyFill="1" applyBorder="1" applyAlignment="1">
      <alignment horizontal="right" vertical="center"/>
      <protection/>
    </xf>
    <xf numFmtId="0" fontId="4" fillId="0" borderId="0" xfId="71" applyFont="1" applyFill="1" applyBorder="1" applyAlignment="1">
      <alignment horizontal="right" vertical="center"/>
      <protection/>
    </xf>
    <xf numFmtId="0" fontId="11" fillId="0" borderId="0" xfId="71" applyFont="1" applyFill="1">
      <alignment/>
      <protection/>
    </xf>
    <xf numFmtId="0" fontId="15" fillId="0" borderId="0" xfId="71" applyFont="1" applyFill="1">
      <alignment/>
      <protection/>
    </xf>
    <xf numFmtId="0" fontId="4" fillId="0" borderId="15" xfId="71" applyFont="1" applyFill="1" applyBorder="1" applyAlignment="1">
      <alignment horizontal="center"/>
      <protection/>
    </xf>
    <xf numFmtId="0" fontId="11" fillId="0" borderId="13" xfId="71" applyFont="1" applyFill="1" applyBorder="1" applyAlignment="1">
      <alignment horizontal="center" vertical="center" wrapText="1" shrinkToFit="1"/>
      <protection/>
    </xf>
    <xf numFmtId="176" fontId="4" fillId="0" borderId="13" xfId="71" applyNumberFormat="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4" fillId="0" borderId="29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center" vertical="center"/>
      <protection/>
    </xf>
    <xf numFmtId="0" fontId="4" fillId="0" borderId="30" xfId="71" applyFont="1" applyFill="1" applyBorder="1" applyAlignment="1">
      <alignment horizontal="center" vertical="center"/>
      <protection/>
    </xf>
    <xf numFmtId="176" fontId="6" fillId="0" borderId="0" xfId="71" applyNumberFormat="1" applyFont="1" applyFill="1" applyBorder="1" applyAlignment="1">
      <alignment horizontal="right" vertical="center"/>
      <protection/>
    </xf>
    <xf numFmtId="176" fontId="6" fillId="0" borderId="0" xfId="71" applyNumberFormat="1" applyFont="1" applyFill="1" applyBorder="1" applyAlignment="1">
      <alignment vertical="center"/>
      <protection/>
    </xf>
    <xf numFmtId="176" fontId="6" fillId="0" borderId="14" xfId="71" applyNumberFormat="1" applyFont="1" applyFill="1" applyBorder="1" applyAlignment="1">
      <alignment vertical="center"/>
      <protection/>
    </xf>
    <xf numFmtId="0" fontId="6" fillId="0" borderId="15" xfId="71" applyFont="1" applyFill="1" applyBorder="1" applyAlignment="1" quotePrefix="1">
      <alignment horizontal="center"/>
      <protection/>
    </xf>
    <xf numFmtId="0" fontId="4" fillId="0" borderId="0" xfId="71" applyFont="1" applyFill="1" applyBorder="1" applyAlignment="1" quotePrefix="1">
      <alignment horizontal="center"/>
      <protection/>
    </xf>
    <xf numFmtId="0" fontId="11" fillId="0" borderId="12" xfId="71" applyFont="1" applyFill="1" applyBorder="1" applyAlignment="1">
      <alignment horizontal="center" vertical="center" wrapText="1"/>
      <protection/>
    </xf>
    <xf numFmtId="0" fontId="4" fillId="0" borderId="19" xfId="71" applyFont="1" applyFill="1" applyBorder="1" applyAlignment="1">
      <alignment horizontal="center" vertical="center"/>
      <protection/>
    </xf>
    <xf numFmtId="176" fontId="11" fillId="0" borderId="24" xfId="71" applyNumberFormat="1" applyFont="1" applyFill="1" applyBorder="1" applyAlignment="1">
      <alignment horizontal="center" vertical="center" wrapText="1"/>
      <protection/>
    </xf>
    <xf numFmtId="0" fontId="4" fillId="0" borderId="28" xfId="71" applyFont="1" applyFill="1" applyBorder="1" applyAlignment="1">
      <alignment horizontal="center" vertical="center"/>
      <protection/>
    </xf>
    <xf numFmtId="0" fontId="4" fillId="0" borderId="29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center" vertical="center"/>
      <protection/>
    </xf>
    <xf numFmtId="0" fontId="15" fillId="0" borderId="0" xfId="71" applyFill="1">
      <alignment/>
      <protection/>
    </xf>
    <xf numFmtId="0" fontId="4" fillId="0" borderId="25" xfId="71" applyFont="1" applyFill="1" applyBorder="1" applyAlignment="1">
      <alignment vertical="center"/>
      <protection/>
    </xf>
    <xf numFmtId="0" fontId="4" fillId="0" borderId="0" xfId="71" applyFont="1" applyFill="1" applyAlignment="1">
      <alignment horizontal="left" vertical="center"/>
      <protection/>
    </xf>
    <xf numFmtId="0" fontId="5" fillId="0" borderId="0" xfId="0" applyFont="1" applyFill="1" applyBorder="1" applyAlignment="1">
      <alignment vertical="center" wrapText="1"/>
    </xf>
    <xf numFmtId="185" fontId="6" fillId="0" borderId="0" xfId="69" applyNumberFormat="1" applyFont="1" applyFill="1" applyBorder="1" applyAlignment="1">
      <alignment horizontal="right" vertical="center"/>
      <protection/>
    </xf>
    <xf numFmtId="185" fontId="6" fillId="0" borderId="21" xfId="64" applyNumberFormat="1" applyFont="1" applyFill="1" applyBorder="1" applyAlignment="1">
      <alignment horizontal="right" vertical="center"/>
      <protection/>
    </xf>
    <xf numFmtId="185" fontId="6" fillId="0" borderId="0" xfId="64" applyNumberFormat="1" applyFont="1" applyFill="1" applyBorder="1" applyAlignment="1">
      <alignment horizontal="right" vertical="center"/>
      <protection/>
    </xf>
    <xf numFmtId="185" fontId="6" fillId="0" borderId="20" xfId="64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K1_KKM   クエリー" xfId="51"/>
    <cellStyle name="桁区切り_K1_KKM   クエリー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3 3" xfId="67"/>
    <cellStyle name="標準 4" xfId="68"/>
    <cellStyle name="標準_130-6 2" xfId="69"/>
    <cellStyle name="標準_135-2" xfId="70"/>
    <cellStyle name="標準_135-2 2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219075</xdr:rowOff>
    </xdr:from>
    <xdr:to>
      <xdr:col>8</xdr:col>
      <xdr:colOff>571500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152775" y="1038225"/>
          <a:ext cx="2371725" cy="57150"/>
        </a:xfrm>
        <a:prstGeom prst="rightBrace">
          <a:avLst>
            <a:gd name="adj1" fmla="val -44143"/>
            <a:gd name="adj2" fmla="val 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104775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80975" y="790575"/>
          <a:ext cx="104775" cy="2057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104775</xdr:colOff>
      <xdr:row>16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180975" y="790575"/>
          <a:ext cx="104775" cy="2057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104775</xdr:colOff>
      <xdr:row>16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180975" y="790575"/>
          <a:ext cx="104775" cy="2057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104775</xdr:colOff>
      <xdr:row>16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180975" y="790575"/>
          <a:ext cx="104775" cy="2057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28575</xdr:rowOff>
    </xdr:from>
    <xdr:to>
      <xdr:col>11</xdr:col>
      <xdr:colOff>9525</xdr:colOff>
      <xdr:row>28</xdr:row>
      <xdr:rowOff>142875</xdr:rowOff>
    </xdr:to>
    <xdr:sp>
      <xdr:nvSpPr>
        <xdr:cNvPr id="5" name="AutoShape 2"/>
        <xdr:cNvSpPr>
          <a:spLocks/>
        </xdr:cNvSpPr>
      </xdr:nvSpPr>
      <xdr:spPr>
        <a:xfrm>
          <a:off x="7486650" y="638175"/>
          <a:ext cx="171450" cy="4400550"/>
        </a:xfrm>
        <a:prstGeom prst="leftBracket">
          <a:avLst>
            <a:gd name="adj" fmla="val -25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104775</xdr:colOff>
      <xdr:row>16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180975" y="790575"/>
          <a:ext cx="104775" cy="2057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57150</xdr:rowOff>
    </xdr:from>
    <xdr:to>
      <xdr:col>1</xdr:col>
      <xdr:colOff>142875</xdr:colOff>
      <xdr:row>51</xdr:row>
      <xdr:rowOff>142875</xdr:rowOff>
    </xdr:to>
    <xdr:sp>
      <xdr:nvSpPr>
        <xdr:cNvPr id="7" name="AutoShape 4"/>
        <xdr:cNvSpPr>
          <a:spLocks/>
        </xdr:cNvSpPr>
      </xdr:nvSpPr>
      <xdr:spPr>
        <a:xfrm>
          <a:off x="190500" y="3067050"/>
          <a:ext cx="133350" cy="5915025"/>
        </a:xfrm>
        <a:prstGeom prst="leftBracket">
          <a:avLst>
            <a:gd name="adj" fmla="val -43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104775</xdr:colOff>
      <xdr:row>16</xdr:row>
      <xdr:rowOff>9525</xdr:rowOff>
    </xdr:to>
    <xdr:sp>
      <xdr:nvSpPr>
        <xdr:cNvPr id="8" name="AutoShape 5"/>
        <xdr:cNvSpPr>
          <a:spLocks/>
        </xdr:cNvSpPr>
      </xdr:nvSpPr>
      <xdr:spPr>
        <a:xfrm>
          <a:off x="180975" y="790575"/>
          <a:ext cx="104775" cy="2057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9525</xdr:rowOff>
    </xdr:from>
    <xdr:to>
      <xdr:col>11</xdr:col>
      <xdr:colOff>9525</xdr:colOff>
      <xdr:row>62</xdr:row>
      <xdr:rowOff>171450</xdr:rowOff>
    </xdr:to>
    <xdr:sp>
      <xdr:nvSpPr>
        <xdr:cNvPr id="9" name="AutoShape 6"/>
        <xdr:cNvSpPr>
          <a:spLocks/>
        </xdr:cNvSpPr>
      </xdr:nvSpPr>
      <xdr:spPr>
        <a:xfrm>
          <a:off x="7505700" y="5076825"/>
          <a:ext cx="152400" cy="5819775"/>
        </a:xfrm>
        <a:prstGeom prst="leftBracket">
          <a:avLst>
            <a:gd name="adj" fmla="val -10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1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1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1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17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18" name="AutoShape 4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19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20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2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3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3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3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37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38" name="AutoShape 4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39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40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4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4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4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4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4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4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4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48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49" name="AutoShape 3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5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5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5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5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5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5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5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57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58" name="AutoShape 4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59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60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6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6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6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6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6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6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6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68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69" name="AutoShape 3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7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7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7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7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7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7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7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77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78" name="AutoShape 4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79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80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8" width="11.00390625" style="1" customWidth="1"/>
    <col min="9" max="16384" width="9.00390625" style="1" customWidth="1"/>
  </cols>
  <sheetData>
    <row r="1" spans="1:8" ht="21" customHeight="1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3.5" customHeight="1" thickBot="1">
      <c r="A2" s="200" t="s">
        <v>603</v>
      </c>
      <c r="B2" s="200"/>
      <c r="C2" s="200"/>
      <c r="D2" s="200"/>
      <c r="E2" s="200"/>
      <c r="F2" s="200"/>
      <c r="G2" s="200"/>
      <c r="H2" s="200"/>
    </row>
    <row r="3" spans="1:8" ht="15" customHeight="1" thickTop="1">
      <c r="A3" s="201" t="s">
        <v>1</v>
      </c>
      <c r="B3" s="202" t="s">
        <v>2</v>
      </c>
      <c r="C3" s="204" t="s">
        <v>3</v>
      </c>
      <c r="D3" s="205"/>
      <c r="E3" s="201"/>
      <c r="F3" s="206" t="s">
        <v>4</v>
      </c>
      <c r="G3" s="204"/>
      <c r="H3" s="207" t="s">
        <v>5</v>
      </c>
    </row>
    <row r="4" spans="1:8" ht="22.5">
      <c r="A4" s="296"/>
      <c r="B4" s="203"/>
      <c r="C4" s="4" t="s">
        <v>6</v>
      </c>
      <c r="D4" s="5" t="s">
        <v>7</v>
      </c>
      <c r="E4" s="4" t="s">
        <v>8</v>
      </c>
      <c r="F4" s="4" t="s">
        <v>6</v>
      </c>
      <c r="G4" s="6" t="s">
        <v>8</v>
      </c>
      <c r="H4" s="208"/>
    </row>
    <row r="5" spans="1:8" s="10" customFormat="1" ht="15" customHeight="1">
      <c r="A5" s="295" t="s">
        <v>602</v>
      </c>
      <c r="B5" s="7">
        <v>777</v>
      </c>
      <c r="C5" s="8">
        <v>39</v>
      </c>
      <c r="D5" s="8">
        <v>21</v>
      </c>
      <c r="E5" s="9">
        <v>9556</v>
      </c>
      <c r="F5" s="8">
        <v>394</v>
      </c>
      <c r="G5" s="8">
        <v>123</v>
      </c>
      <c r="H5" s="8">
        <v>344</v>
      </c>
    </row>
    <row r="6" spans="1:8" s="12" customFormat="1" ht="15" customHeight="1">
      <c r="A6" s="11" t="s">
        <v>11</v>
      </c>
      <c r="B6" s="8">
        <v>785</v>
      </c>
      <c r="C6" s="8">
        <v>41</v>
      </c>
      <c r="D6" s="8">
        <v>21</v>
      </c>
      <c r="E6" s="9">
        <v>9847</v>
      </c>
      <c r="F6" s="8">
        <v>394</v>
      </c>
      <c r="G6" s="8">
        <v>115</v>
      </c>
      <c r="H6" s="8">
        <v>350</v>
      </c>
    </row>
    <row r="7" spans="1:8" s="10" customFormat="1" ht="15" customHeight="1">
      <c r="A7" s="11" t="s">
        <v>12</v>
      </c>
      <c r="B7" s="8">
        <v>787</v>
      </c>
      <c r="C7" s="8">
        <v>42</v>
      </c>
      <c r="D7" s="8">
        <v>21</v>
      </c>
      <c r="E7" s="9">
        <v>10015</v>
      </c>
      <c r="F7" s="8">
        <v>395</v>
      </c>
      <c r="G7" s="8">
        <v>105</v>
      </c>
      <c r="H7" s="8">
        <v>350</v>
      </c>
    </row>
    <row r="8" spans="1:8" s="293" customFormat="1" ht="15" customHeight="1">
      <c r="A8" s="294" t="s">
        <v>13</v>
      </c>
      <c r="B8" s="67">
        <f>SUM(C8,F8,H8)</f>
        <v>793</v>
      </c>
      <c r="C8" s="100">
        <v>42</v>
      </c>
      <c r="D8" s="100">
        <v>22</v>
      </c>
      <c r="E8" s="100">
        <v>9945</v>
      </c>
      <c r="F8" s="100">
        <v>398</v>
      </c>
      <c r="G8" s="100">
        <v>97</v>
      </c>
      <c r="H8" s="100">
        <v>353</v>
      </c>
    </row>
    <row r="9" spans="1:8" s="10" customFormat="1" ht="15" customHeight="1">
      <c r="A9" s="292" t="s">
        <v>601</v>
      </c>
      <c r="B9" s="146">
        <v>789</v>
      </c>
      <c r="C9" s="291">
        <v>41</v>
      </c>
      <c r="D9" s="291">
        <v>21</v>
      </c>
      <c r="E9" s="43">
        <v>9788</v>
      </c>
      <c r="F9" s="291">
        <v>393</v>
      </c>
      <c r="G9" s="291">
        <v>116</v>
      </c>
      <c r="H9" s="291">
        <v>355</v>
      </c>
    </row>
    <row r="10" spans="1:8" ht="13.5">
      <c r="A10" s="196" t="s">
        <v>600</v>
      </c>
      <c r="B10" s="196"/>
      <c r="C10" s="196"/>
      <c r="D10" s="196"/>
      <c r="E10" s="196"/>
      <c r="F10" s="196"/>
      <c r="G10" s="196"/>
      <c r="H10" s="196"/>
    </row>
    <row r="11" spans="1:8" ht="13.5">
      <c r="A11" s="196" t="s">
        <v>599</v>
      </c>
      <c r="B11" s="196"/>
      <c r="C11" s="196"/>
      <c r="D11" s="196"/>
      <c r="E11" s="196"/>
      <c r="F11" s="196"/>
      <c r="G11" s="196"/>
      <c r="H11" s="196"/>
    </row>
    <row r="12" spans="1:8" ht="15" customHeight="1">
      <c r="A12" s="197" t="s">
        <v>14</v>
      </c>
      <c r="B12" s="290"/>
      <c r="C12" s="290"/>
      <c r="D12" s="290"/>
      <c r="E12" s="290"/>
      <c r="F12" s="290"/>
      <c r="G12" s="290"/>
      <c r="H12" s="290"/>
    </row>
    <row r="21" ht="13.5">
      <c r="F21" s="289"/>
    </row>
  </sheetData>
  <sheetProtection/>
  <mergeCells count="10">
    <mergeCell ref="A10:H10"/>
    <mergeCell ref="A11:H11"/>
    <mergeCell ref="A12:H12"/>
    <mergeCell ref="A1:H1"/>
    <mergeCell ref="A2:H2"/>
    <mergeCell ref="A3:A4"/>
    <mergeCell ref="B3:B4"/>
    <mergeCell ref="C3:E3"/>
    <mergeCell ref="F3:G3"/>
    <mergeCell ref="H3:H4"/>
  </mergeCells>
  <printOptions/>
  <pageMargins left="0.7874015748031497" right="0.5905511811023623" top="0.984251968503937" bottom="0.984251968503937" header="0.5118110236220472" footer="0.5118110236220472"/>
  <pageSetup firstPageNumber="95" useFirstPageNumber="1" horizontalDpi="300" verticalDpi="300" orientation="landscape" paperSize="9" r:id="rId1"/>
  <headerFooter alignWithMargins="0">
    <oddHeader>&amp;R&amp;"ＭＳ 明朝,標準"&amp;10衛生・環境&amp;"ＭＳ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O27" sqref="O27"/>
    </sheetView>
  </sheetViews>
  <sheetFormatPr defaultColWidth="9.00390625" defaultRowHeight="13.5"/>
  <cols>
    <col min="1" max="1" width="8.625" style="297" bestFit="1" customWidth="1"/>
    <col min="2" max="2" width="7.625" style="297" bestFit="1" customWidth="1"/>
    <col min="3" max="12" width="4.125" style="297" customWidth="1"/>
    <col min="13" max="18" width="4.625" style="297" customWidth="1"/>
    <col min="19" max="19" width="7.625" style="297" bestFit="1" customWidth="1"/>
    <col min="20" max="20" width="3.125" style="297" customWidth="1"/>
    <col min="21" max="16384" width="9.00390625" style="297" customWidth="1"/>
  </cols>
  <sheetData>
    <row r="1" spans="1:20" ht="21" customHeight="1">
      <c r="A1" s="456" t="s">
        <v>243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</row>
    <row r="2" spans="1:20" ht="12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</row>
    <row r="3" spans="1:20" ht="2.25" customHeight="1" thickTop="1">
      <c r="A3" s="482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0"/>
    </row>
    <row r="4" spans="1:20" ht="12" customHeight="1">
      <c r="A4" s="477" t="s">
        <v>244</v>
      </c>
      <c r="B4" s="476" t="s">
        <v>245</v>
      </c>
      <c r="C4" s="478" t="s">
        <v>666</v>
      </c>
      <c r="D4" s="478" t="s">
        <v>665</v>
      </c>
      <c r="E4" s="478" t="s">
        <v>664</v>
      </c>
      <c r="F4" s="478" t="s">
        <v>663</v>
      </c>
      <c r="G4" s="478" t="s">
        <v>662</v>
      </c>
      <c r="H4" s="478" t="s">
        <v>661</v>
      </c>
      <c r="I4" s="478" t="s">
        <v>660</v>
      </c>
      <c r="J4" s="478" t="s">
        <v>659</v>
      </c>
      <c r="K4" s="478" t="s">
        <v>658</v>
      </c>
      <c r="L4" s="478" t="s">
        <v>657</v>
      </c>
      <c r="M4" s="478" t="s">
        <v>656</v>
      </c>
      <c r="N4" s="478" t="s">
        <v>655</v>
      </c>
      <c r="O4" s="478" t="s">
        <v>654</v>
      </c>
      <c r="P4" s="478" t="s">
        <v>653</v>
      </c>
      <c r="Q4" s="478" t="s">
        <v>652</v>
      </c>
      <c r="R4" s="478" t="s">
        <v>651</v>
      </c>
      <c r="S4" s="478" t="s">
        <v>650</v>
      </c>
      <c r="T4" s="475" t="s">
        <v>246</v>
      </c>
    </row>
    <row r="5" spans="1:20" ht="15" customHeight="1">
      <c r="A5" s="477"/>
      <c r="B5" s="476"/>
      <c r="C5" s="479" t="s">
        <v>649</v>
      </c>
      <c r="D5" s="479" t="s">
        <v>649</v>
      </c>
      <c r="E5" s="479" t="s">
        <v>649</v>
      </c>
      <c r="F5" s="479" t="s">
        <v>649</v>
      </c>
      <c r="G5" s="479" t="s">
        <v>649</v>
      </c>
      <c r="H5" s="479" t="s">
        <v>649</v>
      </c>
      <c r="I5" s="479" t="s">
        <v>649</v>
      </c>
      <c r="J5" s="479" t="s">
        <v>649</v>
      </c>
      <c r="K5" s="479" t="s">
        <v>649</v>
      </c>
      <c r="L5" s="479" t="s">
        <v>649</v>
      </c>
      <c r="M5" s="479" t="s">
        <v>649</v>
      </c>
      <c r="N5" s="479" t="s">
        <v>649</v>
      </c>
      <c r="O5" s="479" t="s">
        <v>649</v>
      </c>
      <c r="P5" s="479" t="s">
        <v>649</v>
      </c>
      <c r="Q5" s="479" t="s">
        <v>649</v>
      </c>
      <c r="R5" s="479" t="s">
        <v>649</v>
      </c>
      <c r="S5" s="476" t="s">
        <v>247</v>
      </c>
      <c r="T5" s="475"/>
    </row>
    <row r="6" spans="1:20" ht="12" customHeight="1">
      <c r="A6" s="477"/>
      <c r="B6" s="476"/>
      <c r="C6" s="478" t="s">
        <v>648</v>
      </c>
      <c r="D6" s="478" t="s">
        <v>647</v>
      </c>
      <c r="E6" s="478" t="s">
        <v>646</v>
      </c>
      <c r="F6" s="478" t="s">
        <v>645</v>
      </c>
      <c r="G6" s="478" t="s">
        <v>644</v>
      </c>
      <c r="H6" s="478" t="s">
        <v>643</v>
      </c>
      <c r="I6" s="478" t="s">
        <v>642</v>
      </c>
      <c r="J6" s="478" t="s">
        <v>641</v>
      </c>
      <c r="K6" s="478" t="s">
        <v>640</v>
      </c>
      <c r="L6" s="478" t="s">
        <v>639</v>
      </c>
      <c r="M6" s="478" t="s">
        <v>638</v>
      </c>
      <c r="N6" s="478" t="s">
        <v>637</v>
      </c>
      <c r="O6" s="478" t="s">
        <v>636</v>
      </c>
      <c r="P6" s="478" t="s">
        <v>635</v>
      </c>
      <c r="Q6" s="478" t="s">
        <v>634</v>
      </c>
      <c r="R6" s="478" t="s">
        <v>633</v>
      </c>
      <c r="S6" s="476" t="s">
        <v>248</v>
      </c>
      <c r="T6" s="475"/>
    </row>
    <row r="7" spans="1:20" ht="12" customHeight="1">
      <c r="A7" s="477"/>
      <c r="B7" s="476" t="s">
        <v>249</v>
      </c>
      <c r="C7" s="476" t="s">
        <v>247</v>
      </c>
      <c r="D7" s="476" t="s">
        <v>247</v>
      </c>
      <c r="E7" s="476" t="s">
        <v>247</v>
      </c>
      <c r="F7" s="476" t="s">
        <v>247</v>
      </c>
      <c r="G7" s="476" t="s">
        <v>247</v>
      </c>
      <c r="H7" s="476" t="s">
        <v>247</v>
      </c>
      <c r="I7" s="476" t="s">
        <v>247</v>
      </c>
      <c r="J7" s="476" t="s">
        <v>247</v>
      </c>
      <c r="K7" s="476" t="s">
        <v>247</v>
      </c>
      <c r="L7" s="476" t="s">
        <v>247</v>
      </c>
      <c r="M7" s="476" t="s">
        <v>247</v>
      </c>
      <c r="N7" s="476" t="s">
        <v>247</v>
      </c>
      <c r="O7" s="476" t="s">
        <v>247</v>
      </c>
      <c r="P7" s="476" t="s">
        <v>247</v>
      </c>
      <c r="Q7" s="476" t="s">
        <v>247</v>
      </c>
      <c r="R7" s="476" t="s">
        <v>247</v>
      </c>
      <c r="S7" s="476" t="s">
        <v>250</v>
      </c>
      <c r="T7" s="475" t="s">
        <v>251</v>
      </c>
    </row>
    <row r="8" spans="1:20" ht="2.25" customHeight="1">
      <c r="A8" s="474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2"/>
    </row>
    <row r="9" spans="1:20" s="464" customFormat="1" ht="15" customHeight="1">
      <c r="A9" s="471" t="s">
        <v>604</v>
      </c>
      <c r="B9" s="434">
        <v>4203</v>
      </c>
      <c r="C9" s="433">
        <v>17</v>
      </c>
      <c r="D9" s="433">
        <v>2</v>
      </c>
      <c r="E9" s="433">
        <v>2</v>
      </c>
      <c r="F9" s="433">
        <v>7</v>
      </c>
      <c r="G9" s="433">
        <v>9</v>
      </c>
      <c r="H9" s="433">
        <v>13</v>
      </c>
      <c r="I9" s="433">
        <v>25</v>
      </c>
      <c r="J9" s="433">
        <v>25</v>
      </c>
      <c r="K9" s="433">
        <v>56</v>
      </c>
      <c r="L9" s="433">
        <v>75</v>
      </c>
      <c r="M9" s="433">
        <v>76</v>
      </c>
      <c r="N9" s="433">
        <v>178</v>
      </c>
      <c r="O9" s="433">
        <v>266</v>
      </c>
      <c r="P9" s="433">
        <v>381</v>
      </c>
      <c r="Q9" s="433">
        <v>452</v>
      </c>
      <c r="R9" s="433">
        <v>602</v>
      </c>
      <c r="S9" s="433">
        <v>2017</v>
      </c>
      <c r="T9" s="433">
        <v>0</v>
      </c>
    </row>
    <row r="10" spans="1:20" s="470" customFormat="1" ht="15" customHeight="1">
      <c r="A10" s="469" t="s">
        <v>10</v>
      </c>
      <c r="B10" s="434">
        <v>4638</v>
      </c>
      <c r="C10" s="433">
        <v>14</v>
      </c>
      <c r="D10" s="433">
        <v>2</v>
      </c>
      <c r="E10" s="433">
        <v>1</v>
      </c>
      <c r="F10" s="433">
        <v>3</v>
      </c>
      <c r="G10" s="433">
        <v>14</v>
      </c>
      <c r="H10" s="433">
        <v>16</v>
      </c>
      <c r="I10" s="433">
        <v>19</v>
      </c>
      <c r="J10" s="433">
        <v>41</v>
      </c>
      <c r="K10" s="433">
        <v>48</v>
      </c>
      <c r="L10" s="433">
        <v>70</v>
      </c>
      <c r="M10" s="433">
        <v>116</v>
      </c>
      <c r="N10" s="433">
        <v>194</v>
      </c>
      <c r="O10" s="433">
        <v>342</v>
      </c>
      <c r="P10" s="433">
        <v>347</v>
      </c>
      <c r="Q10" s="433">
        <v>510</v>
      </c>
      <c r="R10" s="433">
        <v>643</v>
      </c>
      <c r="S10" s="433">
        <v>2257</v>
      </c>
      <c r="T10" s="433">
        <v>1</v>
      </c>
    </row>
    <row r="11" spans="1:20" s="464" customFormat="1" ht="15" customHeight="1">
      <c r="A11" s="469" t="s">
        <v>11</v>
      </c>
      <c r="B11" s="434">
        <v>4506</v>
      </c>
      <c r="C11" s="433">
        <v>12</v>
      </c>
      <c r="D11" s="433">
        <v>3</v>
      </c>
      <c r="E11" s="433">
        <v>4</v>
      </c>
      <c r="F11" s="433">
        <v>4</v>
      </c>
      <c r="G11" s="433">
        <v>11</v>
      </c>
      <c r="H11" s="433">
        <v>20</v>
      </c>
      <c r="I11" s="433">
        <v>23</v>
      </c>
      <c r="J11" s="433">
        <v>29</v>
      </c>
      <c r="K11" s="433">
        <v>40</v>
      </c>
      <c r="L11" s="433">
        <v>56</v>
      </c>
      <c r="M11" s="433">
        <v>71</v>
      </c>
      <c r="N11" s="433">
        <v>166</v>
      </c>
      <c r="O11" s="433">
        <v>295</v>
      </c>
      <c r="P11" s="433">
        <v>358</v>
      </c>
      <c r="Q11" s="433">
        <v>452</v>
      </c>
      <c r="R11" s="433">
        <v>629</v>
      </c>
      <c r="S11" s="433">
        <v>2332</v>
      </c>
      <c r="T11" s="433">
        <v>1</v>
      </c>
    </row>
    <row r="12" spans="1:20" s="468" customFormat="1" ht="15" customHeight="1">
      <c r="A12" s="469" t="s">
        <v>12</v>
      </c>
      <c r="B12" s="434">
        <f>SUM(C12:T12)</f>
        <v>4897</v>
      </c>
      <c r="C12" s="433">
        <v>21</v>
      </c>
      <c r="D12" s="433">
        <v>5</v>
      </c>
      <c r="E12" s="433">
        <v>0</v>
      </c>
      <c r="F12" s="433">
        <v>3</v>
      </c>
      <c r="G12" s="433">
        <v>11</v>
      </c>
      <c r="H12" s="433">
        <v>16</v>
      </c>
      <c r="I12" s="433">
        <v>23</v>
      </c>
      <c r="J12" s="433">
        <v>25</v>
      </c>
      <c r="K12" s="433">
        <v>70</v>
      </c>
      <c r="L12" s="433">
        <v>78</v>
      </c>
      <c r="M12" s="433">
        <v>89</v>
      </c>
      <c r="N12" s="433">
        <v>146</v>
      </c>
      <c r="O12" s="433">
        <v>296</v>
      </c>
      <c r="P12" s="433">
        <v>361</v>
      </c>
      <c r="Q12" s="433">
        <v>524</v>
      </c>
      <c r="R12" s="433">
        <v>733</v>
      </c>
      <c r="S12" s="433">
        <v>2496</v>
      </c>
      <c r="T12" s="433">
        <v>0</v>
      </c>
    </row>
    <row r="13" spans="1:20" s="464" customFormat="1" ht="15" customHeight="1">
      <c r="A13" s="467" t="s">
        <v>632</v>
      </c>
      <c r="B13" s="466">
        <f>SUM(B15:B30)</f>
        <v>4770</v>
      </c>
      <c r="C13" s="465">
        <f>SUM(C15:C30)</f>
        <v>6</v>
      </c>
      <c r="D13" s="465">
        <f>SUM(D15:D30)</f>
        <v>3</v>
      </c>
      <c r="E13" s="465">
        <f>SUM(E15:E30)</f>
        <v>1</v>
      </c>
      <c r="F13" s="465">
        <f>SUM(F15:F30)</f>
        <v>5</v>
      </c>
      <c r="G13" s="465">
        <f>SUM(G15:G30)</f>
        <v>9</v>
      </c>
      <c r="H13" s="465">
        <f>SUM(H15:H30)</f>
        <v>15</v>
      </c>
      <c r="I13" s="465">
        <f>SUM(I15:I30)</f>
        <v>15</v>
      </c>
      <c r="J13" s="465">
        <f>SUM(J15:J30)</f>
        <v>33</v>
      </c>
      <c r="K13" s="465">
        <f>SUM(K15:K30)</f>
        <v>48</v>
      </c>
      <c r="L13" s="465">
        <f>SUM(L15:L30)</f>
        <v>86</v>
      </c>
      <c r="M13" s="465">
        <f>SUM(M15:M30)</f>
        <v>87</v>
      </c>
      <c r="N13" s="465">
        <f>SUM(N15:N30)</f>
        <v>130</v>
      </c>
      <c r="O13" s="465">
        <f>SUM(O15:O30)</f>
        <v>240</v>
      </c>
      <c r="P13" s="465">
        <f>SUM(P15:P30)</f>
        <v>336</v>
      </c>
      <c r="Q13" s="465">
        <f>SUM(Q15:Q30)</f>
        <v>483</v>
      </c>
      <c r="R13" s="465">
        <f>SUM(R15:R30)</f>
        <v>673</v>
      </c>
      <c r="S13" s="465">
        <f>SUM(S15:S30)</f>
        <v>2600</v>
      </c>
      <c r="T13" s="465">
        <f>SUM(T15:T30)</f>
        <v>0</v>
      </c>
    </row>
    <row r="14" spans="1:20" s="464" customFormat="1" ht="15" customHeight="1">
      <c r="A14" s="467"/>
      <c r="B14" s="466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ht="15" customHeight="1">
      <c r="A15" s="463" t="s">
        <v>214</v>
      </c>
      <c r="B15" s="434">
        <f>SUM(C15:T15)</f>
        <v>14</v>
      </c>
      <c r="C15" s="412">
        <v>0</v>
      </c>
      <c r="D15" s="412">
        <v>0</v>
      </c>
      <c r="E15" s="412">
        <v>0</v>
      </c>
      <c r="F15" s="412">
        <v>0</v>
      </c>
      <c r="G15" s="412">
        <v>0</v>
      </c>
      <c r="H15" s="412">
        <v>0</v>
      </c>
      <c r="I15" s="412">
        <v>0</v>
      </c>
      <c r="J15" s="412">
        <v>0</v>
      </c>
      <c r="K15" s="412">
        <v>0</v>
      </c>
      <c r="L15" s="412">
        <v>0</v>
      </c>
      <c r="M15" s="412">
        <v>0</v>
      </c>
      <c r="N15" s="412">
        <v>0</v>
      </c>
      <c r="O15" s="412">
        <v>1</v>
      </c>
      <c r="P15" s="412">
        <v>1</v>
      </c>
      <c r="Q15" s="412">
        <v>1</v>
      </c>
      <c r="R15" s="412">
        <v>2</v>
      </c>
      <c r="S15" s="412">
        <v>9</v>
      </c>
      <c r="T15" s="412">
        <v>0</v>
      </c>
    </row>
    <row r="16" spans="1:20" ht="15" customHeight="1">
      <c r="A16" s="463" t="s">
        <v>252</v>
      </c>
      <c r="B16" s="434">
        <f>SUM(C16:T16)</f>
        <v>1374</v>
      </c>
      <c r="C16" s="412">
        <v>0</v>
      </c>
      <c r="D16" s="412">
        <v>0</v>
      </c>
      <c r="E16" s="412">
        <v>1</v>
      </c>
      <c r="F16" s="412">
        <v>2</v>
      </c>
      <c r="G16" s="412">
        <v>2</v>
      </c>
      <c r="H16" s="412">
        <v>0</v>
      </c>
      <c r="I16" s="412">
        <v>2</v>
      </c>
      <c r="J16" s="412">
        <v>7</v>
      </c>
      <c r="K16" s="412">
        <v>16</v>
      </c>
      <c r="L16" s="412">
        <v>21</v>
      </c>
      <c r="M16" s="412">
        <v>27</v>
      </c>
      <c r="N16" s="412">
        <v>43</v>
      </c>
      <c r="O16" s="412">
        <v>110</v>
      </c>
      <c r="P16" s="412">
        <v>167</v>
      </c>
      <c r="Q16" s="412">
        <v>223</v>
      </c>
      <c r="R16" s="412">
        <v>231</v>
      </c>
      <c r="S16" s="412">
        <v>522</v>
      </c>
      <c r="T16" s="412">
        <v>0</v>
      </c>
    </row>
    <row r="17" spans="1:20" ht="15" customHeight="1">
      <c r="A17" s="463" t="s">
        <v>253</v>
      </c>
      <c r="B17" s="434">
        <f>SUM(C17:T17)</f>
        <v>69</v>
      </c>
      <c r="C17" s="412">
        <v>0</v>
      </c>
      <c r="D17" s="412">
        <v>0</v>
      </c>
      <c r="E17" s="412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1</v>
      </c>
      <c r="L17" s="412">
        <v>3</v>
      </c>
      <c r="M17" s="412">
        <v>1</v>
      </c>
      <c r="N17" s="412">
        <v>5</v>
      </c>
      <c r="O17" s="412">
        <v>6</v>
      </c>
      <c r="P17" s="412">
        <v>5</v>
      </c>
      <c r="Q17" s="412">
        <v>6</v>
      </c>
      <c r="R17" s="412">
        <v>8</v>
      </c>
      <c r="S17" s="412">
        <v>34</v>
      </c>
      <c r="T17" s="412">
        <v>0</v>
      </c>
    </row>
    <row r="18" spans="1:20" ht="21">
      <c r="A18" s="462" t="s">
        <v>254</v>
      </c>
      <c r="B18" s="461">
        <f>SUM(C18:T18)</f>
        <v>31</v>
      </c>
      <c r="C18" s="412">
        <v>0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  <c r="K18" s="412">
        <v>1</v>
      </c>
      <c r="L18" s="412">
        <v>0</v>
      </c>
      <c r="M18" s="412">
        <v>0</v>
      </c>
      <c r="N18" s="412">
        <v>0</v>
      </c>
      <c r="O18" s="412">
        <v>0</v>
      </c>
      <c r="P18" s="412">
        <v>1</v>
      </c>
      <c r="Q18" s="412">
        <v>2</v>
      </c>
      <c r="R18" s="412">
        <v>4</v>
      </c>
      <c r="S18" s="412">
        <v>23</v>
      </c>
      <c r="T18" s="412">
        <v>0</v>
      </c>
    </row>
    <row r="19" spans="1:20" ht="15" customHeight="1">
      <c r="A19" s="463" t="s">
        <v>255</v>
      </c>
      <c r="B19" s="434">
        <f>SUM(C19:T19)</f>
        <v>739</v>
      </c>
      <c r="C19" s="412">
        <v>0</v>
      </c>
      <c r="D19" s="412">
        <v>0</v>
      </c>
      <c r="E19" s="412">
        <v>0</v>
      </c>
      <c r="F19" s="412">
        <v>0</v>
      </c>
      <c r="G19" s="412">
        <v>0</v>
      </c>
      <c r="H19" s="412">
        <v>2</v>
      </c>
      <c r="I19" s="412">
        <v>0</v>
      </c>
      <c r="J19" s="412">
        <v>3</v>
      </c>
      <c r="K19" s="412">
        <v>3</v>
      </c>
      <c r="L19" s="412">
        <v>13</v>
      </c>
      <c r="M19" s="412">
        <v>9</v>
      </c>
      <c r="N19" s="412">
        <v>19</v>
      </c>
      <c r="O19" s="412">
        <v>28</v>
      </c>
      <c r="P19" s="412">
        <v>41</v>
      </c>
      <c r="Q19" s="412">
        <v>53</v>
      </c>
      <c r="R19" s="412">
        <v>95</v>
      </c>
      <c r="S19" s="412">
        <v>473</v>
      </c>
      <c r="T19" s="412">
        <v>0</v>
      </c>
    </row>
    <row r="20" spans="1:20" ht="19.5" customHeight="1">
      <c r="A20" s="463" t="s">
        <v>256</v>
      </c>
      <c r="B20" s="434">
        <f>SUM(C20:T20)</f>
        <v>393</v>
      </c>
      <c r="C20" s="412">
        <v>0</v>
      </c>
      <c r="D20" s="412">
        <v>0</v>
      </c>
      <c r="E20" s="412">
        <v>0</v>
      </c>
      <c r="F20" s="412">
        <v>0</v>
      </c>
      <c r="G20" s="412">
        <v>0</v>
      </c>
      <c r="H20" s="412">
        <v>0</v>
      </c>
      <c r="I20" s="412">
        <v>0</v>
      </c>
      <c r="J20" s="412">
        <v>0</v>
      </c>
      <c r="K20" s="412">
        <v>2</v>
      </c>
      <c r="L20" s="412">
        <v>9</v>
      </c>
      <c r="M20" s="412">
        <v>7</v>
      </c>
      <c r="N20" s="412">
        <v>6</v>
      </c>
      <c r="O20" s="412">
        <v>14</v>
      </c>
      <c r="P20" s="412">
        <v>20</v>
      </c>
      <c r="Q20" s="412">
        <v>44</v>
      </c>
      <c r="R20" s="412">
        <v>55</v>
      </c>
      <c r="S20" s="412">
        <v>236</v>
      </c>
      <c r="T20" s="412">
        <v>0</v>
      </c>
    </row>
    <row r="21" spans="1:20" ht="21">
      <c r="A21" s="462" t="s">
        <v>257</v>
      </c>
      <c r="B21" s="461">
        <f>SUM(C21:T21)</f>
        <v>60</v>
      </c>
      <c r="C21" s="412">
        <v>0</v>
      </c>
      <c r="D21" s="412">
        <v>0</v>
      </c>
      <c r="E21" s="412">
        <v>0</v>
      </c>
      <c r="F21" s="412">
        <v>0</v>
      </c>
      <c r="G21" s="412">
        <v>0</v>
      </c>
      <c r="H21" s="412">
        <v>0</v>
      </c>
      <c r="I21" s="412">
        <v>0</v>
      </c>
      <c r="J21" s="412">
        <v>0</v>
      </c>
      <c r="K21" s="412">
        <v>1</v>
      </c>
      <c r="L21" s="412">
        <v>3</v>
      </c>
      <c r="M21" s="412">
        <v>3</v>
      </c>
      <c r="N21" s="412">
        <v>1</v>
      </c>
      <c r="O21" s="412">
        <v>4</v>
      </c>
      <c r="P21" s="412">
        <v>5</v>
      </c>
      <c r="Q21" s="412">
        <v>4</v>
      </c>
      <c r="R21" s="412">
        <v>10</v>
      </c>
      <c r="S21" s="412">
        <v>29</v>
      </c>
      <c r="T21" s="412">
        <v>0</v>
      </c>
    </row>
    <row r="22" spans="1:20" ht="15" customHeight="1">
      <c r="A22" s="463" t="s">
        <v>258</v>
      </c>
      <c r="B22" s="434">
        <f>SUM(C22:T22)</f>
        <v>464</v>
      </c>
      <c r="C22" s="412">
        <v>1</v>
      </c>
      <c r="D22" s="412">
        <v>1</v>
      </c>
      <c r="E22" s="412">
        <v>0</v>
      </c>
      <c r="F22" s="412">
        <v>0</v>
      </c>
      <c r="G22" s="412">
        <v>0</v>
      </c>
      <c r="H22" s="412">
        <v>1</v>
      </c>
      <c r="I22" s="412">
        <v>0</v>
      </c>
      <c r="J22" s="412">
        <v>0</v>
      </c>
      <c r="K22" s="412">
        <v>1</v>
      </c>
      <c r="L22" s="412">
        <v>0</v>
      </c>
      <c r="M22" s="412">
        <v>4</v>
      </c>
      <c r="N22" s="412">
        <v>5</v>
      </c>
      <c r="O22" s="412">
        <v>12</v>
      </c>
      <c r="P22" s="412">
        <v>18</v>
      </c>
      <c r="Q22" s="412">
        <v>28</v>
      </c>
      <c r="R22" s="412">
        <v>50</v>
      </c>
      <c r="S22" s="412">
        <v>343</v>
      </c>
      <c r="T22" s="412">
        <v>0</v>
      </c>
    </row>
    <row r="23" spans="1:20" ht="21">
      <c r="A23" s="462" t="s">
        <v>259</v>
      </c>
      <c r="B23" s="461">
        <f>SUM(C23:T23)</f>
        <v>56</v>
      </c>
      <c r="C23" s="412">
        <v>0</v>
      </c>
      <c r="D23" s="412">
        <v>0</v>
      </c>
      <c r="E23" s="412">
        <v>0</v>
      </c>
      <c r="F23" s="412">
        <v>0</v>
      </c>
      <c r="G23" s="412">
        <v>0</v>
      </c>
      <c r="H23" s="412">
        <v>0</v>
      </c>
      <c r="I23" s="412">
        <v>0</v>
      </c>
      <c r="J23" s="412">
        <v>0</v>
      </c>
      <c r="K23" s="412">
        <v>0</v>
      </c>
      <c r="L23" s="412">
        <v>0</v>
      </c>
      <c r="M23" s="412">
        <v>0</v>
      </c>
      <c r="N23" s="412">
        <v>2</v>
      </c>
      <c r="O23" s="412">
        <v>2</v>
      </c>
      <c r="P23" s="412">
        <v>1</v>
      </c>
      <c r="Q23" s="412">
        <v>4</v>
      </c>
      <c r="R23" s="412">
        <v>12</v>
      </c>
      <c r="S23" s="412">
        <v>35</v>
      </c>
      <c r="T23" s="412">
        <v>0</v>
      </c>
    </row>
    <row r="24" spans="1:20" ht="15" customHeight="1">
      <c r="A24" s="463" t="s">
        <v>260</v>
      </c>
      <c r="B24" s="434">
        <f>SUM(C24:T24)</f>
        <v>13</v>
      </c>
      <c r="C24" s="412">
        <v>0</v>
      </c>
      <c r="D24" s="412">
        <v>0</v>
      </c>
      <c r="E24" s="412">
        <v>0</v>
      </c>
      <c r="F24" s="412">
        <v>0</v>
      </c>
      <c r="G24" s="412">
        <v>0</v>
      </c>
      <c r="H24" s="412">
        <v>0</v>
      </c>
      <c r="I24" s="412">
        <v>0</v>
      </c>
      <c r="J24" s="412">
        <v>2</v>
      </c>
      <c r="K24" s="412">
        <v>0</v>
      </c>
      <c r="L24" s="412">
        <v>0</v>
      </c>
      <c r="M24" s="412">
        <v>0</v>
      </c>
      <c r="N24" s="412">
        <v>0</v>
      </c>
      <c r="O24" s="412">
        <v>1</v>
      </c>
      <c r="P24" s="412">
        <v>0</v>
      </c>
      <c r="Q24" s="412">
        <v>0</v>
      </c>
      <c r="R24" s="412">
        <v>3</v>
      </c>
      <c r="S24" s="412">
        <v>7</v>
      </c>
      <c r="T24" s="412">
        <v>0</v>
      </c>
    </row>
    <row r="25" spans="1:20" ht="15" customHeight="1">
      <c r="A25" s="463" t="s">
        <v>261</v>
      </c>
      <c r="B25" s="434">
        <f>SUM(C25:T25)</f>
        <v>99</v>
      </c>
      <c r="C25" s="412">
        <v>0</v>
      </c>
      <c r="D25" s="412">
        <v>0</v>
      </c>
      <c r="E25" s="412">
        <v>0</v>
      </c>
      <c r="F25" s="412">
        <v>1</v>
      </c>
      <c r="G25" s="412">
        <v>0</v>
      </c>
      <c r="H25" s="412">
        <v>0</v>
      </c>
      <c r="I25" s="412">
        <v>0</v>
      </c>
      <c r="J25" s="412">
        <v>4</v>
      </c>
      <c r="K25" s="412">
        <v>2</v>
      </c>
      <c r="L25" s="412">
        <v>7</v>
      </c>
      <c r="M25" s="412">
        <v>5</v>
      </c>
      <c r="N25" s="412">
        <v>8</v>
      </c>
      <c r="O25" s="412">
        <v>15</v>
      </c>
      <c r="P25" s="412">
        <v>13</v>
      </c>
      <c r="Q25" s="412">
        <v>10</v>
      </c>
      <c r="R25" s="412">
        <v>13</v>
      </c>
      <c r="S25" s="412">
        <v>21</v>
      </c>
      <c r="T25" s="412">
        <v>0</v>
      </c>
    </row>
    <row r="26" spans="1:20" ht="15" customHeight="1">
      <c r="A26" s="463" t="s">
        <v>262</v>
      </c>
      <c r="B26" s="434">
        <f>SUM(C26:T26)</f>
        <v>100</v>
      </c>
      <c r="C26" s="412">
        <v>0</v>
      </c>
      <c r="D26" s="412">
        <v>0</v>
      </c>
      <c r="E26" s="412">
        <v>0</v>
      </c>
      <c r="F26" s="412">
        <v>0</v>
      </c>
      <c r="G26" s="412">
        <v>0</v>
      </c>
      <c r="H26" s="412">
        <v>0</v>
      </c>
      <c r="I26" s="412">
        <v>0</v>
      </c>
      <c r="J26" s="412">
        <v>1</v>
      </c>
      <c r="K26" s="412">
        <v>0</v>
      </c>
      <c r="L26" s="412">
        <v>1</v>
      </c>
      <c r="M26" s="412">
        <v>0</v>
      </c>
      <c r="N26" s="412">
        <v>1</v>
      </c>
      <c r="O26" s="412">
        <v>2</v>
      </c>
      <c r="P26" s="412">
        <v>3</v>
      </c>
      <c r="Q26" s="412">
        <v>11</v>
      </c>
      <c r="R26" s="412">
        <v>8</v>
      </c>
      <c r="S26" s="412">
        <v>73</v>
      </c>
      <c r="T26" s="412">
        <v>0</v>
      </c>
    </row>
    <row r="27" spans="1:20" ht="15" customHeight="1">
      <c r="A27" s="463" t="s">
        <v>263</v>
      </c>
      <c r="B27" s="434">
        <f>SUM(C27:T27)</f>
        <v>265</v>
      </c>
      <c r="C27" s="412">
        <v>0</v>
      </c>
      <c r="D27" s="412">
        <v>0</v>
      </c>
      <c r="E27" s="412">
        <v>0</v>
      </c>
      <c r="F27" s="412">
        <v>0</v>
      </c>
      <c r="G27" s="412">
        <v>0</v>
      </c>
      <c r="H27" s="412">
        <v>0</v>
      </c>
      <c r="I27" s="412">
        <v>0</v>
      </c>
      <c r="J27" s="412">
        <v>0</v>
      </c>
      <c r="K27" s="412">
        <v>0</v>
      </c>
      <c r="L27" s="412">
        <v>0</v>
      </c>
      <c r="M27" s="412">
        <v>0</v>
      </c>
      <c r="N27" s="412">
        <v>0</v>
      </c>
      <c r="O27" s="412">
        <v>0</v>
      </c>
      <c r="P27" s="412">
        <v>0</v>
      </c>
      <c r="Q27" s="412">
        <v>1</v>
      </c>
      <c r="R27" s="412">
        <v>9</v>
      </c>
      <c r="S27" s="412">
        <v>255</v>
      </c>
      <c r="T27" s="412">
        <v>0</v>
      </c>
    </row>
    <row r="28" spans="1:20" ht="15" customHeight="1">
      <c r="A28" s="463" t="s">
        <v>240</v>
      </c>
      <c r="B28" s="434">
        <f>SUM(C28:T28)</f>
        <v>135</v>
      </c>
      <c r="C28" s="412">
        <v>0</v>
      </c>
      <c r="D28" s="412">
        <v>1</v>
      </c>
      <c r="E28" s="412">
        <v>0</v>
      </c>
      <c r="F28" s="412">
        <v>0</v>
      </c>
      <c r="G28" s="412">
        <v>0</v>
      </c>
      <c r="H28" s="412">
        <v>1</v>
      </c>
      <c r="I28" s="412">
        <v>1</v>
      </c>
      <c r="J28" s="412">
        <v>2</v>
      </c>
      <c r="K28" s="412">
        <v>2</v>
      </c>
      <c r="L28" s="412">
        <v>4</v>
      </c>
      <c r="M28" s="412">
        <v>7</v>
      </c>
      <c r="N28" s="412">
        <v>4</v>
      </c>
      <c r="O28" s="412">
        <v>5</v>
      </c>
      <c r="P28" s="412">
        <v>9</v>
      </c>
      <c r="Q28" s="412">
        <v>13</v>
      </c>
      <c r="R28" s="412">
        <v>22</v>
      </c>
      <c r="S28" s="412">
        <v>64</v>
      </c>
      <c r="T28" s="412">
        <v>0</v>
      </c>
    </row>
    <row r="29" spans="1:20" ht="15" customHeight="1">
      <c r="A29" s="463" t="s">
        <v>264</v>
      </c>
      <c r="B29" s="434">
        <f>SUM(C29:T29)</f>
        <v>127</v>
      </c>
      <c r="C29" s="412">
        <v>0</v>
      </c>
      <c r="D29" s="412">
        <v>0</v>
      </c>
      <c r="E29" s="412">
        <v>0</v>
      </c>
      <c r="F29" s="412">
        <v>1</v>
      </c>
      <c r="G29" s="412">
        <v>3</v>
      </c>
      <c r="H29" s="412">
        <v>8</v>
      </c>
      <c r="I29" s="412">
        <v>10</v>
      </c>
      <c r="J29" s="412">
        <v>12</v>
      </c>
      <c r="K29" s="412">
        <v>10</v>
      </c>
      <c r="L29" s="412">
        <v>15</v>
      </c>
      <c r="M29" s="412">
        <v>13</v>
      </c>
      <c r="N29" s="412">
        <v>11</v>
      </c>
      <c r="O29" s="412">
        <v>8</v>
      </c>
      <c r="P29" s="412">
        <v>7</v>
      </c>
      <c r="Q29" s="412">
        <v>7</v>
      </c>
      <c r="R29" s="412">
        <v>10</v>
      </c>
      <c r="S29" s="412">
        <v>12</v>
      </c>
      <c r="T29" s="412">
        <v>0</v>
      </c>
    </row>
    <row r="30" spans="1:20" ht="21">
      <c r="A30" s="462" t="s">
        <v>265</v>
      </c>
      <c r="B30" s="461">
        <f>SUM(C30:T30)</f>
        <v>831</v>
      </c>
      <c r="C30" s="460">
        <v>5</v>
      </c>
      <c r="D30" s="460">
        <v>1</v>
      </c>
      <c r="E30" s="460">
        <v>0</v>
      </c>
      <c r="F30" s="460">
        <v>1</v>
      </c>
      <c r="G30" s="460">
        <v>4</v>
      </c>
      <c r="H30" s="460">
        <v>3</v>
      </c>
      <c r="I30" s="460">
        <v>2</v>
      </c>
      <c r="J30" s="460">
        <v>2</v>
      </c>
      <c r="K30" s="460">
        <v>9</v>
      </c>
      <c r="L30" s="460">
        <v>10</v>
      </c>
      <c r="M30" s="460">
        <v>11</v>
      </c>
      <c r="N30" s="460">
        <v>25</v>
      </c>
      <c r="O30" s="460">
        <v>32</v>
      </c>
      <c r="P30" s="460">
        <v>45</v>
      </c>
      <c r="Q30" s="460">
        <v>76</v>
      </c>
      <c r="R30" s="460">
        <v>141</v>
      </c>
      <c r="S30" s="460">
        <v>464</v>
      </c>
      <c r="T30" s="460">
        <v>0</v>
      </c>
    </row>
    <row r="31" spans="1:20" ht="15" customHeight="1">
      <c r="A31" s="459" t="s">
        <v>266</v>
      </c>
      <c r="B31" s="459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</row>
    <row r="32" spans="1:20" ht="13.5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</row>
    <row r="33" spans="1:20" ht="13.5">
      <c r="A33" s="457"/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</row>
    <row r="34" spans="1:20" ht="13.5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</row>
    <row r="35" spans="1:20" ht="13.5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</row>
    <row r="36" spans="1:20" ht="13.5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</row>
  </sheetData>
  <sheetProtection/>
  <mergeCells count="3">
    <mergeCell ref="A1:T1"/>
    <mergeCell ref="A4:A7"/>
    <mergeCell ref="A31:T3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8.625" style="297" customWidth="1"/>
    <col min="2" max="13" width="6.75390625" style="297" customWidth="1"/>
    <col min="14" max="16384" width="9.00390625" style="297" customWidth="1"/>
  </cols>
  <sheetData>
    <row r="1" spans="1:13" ht="21" customHeight="1">
      <c r="A1" s="456" t="s">
        <v>267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13.5" customHeight="1" thickBot="1">
      <c r="A2" s="501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ht="15" customHeight="1" thickTop="1">
      <c r="A3" s="453" t="s">
        <v>268</v>
      </c>
      <c r="B3" s="499" t="s">
        <v>269</v>
      </c>
      <c r="C3" s="499"/>
      <c r="D3" s="499"/>
      <c r="E3" s="499"/>
      <c r="F3" s="499" t="s">
        <v>270</v>
      </c>
      <c r="G3" s="499"/>
      <c r="H3" s="499"/>
      <c r="I3" s="499"/>
      <c r="J3" s="499" t="s">
        <v>271</v>
      </c>
      <c r="K3" s="499"/>
      <c r="L3" s="499"/>
      <c r="M3" s="498"/>
    </row>
    <row r="4" spans="1:13" ht="15" customHeight="1">
      <c r="A4" s="477"/>
      <c r="B4" s="497" t="s">
        <v>272</v>
      </c>
      <c r="C4" s="497" t="s">
        <v>273</v>
      </c>
      <c r="D4" s="497" t="s">
        <v>274</v>
      </c>
      <c r="E4" s="497" t="s">
        <v>275</v>
      </c>
      <c r="F4" s="497" t="s">
        <v>272</v>
      </c>
      <c r="G4" s="497" t="s">
        <v>273</v>
      </c>
      <c r="H4" s="497" t="s">
        <v>274</v>
      </c>
      <c r="I4" s="497" t="s">
        <v>275</v>
      </c>
      <c r="J4" s="497" t="s">
        <v>272</v>
      </c>
      <c r="K4" s="497" t="s">
        <v>273</v>
      </c>
      <c r="L4" s="497" t="s">
        <v>274</v>
      </c>
      <c r="M4" s="496" t="s">
        <v>275</v>
      </c>
    </row>
    <row r="5" spans="1:13" ht="15" customHeight="1">
      <c r="A5" s="445"/>
      <c r="B5" s="473" t="s">
        <v>276</v>
      </c>
      <c r="C5" s="473" t="s">
        <v>276</v>
      </c>
      <c r="D5" s="473" t="s">
        <v>669</v>
      </c>
      <c r="E5" s="473" t="s">
        <v>277</v>
      </c>
      <c r="F5" s="473" t="s">
        <v>276</v>
      </c>
      <c r="G5" s="473" t="s">
        <v>276</v>
      </c>
      <c r="H5" s="473" t="s">
        <v>669</v>
      </c>
      <c r="I5" s="473" t="s">
        <v>277</v>
      </c>
      <c r="J5" s="473" t="s">
        <v>276</v>
      </c>
      <c r="K5" s="473" t="s">
        <v>276</v>
      </c>
      <c r="L5" s="473" t="s">
        <v>669</v>
      </c>
      <c r="M5" s="472" t="s">
        <v>277</v>
      </c>
    </row>
    <row r="6" spans="1:13" ht="18" customHeight="1">
      <c r="A6" s="437" t="s">
        <v>604</v>
      </c>
      <c r="B6" s="495">
        <v>4463</v>
      </c>
      <c r="C6" s="492">
        <v>4382</v>
      </c>
      <c r="D6" s="493">
        <v>98.2</v>
      </c>
      <c r="E6" s="492">
        <v>1583</v>
      </c>
      <c r="F6" s="492">
        <v>4432</v>
      </c>
      <c r="G6" s="492">
        <v>3819</v>
      </c>
      <c r="H6" s="493">
        <v>86.2</v>
      </c>
      <c r="I6" s="494">
        <v>318</v>
      </c>
      <c r="J6" s="492">
        <v>3993</v>
      </c>
      <c r="K6" s="492">
        <v>3728</v>
      </c>
      <c r="L6" s="493">
        <v>93.4</v>
      </c>
      <c r="M6" s="492">
        <v>867</v>
      </c>
    </row>
    <row r="7" spans="1:13" s="309" customFormat="1" ht="18" customHeight="1">
      <c r="A7" s="435" t="s">
        <v>10</v>
      </c>
      <c r="B7" s="492">
        <v>4429</v>
      </c>
      <c r="C7" s="492">
        <v>4330</v>
      </c>
      <c r="D7" s="493">
        <v>97.8</v>
      </c>
      <c r="E7" s="492">
        <v>1183</v>
      </c>
      <c r="F7" s="492">
        <v>4293</v>
      </c>
      <c r="G7" s="492">
        <v>3690</v>
      </c>
      <c r="H7" s="493">
        <v>86</v>
      </c>
      <c r="I7" s="494">
        <v>283</v>
      </c>
      <c r="J7" s="492">
        <v>4077</v>
      </c>
      <c r="K7" s="492">
        <v>3649</v>
      </c>
      <c r="L7" s="493">
        <v>89.5</v>
      </c>
      <c r="M7" s="492">
        <v>913</v>
      </c>
    </row>
    <row r="8" spans="1:13" ht="18" customHeight="1">
      <c r="A8" s="435" t="s">
        <v>11</v>
      </c>
      <c r="B8" s="492">
        <v>4414</v>
      </c>
      <c r="C8" s="492">
        <v>4303</v>
      </c>
      <c r="D8" s="493">
        <v>97.5</v>
      </c>
      <c r="E8" s="492">
        <v>1139</v>
      </c>
      <c r="F8" s="492">
        <v>4299</v>
      </c>
      <c r="G8" s="492">
        <v>3878</v>
      </c>
      <c r="H8" s="493">
        <v>90.2</v>
      </c>
      <c r="I8" s="494">
        <v>343</v>
      </c>
      <c r="J8" s="492">
        <v>4199</v>
      </c>
      <c r="K8" s="492">
        <v>3932</v>
      </c>
      <c r="L8" s="493">
        <v>93.6</v>
      </c>
      <c r="M8" s="492">
        <v>1123</v>
      </c>
    </row>
    <row r="9" spans="1:13" s="488" customFormat="1" ht="18" customHeight="1">
      <c r="A9" s="308" t="s">
        <v>668</v>
      </c>
      <c r="B9" s="491">
        <v>4426</v>
      </c>
      <c r="C9" s="307">
        <v>4324</v>
      </c>
      <c r="D9" s="489">
        <v>97.7</v>
      </c>
      <c r="E9" s="307">
        <v>1252</v>
      </c>
      <c r="F9" s="307">
        <v>4385</v>
      </c>
      <c r="G9" s="307">
        <v>4036</v>
      </c>
      <c r="H9" s="489">
        <v>92</v>
      </c>
      <c r="I9" s="490">
        <v>288</v>
      </c>
      <c r="J9" s="307">
        <v>4064</v>
      </c>
      <c r="K9" s="307">
        <v>3949</v>
      </c>
      <c r="L9" s="489">
        <v>97.2</v>
      </c>
      <c r="M9" s="307">
        <v>1080</v>
      </c>
    </row>
    <row r="10" spans="1:13" ht="18" customHeight="1">
      <c r="A10" s="487" t="s">
        <v>667</v>
      </c>
      <c r="B10" s="304">
        <v>4704</v>
      </c>
      <c r="C10" s="303">
        <v>4482</v>
      </c>
      <c r="D10" s="485">
        <v>95.3</v>
      </c>
      <c r="E10" s="303">
        <v>1444</v>
      </c>
      <c r="F10" s="303">
        <v>4294</v>
      </c>
      <c r="G10" s="303">
        <v>3897</v>
      </c>
      <c r="H10" s="485">
        <v>90.8</v>
      </c>
      <c r="I10" s="486">
        <v>155</v>
      </c>
      <c r="J10" s="303">
        <v>4241</v>
      </c>
      <c r="K10" s="303">
        <v>4017</v>
      </c>
      <c r="L10" s="485">
        <v>94.7</v>
      </c>
      <c r="M10" s="303">
        <v>1114</v>
      </c>
    </row>
    <row r="11" spans="1:13" ht="15" customHeight="1">
      <c r="A11" s="459" t="s">
        <v>27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</row>
  </sheetData>
  <sheetProtection/>
  <mergeCells count="7">
    <mergeCell ref="A11:M11"/>
    <mergeCell ref="A1:M1"/>
    <mergeCell ref="A2:M2"/>
    <mergeCell ref="A3:A5"/>
    <mergeCell ref="B3:E3"/>
    <mergeCell ref="F3:I3"/>
    <mergeCell ref="J3:M3"/>
  </mergeCells>
  <printOptions/>
  <pageMargins left="0.7874015748031497" right="0.5905511811023623" top="0.984251968503937" bottom="0.984251968503937" header="0.5118110236220472" footer="0.5118110236220472"/>
  <pageSetup firstPageNumber="100" useFirstPageNumber="1" horizontalDpi="300" verticalDpi="300" orientation="portrait" paperSize="9" scale="91" r:id="rId1"/>
  <headerFooter alignWithMargins="0">
    <oddHeader>&amp;L&amp;10&amp;P&amp;11　&amp;"ＭＳ 明朝,標準"&amp;10衛生・環境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14.875" style="366" customWidth="1"/>
    <col min="2" max="3" width="7.375" style="366" customWidth="1"/>
    <col min="4" max="4" width="7.375" style="367" customWidth="1"/>
    <col min="5" max="5" width="7.375" style="503" customWidth="1"/>
    <col min="6" max="8" width="7.375" style="366" customWidth="1"/>
    <col min="9" max="9" width="7.375" style="367" customWidth="1"/>
    <col min="10" max="10" width="7.375" style="503" customWidth="1"/>
    <col min="11" max="11" width="7.375" style="366" customWidth="1"/>
    <col min="12" max="16384" width="9.00390625" style="366" customWidth="1"/>
  </cols>
  <sheetData>
    <row r="1" spans="1:11" ht="21" customHeight="1">
      <c r="A1" s="456" t="s">
        <v>278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3.5" customHeight="1" thickBot="1">
      <c r="A2" s="521"/>
      <c r="B2" s="521"/>
      <c r="C2" s="521"/>
      <c r="D2" s="416"/>
      <c r="E2" s="521"/>
      <c r="F2" s="521"/>
      <c r="G2" s="521"/>
      <c r="H2" s="521"/>
      <c r="I2" s="521"/>
      <c r="J2" s="520"/>
      <c r="K2" s="520"/>
    </row>
    <row r="3" spans="1:11" ht="15" customHeight="1" thickTop="1">
      <c r="A3" s="453" t="s">
        <v>195</v>
      </c>
      <c r="B3" s="519" t="s">
        <v>672</v>
      </c>
      <c r="C3" s="518"/>
      <c r="D3" s="518"/>
      <c r="E3" s="518"/>
      <c r="F3" s="517"/>
      <c r="G3" s="515" t="s">
        <v>671</v>
      </c>
      <c r="H3" s="515"/>
      <c r="I3" s="515"/>
      <c r="J3" s="516"/>
      <c r="K3" s="515"/>
    </row>
    <row r="4" spans="1:11" ht="22.5">
      <c r="A4" s="445"/>
      <c r="B4" s="514" t="s">
        <v>279</v>
      </c>
      <c r="C4" s="513" t="s">
        <v>280</v>
      </c>
      <c r="D4" s="513" t="s">
        <v>281</v>
      </c>
      <c r="E4" s="512" t="s">
        <v>282</v>
      </c>
      <c r="F4" s="511" t="s">
        <v>670</v>
      </c>
      <c r="G4" s="514" t="s">
        <v>279</v>
      </c>
      <c r="H4" s="513" t="s">
        <v>280</v>
      </c>
      <c r="I4" s="513" t="s">
        <v>281</v>
      </c>
      <c r="J4" s="512" t="s">
        <v>282</v>
      </c>
      <c r="K4" s="511" t="s">
        <v>670</v>
      </c>
    </row>
    <row r="5" spans="1:11" ht="16.5" customHeight="1">
      <c r="A5" s="508" t="s">
        <v>283</v>
      </c>
      <c r="B5" s="492">
        <v>4432</v>
      </c>
      <c r="C5" s="492">
        <v>3932</v>
      </c>
      <c r="D5" s="492">
        <v>4299</v>
      </c>
      <c r="E5" s="307">
        <v>4385</v>
      </c>
      <c r="F5" s="379">
        <v>4258</v>
      </c>
      <c r="G5" s="307">
        <v>3993</v>
      </c>
      <c r="H5" s="307">
        <v>4085</v>
      </c>
      <c r="I5" s="307">
        <v>4199</v>
      </c>
      <c r="J5" s="307">
        <v>4064</v>
      </c>
      <c r="K5" s="379">
        <v>4246</v>
      </c>
    </row>
    <row r="6" spans="1:11" ht="16.5" customHeight="1">
      <c r="A6" s="508" t="s">
        <v>284</v>
      </c>
      <c r="B6" s="492">
        <v>3918</v>
      </c>
      <c r="C6" s="492">
        <v>3488</v>
      </c>
      <c r="D6" s="492">
        <v>3810</v>
      </c>
      <c r="E6" s="307">
        <v>4072</v>
      </c>
      <c r="F6" s="378">
        <v>3933</v>
      </c>
      <c r="G6" s="307">
        <v>3724</v>
      </c>
      <c r="H6" s="307">
        <v>3642</v>
      </c>
      <c r="I6" s="307">
        <v>3929</v>
      </c>
      <c r="J6" s="307">
        <v>3941</v>
      </c>
      <c r="K6" s="378">
        <v>4014</v>
      </c>
    </row>
    <row r="7" spans="1:11" ht="16.5" customHeight="1">
      <c r="A7" s="508" t="s">
        <v>285</v>
      </c>
      <c r="B7" s="128">
        <v>88.4</v>
      </c>
      <c r="C7" s="128">
        <v>88.71</v>
      </c>
      <c r="D7" s="128">
        <v>88.63</v>
      </c>
      <c r="E7" s="509">
        <v>92.86</v>
      </c>
      <c r="F7" s="510">
        <v>92.37</v>
      </c>
      <c r="G7" s="509">
        <v>93.26</v>
      </c>
      <c r="H7" s="509">
        <v>89.16</v>
      </c>
      <c r="I7" s="509">
        <v>93.57</v>
      </c>
      <c r="J7" s="509">
        <v>96.97</v>
      </c>
      <c r="K7" s="510">
        <v>94.54</v>
      </c>
    </row>
    <row r="8" spans="1:11" ht="16.5" customHeight="1">
      <c r="A8" s="508" t="s">
        <v>286</v>
      </c>
      <c r="B8" s="492">
        <v>65</v>
      </c>
      <c r="C8" s="492">
        <v>72</v>
      </c>
      <c r="D8" s="492">
        <v>68</v>
      </c>
      <c r="E8" s="307">
        <v>61</v>
      </c>
      <c r="F8" s="378">
        <v>70</v>
      </c>
      <c r="G8" s="307">
        <v>699</v>
      </c>
      <c r="H8" s="307">
        <v>555</v>
      </c>
      <c r="I8" s="307">
        <v>604</v>
      </c>
      <c r="J8" s="307">
        <v>559</v>
      </c>
      <c r="K8" s="378">
        <v>530</v>
      </c>
    </row>
    <row r="9" spans="1:11" ht="16.5" customHeight="1">
      <c r="A9" s="508" t="s">
        <v>287</v>
      </c>
      <c r="B9" s="128">
        <v>1.66</v>
      </c>
      <c r="C9" s="128">
        <v>2.06</v>
      </c>
      <c r="D9" s="128">
        <v>1.78</v>
      </c>
      <c r="E9" s="509">
        <v>1.5</v>
      </c>
      <c r="F9" s="510">
        <v>1.78</v>
      </c>
      <c r="G9" s="509">
        <v>18.77</v>
      </c>
      <c r="H9" s="509">
        <v>15.24</v>
      </c>
      <c r="I9" s="509">
        <v>15.37</v>
      </c>
      <c r="J9" s="509">
        <v>14.18</v>
      </c>
      <c r="K9" s="510">
        <v>13.2</v>
      </c>
    </row>
    <row r="10" spans="1:11" ht="16.5" customHeight="1">
      <c r="A10" s="508" t="s">
        <v>288</v>
      </c>
      <c r="B10" s="492">
        <v>145</v>
      </c>
      <c r="C10" s="492">
        <v>225</v>
      </c>
      <c r="D10" s="492">
        <v>180</v>
      </c>
      <c r="E10" s="307">
        <v>163</v>
      </c>
      <c r="F10" s="378">
        <v>164</v>
      </c>
      <c r="G10" s="307">
        <v>2294</v>
      </c>
      <c r="H10" s="307">
        <v>1776</v>
      </c>
      <c r="I10" s="307">
        <v>1990</v>
      </c>
      <c r="J10" s="307">
        <v>1902</v>
      </c>
      <c r="K10" s="378">
        <v>1787</v>
      </c>
    </row>
    <row r="11" spans="1:11" ht="16.5" customHeight="1">
      <c r="A11" s="508" t="s">
        <v>289</v>
      </c>
      <c r="B11" s="128" t="s">
        <v>61</v>
      </c>
      <c r="C11" s="128" t="s">
        <v>61</v>
      </c>
      <c r="D11" s="128" t="s">
        <v>61</v>
      </c>
      <c r="E11" s="128" t="s">
        <v>61</v>
      </c>
      <c r="F11" s="509" t="s">
        <v>61</v>
      </c>
      <c r="G11" s="509">
        <v>0.62</v>
      </c>
      <c r="H11" s="509">
        <v>0.49</v>
      </c>
      <c r="I11" s="509">
        <v>0.51</v>
      </c>
      <c r="J11" s="509">
        <v>0.48</v>
      </c>
      <c r="K11" s="510">
        <v>0.45</v>
      </c>
    </row>
    <row r="12" spans="1:11" ht="16.5" customHeight="1">
      <c r="A12" s="508" t="s">
        <v>290</v>
      </c>
      <c r="B12" s="128" t="s">
        <v>61</v>
      </c>
      <c r="C12" s="128" t="s">
        <v>61</v>
      </c>
      <c r="D12" s="128" t="s">
        <v>61</v>
      </c>
      <c r="E12" s="128" t="s">
        <v>61</v>
      </c>
      <c r="F12" s="509" t="s">
        <v>61</v>
      </c>
      <c r="G12" s="307">
        <v>332</v>
      </c>
      <c r="H12" s="307">
        <v>243</v>
      </c>
      <c r="I12" s="307">
        <v>302</v>
      </c>
      <c r="J12" s="307">
        <v>322</v>
      </c>
      <c r="K12" s="378">
        <v>281</v>
      </c>
    </row>
    <row r="13" spans="1:11" ht="16.5" customHeight="1">
      <c r="A13" s="508" t="s">
        <v>291</v>
      </c>
      <c r="B13" s="492">
        <v>132</v>
      </c>
      <c r="C13" s="492">
        <v>107</v>
      </c>
      <c r="D13" s="492">
        <v>110</v>
      </c>
      <c r="E13" s="307">
        <v>137</v>
      </c>
      <c r="F13" s="378">
        <v>136</v>
      </c>
      <c r="G13" s="307">
        <v>207</v>
      </c>
      <c r="H13" s="307">
        <v>222</v>
      </c>
      <c r="I13" s="307">
        <v>229</v>
      </c>
      <c r="J13" s="307">
        <v>245</v>
      </c>
      <c r="K13" s="378">
        <v>237</v>
      </c>
    </row>
    <row r="14" spans="1:11" ht="16.5" customHeight="1">
      <c r="A14" s="508" t="s">
        <v>292</v>
      </c>
      <c r="B14" s="492">
        <v>12</v>
      </c>
      <c r="C14" s="492">
        <v>26</v>
      </c>
      <c r="D14" s="492">
        <v>21</v>
      </c>
      <c r="E14" s="307">
        <v>12</v>
      </c>
      <c r="F14" s="378">
        <v>18</v>
      </c>
      <c r="G14" s="307">
        <v>25</v>
      </c>
      <c r="H14" s="307">
        <v>20</v>
      </c>
      <c r="I14" s="307">
        <v>25</v>
      </c>
      <c r="J14" s="307">
        <v>27</v>
      </c>
      <c r="K14" s="378">
        <v>29</v>
      </c>
    </row>
    <row r="15" spans="1:11" ht="16.5" customHeight="1">
      <c r="A15" s="507" t="s">
        <v>293</v>
      </c>
      <c r="B15" s="128" t="s">
        <v>61</v>
      </c>
      <c r="C15" s="128" t="s">
        <v>61</v>
      </c>
      <c r="D15" s="128" t="s">
        <v>61</v>
      </c>
      <c r="E15" s="506" t="s">
        <v>61</v>
      </c>
      <c r="F15" s="505" t="s">
        <v>61</v>
      </c>
      <c r="G15" s="373">
        <v>222</v>
      </c>
      <c r="H15" s="373">
        <v>214</v>
      </c>
      <c r="I15" s="373">
        <v>193</v>
      </c>
      <c r="J15" s="373">
        <v>230</v>
      </c>
      <c r="K15" s="303">
        <v>239</v>
      </c>
    </row>
    <row r="16" spans="1:11" ht="15" customHeight="1">
      <c r="A16" s="459" t="s">
        <v>266</v>
      </c>
      <c r="B16" s="459"/>
      <c r="C16" s="459"/>
      <c r="D16" s="459"/>
      <c r="E16" s="458"/>
      <c r="F16" s="458"/>
      <c r="G16" s="459"/>
      <c r="H16" s="459"/>
      <c r="I16" s="458"/>
      <c r="J16" s="504"/>
      <c r="K16" s="504"/>
    </row>
  </sheetData>
  <sheetProtection/>
  <mergeCells count="5">
    <mergeCell ref="A1:K1"/>
    <mergeCell ref="A3:A4"/>
    <mergeCell ref="B3:F3"/>
    <mergeCell ref="G3:K3"/>
    <mergeCell ref="A16:I1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0" width="8.875" style="1" customWidth="1"/>
    <col min="11" max="13" width="10.125" style="1" customWidth="1"/>
    <col min="14" max="15" width="11.625" style="1" customWidth="1"/>
    <col min="16" max="16" width="11.875" style="1" customWidth="1"/>
    <col min="17" max="18" width="10.125" style="1" customWidth="1"/>
    <col min="19" max="16384" width="9.00390625" style="1" customWidth="1"/>
  </cols>
  <sheetData>
    <row r="1" spans="1:18" ht="21" customHeight="1">
      <c r="A1" s="365" t="s">
        <v>683</v>
      </c>
      <c r="B1" s="365"/>
      <c r="C1" s="365"/>
      <c r="D1" s="365"/>
      <c r="E1" s="365"/>
      <c r="F1" s="365"/>
      <c r="G1" s="365"/>
      <c r="H1" s="365"/>
      <c r="I1" s="365"/>
      <c r="J1" s="365"/>
      <c r="K1" s="129"/>
      <c r="L1" s="129"/>
      <c r="M1" s="129"/>
      <c r="N1" s="129"/>
      <c r="O1" s="130"/>
      <c r="P1" s="130"/>
      <c r="Q1" s="130"/>
      <c r="R1" s="130"/>
    </row>
    <row r="2" spans="1:17" ht="13.5" customHeight="1" thickBot="1">
      <c r="A2" s="94"/>
      <c r="B2" s="94"/>
      <c r="C2" s="94"/>
      <c r="D2" s="94"/>
      <c r="E2" s="94"/>
      <c r="F2" s="94"/>
      <c r="G2" s="94"/>
      <c r="H2" s="94"/>
      <c r="I2" s="534"/>
      <c r="J2" s="533" t="s">
        <v>682</v>
      </c>
      <c r="K2" s="131"/>
      <c r="L2" s="131"/>
      <c r="M2" s="131"/>
      <c r="N2" s="131"/>
      <c r="O2" s="131"/>
      <c r="P2" s="131"/>
      <c r="Q2" s="131"/>
    </row>
    <row r="3" spans="1:10" ht="15" customHeight="1" thickTop="1">
      <c r="A3" s="225" t="s">
        <v>675</v>
      </c>
      <c r="B3" s="531" t="s">
        <v>681</v>
      </c>
      <c r="C3" s="531" t="s">
        <v>680</v>
      </c>
      <c r="D3" s="532" t="s">
        <v>294</v>
      </c>
      <c r="E3" s="531" t="s">
        <v>295</v>
      </c>
      <c r="F3" s="531" t="s">
        <v>296</v>
      </c>
      <c r="G3" s="531"/>
      <c r="H3" s="240"/>
      <c r="I3" s="240" t="s">
        <v>679</v>
      </c>
      <c r="J3" s="224"/>
    </row>
    <row r="4" spans="1:10" ht="15" customHeight="1">
      <c r="A4" s="357"/>
      <c r="B4" s="247"/>
      <c r="C4" s="247"/>
      <c r="D4" s="530"/>
      <c r="E4" s="247"/>
      <c r="F4" s="141" t="s">
        <v>678</v>
      </c>
      <c r="G4" s="141" t="s">
        <v>677</v>
      </c>
      <c r="H4" s="144" t="s">
        <v>676</v>
      </c>
      <c r="I4" s="141" t="s">
        <v>297</v>
      </c>
      <c r="J4" s="144" t="s">
        <v>676</v>
      </c>
    </row>
    <row r="5" spans="1:10" s="10" customFormat="1" ht="15" customHeight="1">
      <c r="A5" s="139" t="s">
        <v>9</v>
      </c>
      <c r="B5" s="337">
        <v>372</v>
      </c>
      <c r="C5" s="100">
        <v>612</v>
      </c>
      <c r="D5" s="100">
        <v>469</v>
      </c>
      <c r="E5" s="100">
        <v>5</v>
      </c>
      <c r="F5" s="100">
        <v>1</v>
      </c>
      <c r="G5" s="100">
        <v>15</v>
      </c>
      <c r="H5" s="100">
        <v>4</v>
      </c>
      <c r="I5" s="100">
        <v>44</v>
      </c>
      <c r="J5" s="100">
        <v>43</v>
      </c>
    </row>
    <row r="6" spans="1:10" s="12" customFormat="1" ht="15" customHeight="1">
      <c r="A6" s="99" t="s">
        <v>10</v>
      </c>
      <c r="B6" s="337">
        <v>370</v>
      </c>
      <c r="C6" s="100">
        <v>615</v>
      </c>
      <c r="D6" s="100">
        <v>446</v>
      </c>
      <c r="E6" s="100">
        <v>5</v>
      </c>
      <c r="F6" s="100">
        <v>1</v>
      </c>
      <c r="G6" s="100">
        <v>15</v>
      </c>
      <c r="H6" s="100">
        <v>4</v>
      </c>
      <c r="I6" s="100">
        <v>42</v>
      </c>
      <c r="J6" s="100">
        <v>38</v>
      </c>
    </row>
    <row r="7" spans="1:10" s="10" customFormat="1" ht="15" customHeight="1">
      <c r="A7" s="99" t="s">
        <v>11</v>
      </c>
      <c r="B7" s="100">
        <v>363</v>
      </c>
      <c r="C7" s="100">
        <v>624</v>
      </c>
      <c r="D7" s="100">
        <v>441</v>
      </c>
      <c r="E7" s="100">
        <v>5</v>
      </c>
      <c r="F7" s="100">
        <v>1</v>
      </c>
      <c r="G7" s="100">
        <v>15</v>
      </c>
      <c r="H7" s="100">
        <v>4</v>
      </c>
      <c r="I7" s="100">
        <v>40</v>
      </c>
      <c r="J7" s="100">
        <v>37</v>
      </c>
    </row>
    <row r="8" spans="1:10" s="523" customFormat="1" ht="15" customHeight="1">
      <c r="A8" s="99" t="s">
        <v>668</v>
      </c>
      <c r="B8" s="337">
        <v>361</v>
      </c>
      <c r="C8" s="100">
        <v>630</v>
      </c>
      <c r="D8" s="100">
        <v>433</v>
      </c>
      <c r="E8" s="100">
        <v>5</v>
      </c>
      <c r="F8" s="100">
        <v>1</v>
      </c>
      <c r="G8" s="100">
        <v>14</v>
      </c>
      <c r="H8" s="100">
        <v>4</v>
      </c>
      <c r="I8" s="100">
        <v>40</v>
      </c>
      <c r="J8" s="100">
        <v>37</v>
      </c>
    </row>
    <row r="9" spans="1:10" s="10" customFormat="1" ht="15" customHeight="1" thickBot="1">
      <c r="A9" s="116" t="s">
        <v>667</v>
      </c>
      <c r="B9" s="102">
        <v>355</v>
      </c>
      <c r="C9" s="102">
        <v>629</v>
      </c>
      <c r="D9" s="102">
        <v>428</v>
      </c>
      <c r="E9" s="102">
        <v>6</v>
      </c>
      <c r="F9" s="102">
        <v>1</v>
      </c>
      <c r="G9" s="102">
        <v>13</v>
      </c>
      <c r="H9" s="529">
        <v>4</v>
      </c>
      <c r="I9" s="102">
        <v>40</v>
      </c>
      <c r="J9" s="102">
        <v>37</v>
      </c>
    </row>
    <row r="10" spans="1:18" s="10" customFormat="1" ht="15" customHeight="1" thickTop="1">
      <c r="A10" s="225" t="s">
        <v>675</v>
      </c>
      <c r="B10" s="224" t="s">
        <v>674</v>
      </c>
      <c r="C10" s="224"/>
      <c r="D10" s="225"/>
      <c r="E10" s="240" t="s">
        <v>298</v>
      </c>
      <c r="F10" s="224"/>
      <c r="G10" s="225"/>
      <c r="H10" s="364" t="s">
        <v>673</v>
      </c>
      <c r="I10" s="240" t="s">
        <v>299</v>
      </c>
      <c r="J10" s="522"/>
      <c r="K10" s="132"/>
      <c r="L10" s="132"/>
      <c r="M10" s="132"/>
      <c r="N10" s="132"/>
      <c r="O10" s="133"/>
      <c r="P10" s="133"/>
      <c r="Q10" s="132"/>
      <c r="R10" s="134"/>
    </row>
    <row r="11" spans="1:18" s="10" customFormat="1" ht="22.5">
      <c r="A11" s="357"/>
      <c r="B11" s="528" t="s">
        <v>300</v>
      </c>
      <c r="C11" s="528" t="s">
        <v>301</v>
      </c>
      <c r="D11" s="144" t="s">
        <v>302</v>
      </c>
      <c r="E11" s="140" t="s">
        <v>303</v>
      </c>
      <c r="F11" s="108" t="s">
        <v>304</v>
      </c>
      <c r="G11" s="108" t="s">
        <v>305</v>
      </c>
      <c r="H11" s="246"/>
      <c r="I11" s="255"/>
      <c r="J11" s="522"/>
      <c r="K11" s="132"/>
      <c r="P11" s="133"/>
      <c r="Q11" s="132"/>
      <c r="R11" s="134"/>
    </row>
    <row r="12" spans="1:18" s="10" customFormat="1" ht="15" customHeight="1">
      <c r="A12" s="139" t="s">
        <v>9</v>
      </c>
      <c r="B12" s="100">
        <v>28</v>
      </c>
      <c r="C12" s="100">
        <v>88</v>
      </c>
      <c r="D12" s="100">
        <v>155</v>
      </c>
      <c r="E12" s="100">
        <v>24</v>
      </c>
      <c r="F12" s="100">
        <v>1028</v>
      </c>
      <c r="G12" s="100">
        <v>8990</v>
      </c>
      <c r="H12" s="100">
        <v>87</v>
      </c>
      <c r="I12" s="100">
        <v>51</v>
      </c>
      <c r="J12" s="522"/>
      <c r="K12" s="132"/>
      <c r="P12" s="133"/>
      <c r="Q12" s="132"/>
      <c r="R12" s="134"/>
    </row>
    <row r="13" spans="1:18" s="10" customFormat="1" ht="15" customHeight="1">
      <c r="A13" s="99" t="s">
        <v>10</v>
      </c>
      <c r="B13" s="100">
        <v>28</v>
      </c>
      <c r="C13" s="100">
        <v>88</v>
      </c>
      <c r="D13" s="100">
        <v>153</v>
      </c>
      <c r="E13" s="100">
        <v>24</v>
      </c>
      <c r="F13" s="100">
        <v>1009</v>
      </c>
      <c r="G13" s="100">
        <v>8907</v>
      </c>
      <c r="H13" s="100">
        <v>88</v>
      </c>
      <c r="I13" s="100">
        <v>54</v>
      </c>
      <c r="J13" s="522"/>
      <c r="K13" s="132"/>
      <c r="L13" s="132"/>
      <c r="M13" s="132"/>
      <c r="N13" s="132"/>
      <c r="O13" s="133"/>
      <c r="P13" s="133"/>
      <c r="Q13" s="132"/>
      <c r="R13" s="134"/>
    </row>
    <row r="14" spans="1:18" s="10" customFormat="1" ht="15" customHeight="1">
      <c r="A14" s="99" t="s">
        <v>11</v>
      </c>
      <c r="B14" s="337">
        <v>27</v>
      </c>
      <c r="C14" s="100">
        <v>88</v>
      </c>
      <c r="D14" s="100">
        <v>153</v>
      </c>
      <c r="E14" s="100">
        <v>23</v>
      </c>
      <c r="F14" s="100">
        <v>992</v>
      </c>
      <c r="G14" s="100">
        <v>8685</v>
      </c>
      <c r="H14" s="100">
        <v>88</v>
      </c>
      <c r="I14" s="100">
        <v>57</v>
      </c>
      <c r="J14" s="522"/>
      <c r="K14" s="132"/>
      <c r="L14" s="132"/>
      <c r="M14" s="132"/>
      <c r="N14" s="132"/>
      <c r="O14" s="133"/>
      <c r="P14" s="133"/>
      <c r="Q14" s="132"/>
      <c r="R14" s="134"/>
    </row>
    <row r="15" spans="1:18" s="523" customFormat="1" ht="15" customHeight="1">
      <c r="A15" s="99" t="s">
        <v>12</v>
      </c>
      <c r="B15" s="100">
        <v>27</v>
      </c>
      <c r="C15" s="100">
        <v>89</v>
      </c>
      <c r="D15" s="100">
        <v>186</v>
      </c>
      <c r="E15" s="100">
        <v>17</v>
      </c>
      <c r="F15" s="100">
        <v>965</v>
      </c>
      <c r="G15" s="100">
        <v>8524</v>
      </c>
      <c r="H15" s="100">
        <v>89</v>
      </c>
      <c r="I15" s="100">
        <v>58</v>
      </c>
      <c r="J15" s="527"/>
      <c r="K15" s="525"/>
      <c r="L15" s="525"/>
      <c r="M15" s="525"/>
      <c r="N15" s="525"/>
      <c r="O15" s="526"/>
      <c r="P15" s="526"/>
      <c r="Q15" s="525"/>
      <c r="R15" s="524"/>
    </row>
    <row r="16" spans="1:18" s="10" customFormat="1" ht="15" customHeight="1">
      <c r="A16" s="101" t="s">
        <v>667</v>
      </c>
      <c r="B16" s="102">
        <v>24</v>
      </c>
      <c r="C16" s="102">
        <v>90</v>
      </c>
      <c r="D16" s="102">
        <v>190</v>
      </c>
      <c r="E16" s="102">
        <v>14</v>
      </c>
      <c r="F16" s="102">
        <v>934</v>
      </c>
      <c r="G16" s="102">
        <v>8422</v>
      </c>
      <c r="H16" s="102">
        <v>89</v>
      </c>
      <c r="I16" s="102">
        <v>62</v>
      </c>
      <c r="J16" s="522"/>
      <c r="K16" s="132"/>
      <c r="L16" s="132"/>
      <c r="M16" s="132"/>
      <c r="N16" s="132"/>
      <c r="O16" s="133"/>
      <c r="P16" s="133"/>
      <c r="Q16" s="132"/>
      <c r="R16" s="134"/>
    </row>
    <row r="17" spans="1:18" ht="15" customHeight="1">
      <c r="A17" s="211" t="s">
        <v>14</v>
      </c>
      <c r="B17" s="211"/>
      <c r="C17" s="211"/>
      <c r="D17" s="211"/>
      <c r="E17" s="211"/>
      <c r="F17" s="211"/>
      <c r="G17" s="211"/>
      <c r="H17" s="211"/>
      <c r="I17" s="211"/>
      <c r="J17" s="211"/>
      <c r="K17" s="135"/>
      <c r="L17" s="135"/>
      <c r="M17" s="135"/>
      <c r="N17" s="135"/>
      <c r="O17" s="135"/>
      <c r="P17" s="135"/>
      <c r="Q17" s="135"/>
      <c r="R17" s="135"/>
    </row>
    <row r="18" spans="11:18" ht="15" customHeight="1">
      <c r="K18" s="135"/>
      <c r="L18" s="135"/>
      <c r="M18" s="135"/>
      <c r="N18" s="135"/>
      <c r="O18" s="135"/>
      <c r="P18" s="135"/>
      <c r="Q18" s="135"/>
      <c r="R18" s="135"/>
    </row>
    <row r="19" ht="15" customHeight="1"/>
    <row r="21" spans="11:14" ht="13.5">
      <c r="K21" s="822"/>
      <c r="L21" s="822"/>
      <c r="M21" s="822"/>
      <c r="N21" s="822"/>
    </row>
    <row r="22" spans="11:14" ht="13.5">
      <c r="K22" s="822"/>
      <c r="L22" s="822"/>
      <c r="M22" s="822"/>
      <c r="N22" s="822"/>
    </row>
    <row r="23" ht="8.25" customHeight="1"/>
  </sheetData>
  <sheetProtection/>
  <mergeCells count="15">
    <mergeCell ref="A17:J17"/>
    <mergeCell ref="A10:A11"/>
    <mergeCell ref="B10:D10"/>
    <mergeCell ref="E10:G10"/>
    <mergeCell ref="H10:H11"/>
    <mergeCell ref="I10:I11"/>
    <mergeCell ref="K21:N22"/>
    <mergeCell ref="A1:J1"/>
    <mergeCell ref="A3:A4"/>
    <mergeCell ref="B3:B4"/>
    <mergeCell ref="C3:C4"/>
    <mergeCell ref="D3:D4"/>
    <mergeCell ref="E3:E4"/>
    <mergeCell ref="F3:H3"/>
    <mergeCell ref="I3:J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1" width="9.375" style="0" bestFit="1" customWidth="1"/>
    <col min="2" max="4" width="11.625" style="0" customWidth="1"/>
    <col min="5" max="5" width="13.00390625" style="0" customWidth="1"/>
    <col min="6" max="6" width="10.625" style="0" customWidth="1"/>
  </cols>
  <sheetData>
    <row r="1" spans="1:6" ht="21" customHeight="1">
      <c r="A1" s="199" t="s">
        <v>306</v>
      </c>
      <c r="B1" s="199"/>
      <c r="C1" s="199"/>
      <c r="D1" s="199"/>
      <c r="E1" s="199"/>
      <c r="F1" s="199"/>
    </row>
    <row r="2" spans="1:6" ht="13.5" customHeight="1" thickBot="1">
      <c r="A2" s="200" t="s">
        <v>307</v>
      </c>
      <c r="B2" s="200"/>
      <c r="C2" s="200"/>
      <c r="D2" s="200"/>
      <c r="E2" s="200"/>
      <c r="F2" s="200"/>
    </row>
    <row r="3" spans="1:6" ht="14.25" thickTop="1">
      <c r="A3" s="201" t="s">
        <v>268</v>
      </c>
      <c r="B3" s="202" t="s">
        <v>308</v>
      </c>
      <c r="C3" s="205" t="s">
        <v>309</v>
      </c>
      <c r="D3" s="205"/>
      <c r="E3" s="205"/>
      <c r="F3" s="205"/>
    </row>
    <row r="4" spans="1:6" ht="13.5">
      <c r="A4" s="217"/>
      <c r="B4" s="203"/>
      <c r="C4" s="19" t="s">
        <v>310</v>
      </c>
      <c r="D4" s="3" t="s">
        <v>311</v>
      </c>
      <c r="E4" s="3" t="s">
        <v>312</v>
      </c>
      <c r="F4" s="20" t="s">
        <v>313</v>
      </c>
    </row>
    <row r="5" spans="1:6" s="136" customFormat="1" ht="15.75" customHeight="1">
      <c r="A5" s="21" t="s">
        <v>9</v>
      </c>
      <c r="B5" s="9">
        <v>1617</v>
      </c>
      <c r="C5" s="9">
        <v>63</v>
      </c>
      <c r="D5" s="9">
        <v>1554</v>
      </c>
      <c r="E5" s="9">
        <v>0</v>
      </c>
      <c r="F5" s="9">
        <v>0</v>
      </c>
    </row>
    <row r="6" spans="1:6" s="137" customFormat="1" ht="15.75" customHeight="1">
      <c r="A6" s="14" t="s">
        <v>10</v>
      </c>
      <c r="B6" s="9">
        <v>1583</v>
      </c>
      <c r="C6" s="9">
        <v>56</v>
      </c>
      <c r="D6" s="9">
        <v>1527</v>
      </c>
      <c r="E6" s="9" t="s">
        <v>84</v>
      </c>
      <c r="F6" s="9" t="s">
        <v>84</v>
      </c>
    </row>
    <row r="7" spans="1:6" s="136" customFormat="1" ht="15.75" customHeight="1">
      <c r="A7" s="14" t="s">
        <v>11</v>
      </c>
      <c r="B7" s="48">
        <v>1565</v>
      </c>
      <c r="C7" s="48">
        <v>52</v>
      </c>
      <c r="D7" s="48">
        <v>1513</v>
      </c>
      <c r="E7" s="48">
        <v>0</v>
      </c>
      <c r="F7" s="48">
        <v>0</v>
      </c>
    </row>
    <row r="8" spans="1:6" s="536" customFormat="1" ht="15.75" customHeight="1">
      <c r="A8" s="14" t="s">
        <v>668</v>
      </c>
      <c r="B8" s="48">
        <v>1538</v>
      </c>
      <c r="C8" s="48">
        <v>49</v>
      </c>
      <c r="D8" s="48">
        <v>1489</v>
      </c>
      <c r="E8" s="48">
        <v>0</v>
      </c>
      <c r="F8" s="48">
        <v>0</v>
      </c>
    </row>
    <row r="9" spans="1:6" s="136" customFormat="1" ht="15.75" customHeight="1">
      <c r="A9" s="23" t="s">
        <v>667</v>
      </c>
      <c r="B9" s="39">
        <v>1497</v>
      </c>
      <c r="C9" s="39">
        <v>44</v>
      </c>
      <c r="D9" s="39">
        <v>1453</v>
      </c>
      <c r="E9" s="39">
        <v>0</v>
      </c>
      <c r="F9" s="39">
        <v>0</v>
      </c>
    </row>
    <row r="10" spans="1:6" s="136" customFormat="1" ht="15.75" customHeight="1">
      <c r="A10" s="535" t="s">
        <v>684</v>
      </c>
      <c r="B10" s="535"/>
      <c r="C10" s="535"/>
      <c r="D10" s="535"/>
      <c r="E10" s="535"/>
      <c r="F10" s="535"/>
    </row>
    <row r="11" spans="1:6" ht="15" customHeight="1">
      <c r="A11" s="211" t="s">
        <v>314</v>
      </c>
      <c r="B11" s="211"/>
      <c r="C11" s="211"/>
      <c r="D11" s="211"/>
      <c r="E11" s="211"/>
      <c r="F11" s="211"/>
    </row>
  </sheetData>
  <sheetProtection/>
  <mergeCells count="7">
    <mergeCell ref="A10:F10"/>
    <mergeCell ref="A11:F11"/>
    <mergeCell ref="A1:F1"/>
    <mergeCell ref="A2:F2"/>
    <mergeCell ref="A3:A4"/>
    <mergeCell ref="C3:F3"/>
    <mergeCell ref="B3:B4"/>
  </mergeCells>
  <printOptions/>
  <pageMargins left="0.7874015748031497" right="0.5905511811023623" top="0.984251968503937" bottom="0.984251968503937" header="0.5118110236220472" footer="0.5118110236220472"/>
  <pageSetup firstPageNumber="101" useFirstPageNumber="1" horizontalDpi="300" verticalDpi="300" orientation="portrait" paperSize="9" r:id="rId1"/>
  <headerFooter alignWithMargins="0">
    <oddHeader>&amp;R&amp;"ＭＳ 明朝,標準"&amp;10衛生・環境&amp;"ＭＳ Ｐゴシック,標準"&amp;11　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9.875" style="138" customWidth="1"/>
    <col min="2" max="10" width="7.625" style="138" customWidth="1"/>
    <col min="11" max="11" width="8.00390625" style="138" customWidth="1"/>
    <col min="12" max="12" width="7.625" style="138" customWidth="1"/>
    <col min="13" max="16384" width="9.00390625" style="138" customWidth="1"/>
  </cols>
  <sheetData>
    <row r="1" spans="1:12" ht="21" customHeight="1">
      <c r="A1" s="256" t="s">
        <v>315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3.5" customHeight="1" thickBot="1">
      <c r="A2" s="257" t="s">
        <v>307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thickTop="1">
      <c r="A3" s="258" t="s">
        <v>268</v>
      </c>
      <c r="B3" s="246" t="s">
        <v>2</v>
      </c>
      <c r="C3" s="246" t="s">
        <v>316</v>
      </c>
      <c r="D3" s="246" t="s">
        <v>317</v>
      </c>
      <c r="E3" s="246" t="s">
        <v>318</v>
      </c>
      <c r="F3" s="259" t="s">
        <v>319</v>
      </c>
      <c r="G3" s="261" t="s">
        <v>320</v>
      </c>
      <c r="H3" s="246" t="s">
        <v>321</v>
      </c>
      <c r="I3" s="246" t="s">
        <v>322</v>
      </c>
      <c r="J3" s="246" t="s">
        <v>323</v>
      </c>
      <c r="K3" s="248" t="s">
        <v>324</v>
      </c>
      <c r="L3" s="250" t="s">
        <v>325</v>
      </c>
    </row>
    <row r="4" spans="1:12" ht="13.5">
      <c r="A4" s="237"/>
      <c r="B4" s="247"/>
      <c r="C4" s="247"/>
      <c r="D4" s="247"/>
      <c r="E4" s="247"/>
      <c r="F4" s="260"/>
      <c r="G4" s="262"/>
      <c r="H4" s="247"/>
      <c r="I4" s="247"/>
      <c r="J4" s="247"/>
      <c r="K4" s="249"/>
      <c r="L4" s="251"/>
    </row>
    <row r="5" spans="1:12" ht="15.75" customHeight="1">
      <c r="A5" s="139" t="s">
        <v>686</v>
      </c>
      <c r="B5" s="48">
        <v>2697</v>
      </c>
      <c r="C5" s="48" t="s">
        <v>61</v>
      </c>
      <c r="D5" s="48" t="s">
        <v>61</v>
      </c>
      <c r="E5" s="48" t="s">
        <v>61</v>
      </c>
      <c r="F5" s="48" t="s">
        <v>61</v>
      </c>
      <c r="G5" s="74">
        <v>1008</v>
      </c>
      <c r="H5" s="74">
        <v>541</v>
      </c>
      <c r="I5" s="74">
        <v>573</v>
      </c>
      <c r="J5" s="74">
        <v>420</v>
      </c>
      <c r="K5" s="74">
        <v>155</v>
      </c>
      <c r="L5" s="74">
        <v>886</v>
      </c>
    </row>
    <row r="6" spans="1:12" s="142" customFormat="1" ht="15.75" customHeight="1">
      <c r="A6" s="99" t="s">
        <v>326</v>
      </c>
      <c r="B6" s="48">
        <v>2934</v>
      </c>
      <c r="C6" s="48" t="s">
        <v>61</v>
      </c>
      <c r="D6" s="48" t="s">
        <v>61</v>
      </c>
      <c r="E6" s="48" t="s">
        <v>61</v>
      </c>
      <c r="F6" s="48" t="s">
        <v>61</v>
      </c>
      <c r="G6" s="48">
        <v>823</v>
      </c>
      <c r="H6" s="48">
        <v>695</v>
      </c>
      <c r="I6" s="48">
        <v>717</v>
      </c>
      <c r="J6" s="48">
        <v>495</v>
      </c>
      <c r="K6" s="48">
        <v>204</v>
      </c>
      <c r="L6" s="48">
        <v>713</v>
      </c>
    </row>
    <row r="7" spans="1:12" s="142" customFormat="1" ht="15.75" customHeight="1">
      <c r="A7" s="99" t="s">
        <v>327</v>
      </c>
      <c r="B7" s="67">
        <v>3339</v>
      </c>
      <c r="C7" s="48" t="s">
        <v>61</v>
      </c>
      <c r="D7" s="48" t="s">
        <v>61</v>
      </c>
      <c r="E7" s="48" t="s">
        <v>61</v>
      </c>
      <c r="F7" s="48" t="s">
        <v>61</v>
      </c>
      <c r="G7" s="48">
        <v>716</v>
      </c>
      <c r="H7" s="48">
        <v>866</v>
      </c>
      <c r="I7" s="48">
        <v>889</v>
      </c>
      <c r="J7" s="48">
        <v>632</v>
      </c>
      <c r="K7" s="48">
        <v>236</v>
      </c>
      <c r="L7" s="48">
        <v>592</v>
      </c>
    </row>
    <row r="8" spans="1:12" s="63" customFormat="1" ht="15.75" customHeight="1">
      <c r="A8" s="99" t="s">
        <v>328</v>
      </c>
      <c r="B8" s="67">
        <f>SUM(G8:K8)</f>
        <v>3503</v>
      </c>
      <c r="C8" s="48" t="s">
        <v>606</v>
      </c>
      <c r="D8" s="48" t="s">
        <v>61</v>
      </c>
      <c r="E8" s="48" t="s">
        <v>61</v>
      </c>
      <c r="F8" s="48" t="s">
        <v>61</v>
      </c>
      <c r="G8" s="48">
        <v>616</v>
      </c>
      <c r="H8" s="48">
        <v>897</v>
      </c>
      <c r="I8" s="48">
        <v>1017</v>
      </c>
      <c r="J8" s="48">
        <v>696</v>
      </c>
      <c r="K8" s="48">
        <v>277</v>
      </c>
      <c r="L8" s="48">
        <v>467</v>
      </c>
    </row>
    <row r="9" spans="1:12" s="142" customFormat="1" ht="15.75" customHeight="1" thickBot="1">
      <c r="A9" s="116" t="s">
        <v>338</v>
      </c>
      <c r="B9" s="143">
        <f>SUM(G9:K9)</f>
        <v>3665</v>
      </c>
      <c r="C9" s="538" t="s">
        <v>606</v>
      </c>
      <c r="D9" s="538" t="s">
        <v>606</v>
      </c>
      <c r="E9" s="538" t="s">
        <v>606</v>
      </c>
      <c r="F9" s="538" t="s">
        <v>606</v>
      </c>
      <c r="G9" s="538">
        <v>519</v>
      </c>
      <c r="H9" s="538">
        <v>937</v>
      </c>
      <c r="I9" s="538">
        <v>1123</v>
      </c>
      <c r="J9" s="43">
        <v>751</v>
      </c>
      <c r="K9" s="43">
        <v>335</v>
      </c>
      <c r="L9" s="43">
        <v>382</v>
      </c>
    </row>
    <row r="10" spans="1:12" s="142" customFormat="1" ht="15.75" customHeight="1" thickTop="1">
      <c r="A10" s="226" t="s">
        <v>268</v>
      </c>
      <c r="B10" s="240" t="s">
        <v>329</v>
      </c>
      <c r="C10" s="251"/>
      <c r="D10" s="250"/>
      <c r="E10" s="250"/>
      <c r="F10" s="250"/>
      <c r="G10" s="250"/>
      <c r="H10" s="250"/>
      <c r="I10" s="250"/>
      <c r="J10" s="63"/>
      <c r="K10" s="63"/>
      <c r="L10" s="63"/>
    </row>
    <row r="11" spans="1:12" ht="15.75" customHeight="1">
      <c r="A11" s="237"/>
      <c r="B11" s="253" t="s">
        <v>330</v>
      </c>
      <c r="C11" s="253"/>
      <c r="D11" s="254" t="s">
        <v>331</v>
      </c>
      <c r="E11" s="254"/>
      <c r="F11" s="254" t="s">
        <v>332</v>
      </c>
      <c r="G11" s="254"/>
      <c r="H11" s="247" t="s">
        <v>333</v>
      </c>
      <c r="I11" s="255"/>
      <c r="J11" s="63"/>
      <c r="K11" s="63"/>
      <c r="L11" s="63"/>
    </row>
    <row r="12" spans="1:12" ht="13.5">
      <c r="A12" s="139" t="s">
        <v>686</v>
      </c>
      <c r="B12" s="219" t="s">
        <v>84</v>
      </c>
      <c r="C12" s="218"/>
      <c r="D12" s="218">
        <v>2697</v>
      </c>
      <c r="E12" s="218"/>
      <c r="F12" s="218">
        <v>0</v>
      </c>
      <c r="G12" s="218"/>
      <c r="H12" s="218">
        <v>0</v>
      </c>
      <c r="I12" s="218"/>
      <c r="J12" s="24"/>
      <c r="K12" s="24"/>
      <c r="L12" s="24"/>
    </row>
    <row r="13" spans="1:12" ht="15.75" customHeight="1">
      <c r="A13" s="99" t="s">
        <v>326</v>
      </c>
      <c r="B13" s="218" t="s">
        <v>84</v>
      </c>
      <c r="C13" s="218"/>
      <c r="D13" s="218">
        <v>2934</v>
      </c>
      <c r="E13" s="218"/>
      <c r="F13" s="218" t="s">
        <v>84</v>
      </c>
      <c r="G13" s="218"/>
      <c r="H13" s="218" t="s">
        <v>84</v>
      </c>
      <c r="I13" s="218"/>
      <c r="J13" s="24"/>
      <c r="K13" s="24"/>
      <c r="L13" s="24"/>
    </row>
    <row r="14" spans="1:12" ht="15" customHeight="1">
      <c r="A14" s="99" t="s">
        <v>327</v>
      </c>
      <c r="B14" s="219">
        <v>0</v>
      </c>
      <c r="C14" s="218"/>
      <c r="D14" s="218">
        <v>3339</v>
      </c>
      <c r="E14" s="218"/>
      <c r="F14" s="218">
        <v>0</v>
      </c>
      <c r="G14" s="218"/>
      <c r="H14" s="218">
        <v>0</v>
      </c>
      <c r="I14" s="218"/>
      <c r="J14" s="63"/>
      <c r="K14" s="63"/>
      <c r="L14" s="63"/>
    </row>
    <row r="15" spans="1:12" s="537" customFormat="1" ht="15" customHeight="1">
      <c r="A15" s="99" t="s">
        <v>334</v>
      </c>
      <c r="B15" s="219">
        <v>0</v>
      </c>
      <c r="C15" s="218"/>
      <c r="D15" s="218">
        <v>3503</v>
      </c>
      <c r="E15" s="218"/>
      <c r="F15" s="218">
        <v>0</v>
      </c>
      <c r="G15" s="218"/>
      <c r="H15" s="218">
        <v>0</v>
      </c>
      <c r="I15" s="218"/>
      <c r="J15" s="63"/>
      <c r="K15" s="63"/>
      <c r="L15" s="63"/>
    </row>
    <row r="16" spans="1:12" ht="15" customHeight="1">
      <c r="A16" s="145" t="s">
        <v>685</v>
      </c>
      <c r="B16" s="244">
        <v>0</v>
      </c>
      <c r="C16" s="245"/>
      <c r="D16" s="245">
        <v>3665</v>
      </c>
      <c r="E16" s="245"/>
      <c r="F16" s="245">
        <v>0</v>
      </c>
      <c r="G16" s="245"/>
      <c r="H16" s="245">
        <v>0</v>
      </c>
      <c r="I16" s="245"/>
      <c r="J16" s="63"/>
      <c r="K16" s="63"/>
      <c r="L16" s="63"/>
    </row>
    <row r="17" spans="1:12" ht="13.5">
      <c r="A17" s="214" t="s">
        <v>335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</sheetData>
  <sheetProtection/>
  <mergeCells count="41">
    <mergeCell ref="H16:I16"/>
    <mergeCell ref="A17:L17"/>
    <mergeCell ref="B14:C14"/>
    <mergeCell ref="D14:E14"/>
    <mergeCell ref="F14:G14"/>
    <mergeCell ref="H14:I14"/>
    <mergeCell ref="B15:C15"/>
    <mergeCell ref="B13:C13"/>
    <mergeCell ref="D13:E13"/>
    <mergeCell ref="F13:G13"/>
    <mergeCell ref="B16:C16"/>
    <mergeCell ref="D16:E16"/>
    <mergeCell ref="F16:G16"/>
    <mergeCell ref="A10:A11"/>
    <mergeCell ref="B10:I10"/>
    <mergeCell ref="B11:C11"/>
    <mergeCell ref="D11:E11"/>
    <mergeCell ref="F11:G11"/>
    <mergeCell ref="D15:E15"/>
    <mergeCell ref="F15:G15"/>
    <mergeCell ref="H15:I15"/>
    <mergeCell ref="B12:C12"/>
    <mergeCell ref="D12:E12"/>
    <mergeCell ref="G3:G4"/>
    <mergeCell ref="H13:I13"/>
    <mergeCell ref="I3:I4"/>
    <mergeCell ref="J3:J4"/>
    <mergeCell ref="K3:K4"/>
    <mergeCell ref="L3:L4"/>
    <mergeCell ref="F12:G12"/>
    <mergeCell ref="H12:I12"/>
    <mergeCell ref="H3:H4"/>
    <mergeCell ref="H11:I11"/>
    <mergeCell ref="A1:L1"/>
    <mergeCell ref="A2:L2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9" width="9.875" style="0" customWidth="1"/>
  </cols>
  <sheetData>
    <row r="1" spans="1:9" ht="21" customHeight="1">
      <c r="A1" s="199" t="s">
        <v>696</v>
      </c>
      <c r="B1" s="199"/>
      <c r="C1" s="199"/>
      <c r="D1" s="199"/>
      <c r="E1" s="199"/>
      <c r="F1" s="199"/>
      <c r="G1" s="199"/>
      <c r="H1" s="199"/>
      <c r="I1" s="199"/>
    </row>
    <row r="2" spans="1:9" ht="13.5" customHeight="1" thickBot="1">
      <c r="A2" s="243"/>
      <c r="B2" s="243"/>
      <c r="C2" s="243"/>
      <c r="D2" s="243"/>
      <c r="E2" s="243"/>
      <c r="F2" s="243"/>
      <c r="G2" s="243"/>
      <c r="H2" s="243"/>
      <c r="I2" s="243"/>
    </row>
    <row r="3" spans="1:9" ht="15" customHeight="1" thickTop="1">
      <c r="A3" s="201" t="s">
        <v>675</v>
      </c>
      <c r="B3" s="204" t="s">
        <v>695</v>
      </c>
      <c r="C3" s="264"/>
      <c r="D3" s="206" t="s">
        <v>694</v>
      </c>
      <c r="E3" s="206"/>
      <c r="F3" s="206" t="s">
        <v>693</v>
      </c>
      <c r="G3" s="206"/>
      <c r="H3" s="206" t="s">
        <v>692</v>
      </c>
      <c r="I3" s="204"/>
    </row>
    <row r="4" spans="1:9" ht="3.75" customHeight="1">
      <c r="A4" s="217"/>
      <c r="B4" s="235" t="s">
        <v>691</v>
      </c>
      <c r="C4" s="28"/>
      <c r="D4" s="235" t="s">
        <v>691</v>
      </c>
      <c r="E4" s="28"/>
      <c r="F4" s="235" t="s">
        <v>691</v>
      </c>
      <c r="G4" s="28"/>
      <c r="H4" s="235" t="s">
        <v>691</v>
      </c>
      <c r="I4" s="97"/>
    </row>
    <row r="5" spans="1:9" ht="15" customHeight="1">
      <c r="A5" s="217"/>
      <c r="B5" s="263"/>
      <c r="C5" s="4" t="s">
        <v>336</v>
      </c>
      <c r="D5" s="263"/>
      <c r="E5" s="4" t="s">
        <v>336</v>
      </c>
      <c r="F5" s="263"/>
      <c r="G5" s="4" t="s">
        <v>336</v>
      </c>
      <c r="H5" s="263"/>
      <c r="I5" s="6" t="s">
        <v>337</v>
      </c>
    </row>
    <row r="6" spans="1:9" s="147" customFormat="1" ht="15.75" customHeight="1">
      <c r="A6" s="21" t="s">
        <v>690</v>
      </c>
      <c r="B6" s="30">
        <v>38</v>
      </c>
      <c r="C6" s="9">
        <v>22</v>
      </c>
      <c r="D6" s="9">
        <v>20</v>
      </c>
      <c r="E6" s="9">
        <v>11</v>
      </c>
      <c r="F6" s="9">
        <v>0</v>
      </c>
      <c r="G6" s="9">
        <v>0</v>
      </c>
      <c r="H6" s="9">
        <v>18</v>
      </c>
      <c r="I6" s="9">
        <v>0</v>
      </c>
    </row>
    <row r="7" spans="1:9" s="147" customFormat="1" ht="15.75" customHeight="1">
      <c r="A7" s="14" t="s">
        <v>327</v>
      </c>
      <c r="B7" s="9">
        <v>19</v>
      </c>
      <c r="C7" s="9">
        <v>13</v>
      </c>
      <c r="D7" s="9">
        <v>9</v>
      </c>
      <c r="E7" s="9">
        <v>5</v>
      </c>
      <c r="F7" s="9">
        <v>0</v>
      </c>
      <c r="G7" s="9">
        <v>0</v>
      </c>
      <c r="H7" s="9">
        <v>0</v>
      </c>
      <c r="I7" s="9">
        <v>0</v>
      </c>
    </row>
    <row r="8" spans="1:9" s="148" customFormat="1" ht="15.75" customHeight="1">
      <c r="A8" s="14" t="s">
        <v>334</v>
      </c>
      <c r="B8" s="30">
        <v>16</v>
      </c>
      <c r="C8" s="9">
        <v>9</v>
      </c>
      <c r="D8" s="9">
        <v>4</v>
      </c>
      <c r="E8" s="9">
        <v>3</v>
      </c>
      <c r="F8" s="9">
        <v>0</v>
      </c>
      <c r="G8" s="9">
        <v>0</v>
      </c>
      <c r="H8" s="9">
        <v>0</v>
      </c>
      <c r="I8" s="9">
        <v>0</v>
      </c>
    </row>
    <row r="9" spans="1:9" s="147" customFormat="1" ht="15.75" customHeight="1">
      <c r="A9" s="99" t="s">
        <v>685</v>
      </c>
      <c r="B9" s="67">
        <v>28</v>
      </c>
      <c r="C9" s="48">
        <v>16</v>
      </c>
      <c r="D9" s="48">
        <v>17</v>
      </c>
      <c r="E9" s="48">
        <v>8</v>
      </c>
      <c r="F9" s="48">
        <v>0</v>
      </c>
      <c r="G9" s="48">
        <v>0</v>
      </c>
      <c r="H9" s="48">
        <v>2</v>
      </c>
      <c r="I9" s="48">
        <v>0</v>
      </c>
    </row>
    <row r="10" spans="1:9" s="147" customFormat="1" ht="15.75" customHeight="1">
      <c r="A10" s="145" t="s">
        <v>689</v>
      </c>
      <c r="B10" s="146">
        <v>34</v>
      </c>
      <c r="C10" s="43">
        <v>11</v>
      </c>
      <c r="D10" s="43">
        <v>11</v>
      </c>
      <c r="E10" s="43">
        <v>3</v>
      </c>
      <c r="F10" s="43">
        <v>0</v>
      </c>
      <c r="G10" s="43">
        <v>0</v>
      </c>
      <c r="H10" s="43">
        <v>0</v>
      </c>
      <c r="I10" s="43">
        <v>0</v>
      </c>
    </row>
    <row r="11" spans="1:9" ht="15" customHeight="1">
      <c r="A11" s="234" t="s">
        <v>866</v>
      </c>
      <c r="B11" s="234"/>
      <c r="C11" s="234"/>
      <c r="D11" s="234"/>
      <c r="E11" s="234"/>
      <c r="F11" s="234"/>
      <c r="G11" s="234"/>
      <c r="H11" s="234"/>
      <c r="I11" s="234"/>
    </row>
    <row r="12" spans="1:9" ht="15" customHeight="1">
      <c r="A12" s="234" t="s">
        <v>688</v>
      </c>
      <c r="B12" s="234"/>
      <c r="C12" s="234"/>
      <c r="D12" s="234"/>
      <c r="E12" s="234"/>
      <c r="F12" s="234"/>
      <c r="G12" s="234"/>
      <c r="H12" s="234"/>
      <c r="I12" s="234"/>
    </row>
    <row r="13" spans="1:9" ht="15" customHeight="1">
      <c r="A13" s="234" t="s">
        <v>687</v>
      </c>
      <c r="B13" s="539"/>
      <c r="C13" s="234"/>
      <c r="D13" s="234"/>
      <c r="E13" s="234"/>
      <c r="F13" s="234"/>
      <c r="G13" s="234"/>
      <c r="H13" s="234"/>
      <c r="I13" s="234"/>
    </row>
    <row r="14" spans="1:9" ht="15" customHeight="1">
      <c r="A14" s="197" t="s">
        <v>339</v>
      </c>
      <c r="B14" s="198"/>
      <c r="C14" s="197"/>
      <c r="D14" s="197"/>
      <c r="E14" s="197"/>
      <c r="F14" s="197"/>
      <c r="G14" s="197"/>
      <c r="H14" s="197"/>
      <c r="I14" s="197"/>
    </row>
  </sheetData>
  <sheetProtection/>
  <mergeCells count="15">
    <mergeCell ref="A13:I13"/>
    <mergeCell ref="A11:I11"/>
    <mergeCell ref="A14:I14"/>
    <mergeCell ref="A12:I12"/>
    <mergeCell ref="A2:I2"/>
    <mergeCell ref="A1:I1"/>
    <mergeCell ref="B3:C3"/>
    <mergeCell ref="D3:E3"/>
    <mergeCell ref="F3:G3"/>
    <mergeCell ref="H3:I3"/>
    <mergeCell ref="A3:A5"/>
    <mergeCell ref="B4:B5"/>
    <mergeCell ref="D4:D5"/>
    <mergeCell ref="F4:F5"/>
    <mergeCell ref="H4:H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5"/>
  <sheetViews>
    <sheetView zoomScalePageLayoutView="0" workbookViewId="0" topLeftCell="A1">
      <selection activeCell="A3" sqref="A3:A7"/>
    </sheetView>
  </sheetViews>
  <sheetFormatPr defaultColWidth="9.00390625" defaultRowHeight="13.5"/>
  <cols>
    <col min="1" max="1" width="16.625" style="163" customWidth="1"/>
    <col min="2" max="3" width="8.625" style="163" bestFit="1" customWidth="1"/>
    <col min="4" max="4" width="8.625" style="163" customWidth="1"/>
    <col min="5" max="5" width="8.625" style="150" bestFit="1" customWidth="1"/>
    <col min="6" max="8" width="8.625" style="163" customWidth="1"/>
    <col min="9" max="9" width="9.00390625" style="540" customWidth="1"/>
    <col min="10" max="16384" width="9.00390625" style="163" customWidth="1"/>
  </cols>
  <sheetData>
    <row r="1" spans="1:9" ht="21" customHeight="1">
      <c r="A1" s="581" t="s">
        <v>340</v>
      </c>
      <c r="B1" s="581"/>
      <c r="C1" s="581"/>
      <c r="D1" s="581"/>
      <c r="E1" s="581"/>
      <c r="F1" s="581"/>
      <c r="G1" s="581"/>
      <c r="H1" s="581"/>
      <c r="I1" s="581"/>
    </row>
    <row r="2" spans="1:9" s="150" customFormat="1" ht="13.5" customHeight="1" thickBot="1">
      <c r="A2" s="580" t="s">
        <v>341</v>
      </c>
      <c r="B2" s="151"/>
      <c r="C2" s="151"/>
      <c r="D2" s="151"/>
      <c r="E2" s="579"/>
      <c r="F2" s="155"/>
      <c r="G2" s="155"/>
      <c r="H2" s="155"/>
      <c r="I2" s="157"/>
    </row>
    <row r="3" spans="1:9" s="150" customFormat="1" ht="13.5" customHeight="1" thickTop="1">
      <c r="A3" s="578" t="s">
        <v>342</v>
      </c>
      <c r="B3" s="577" t="s">
        <v>343</v>
      </c>
      <c r="C3" s="577" t="s">
        <v>344</v>
      </c>
      <c r="D3" s="577" t="s">
        <v>345</v>
      </c>
      <c r="E3" s="576" t="s">
        <v>707</v>
      </c>
      <c r="F3" s="575" t="s">
        <v>706</v>
      </c>
      <c r="G3" s="574"/>
      <c r="H3" s="574"/>
      <c r="I3" s="574"/>
    </row>
    <row r="4" spans="1:9" s="150" customFormat="1" ht="13.5" customHeight="1">
      <c r="A4" s="569"/>
      <c r="B4" s="573" t="s">
        <v>346</v>
      </c>
      <c r="C4" s="573" t="s">
        <v>346</v>
      </c>
      <c r="D4" s="573" t="s">
        <v>346</v>
      </c>
      <c r="E4" s="573" t="s">
        <v>705</v>
      </c>
      <c r="F4" s="572" t="s">
        <v>346</v>
      </c>
      <c r="G4" s="571" t="s">
        <v>347</v>
      </c>
      <c r="H4" s="571" t="s">
        <v>348</v>
      </c>
      <c r="I4" s="570" t="s">
        <v>349</v>
      </c>
    </row>
    <row r="5" spans="1:9" s="150" customFormat="1" ht="13.5" customHeight="1">
      <c r="A5" s="569"/>
      <c r="B5" s="568"/>
      <c r="C5" s="568"/>
      <c r="D5" s="568"/>
      <c r="E5" s="568"/>
      <c r="F5" s="567"/>
      <c r="G5" s="562" t="s">
        <v>704</v>
      </c>
      <c r="H5" s="562" t="s">
        <v>703</v>
      </c>
      <c r="I5" s="561" t="s">
        <v>350</v>
      </c>
    </row>
    <row r="6" spans="1:9" s="150" customFormat="1" ht="13.5" customHeight="1">
      <c r="A6" s="569"/>
      <c r="B6" s="568" t="s">
        <v>702</v>
      </c>
      <c r="C6" s="568" t="s">
        <v>701</v>
      </c>
      <c r="D6" s="568" t="s">
        <v>701</v>
      </c>
      <c r="E6" s="568" t="s">
        <v>701</v>
      </c>
      <c r="F6" s="567" t="s">
        <v>701</v>
      </c>
      <c r="G6" s="562" t="s">
        <v>351</v>
      </c>
      <c r="H6" s="562" t="s">
        <v>352</v>
      </c>
      <c r="I6" s="566" t="s">
        <v>700</v>
      </c>
    </row>
    <row r="7" spans="1:9" s="150" customFormat="1" ht="13.5" customHeight="1">
      <c r="A7" s="565"/>
      <c r="B7" s="564"/>
      <c r="C7" s="564"/>
      <c r="D7" s="564"/>
      <c r="E7" s="564"/>
      <c r="F7" s="563"/>
      <c r="G7" s="562" t="s">
        <v>353</v>
      </c>
      <c r="H7" s="562" t="s">
        <v>354</v>
      </c>
      <c r="I7" s="561" t="s">
        <v>355</v>
      </c>
    </row>
    <row r="8" spans="1:9" s="150" customFormat="1" ht="13.5" customHeight="1">
      <c r="A8" s="560" t="s">
        <v>356</v>
      </c>
      <c r="B8" s="559">
        <v>0.023</v>
      </c>
      <c r="C8" s="559">
        <v>0.021</v>
      </c>
      <c r="D8" s="549">
        <v>0.02</v>
      </c>
      <c r="E8" s="547">
        <v>0.017</v>
      </c>
      <c r="F8" s="557">
        <v>0.019</v>
      </c>
      <c r="G8" s="558">
        <v>0</v>
      </c>
      <c r="H8" s="558">
        <v>1</v>
      </c>
      <c r="I8" s="557">
        <v>0.053</v>
      </c>
    </row>
    <row r="9" spans="1:9" s="150" customFormat="1" ht="13.5" customHeight="1">
      <c r="A9" s="554" t="s">
        <v>357</v>
      </c>
      <c r="B9" s="556">
        <v>0.023</v>
      </c>
      <c r="C9" s="549">
        <v>0.022</v>
      </c>
      <c r="D9" s="549">
        <v>0.022</v>
      </c>
      <c r="E9" s="547">
        <v>0.021</v>
      </c>
      <c r="F9" s="551">
        <v>0.023</v>
      </c>
      <c r="G9" s="552">
        <v>1</v>
      </c>
      <c r="H9" s="552">
        <v>0</v>
      </c>
      <c r="I9" s="551">
        <v>0.061</v>
      </c>
    </row>
    <row r="10" spans="1:9" s="150" customFormat="1" ht="13.5" customHeight="1">
      <c r="A10" s="555" t="s">
        <v>358</v>
      </c>
      <c r="B10" s="549">
        <v>0.022</v>
      </c>
      <c r="C10" s="549">
        <v>0.02</v>
      </c>
      <c r="D10" s="549">
        <v>0.021</v>
      </c>
      <c r="E10" s="547">
        <v>0.02</v>
      </c>
      <c r="F10" s="551" t="s">
        <v>699</v>
      </c>
      <c r="G10" s="552" t="s">
        <v>699</v>
      </c>
      <c r="H10" s="552" t="s">
        <v>699</v>
      </c>
      <c r="I10" s="551" t="s">
        <v>699</v>
      </c>
    </row>
    <row r="11" spans="1:9" s="150" customFormat="1" ht="13.5" customHeight="1">
      <c r="A11" s="554" t="s">
        <v>359</v>
      </c>
      <c r="B11" s="549">
        <v>0.022</v>
      </c>
      <c r="C11" s="549">
        <v>0.021</v>
      </c>
      <c r="D11" s="549">
        <v>0.022</v>
      </c>
      <c r="E11" s="547">
        <v>0.021</v>
      </c>
      <c r="F11" s="551">
        <v>0.022</v>
      </c>
      <c r="G11" s="552">
        <v>0</v>
      </c>
      <c r="H11" s="552">
        <v>0</v>
      </c>
      <c r="I11" s="551">
        <v>0.061</v>
      </c>
    </row>
    <row r="12" spans="1:9" s="150" customFormat="1" ht="13.5" customHeight="1">
      <c r="A12" s="554" t="s">
        <v>360</v>
      </c>
      <c r="B12" s="549">
        <v>0.022</v>
      </c>
      <c r="C12" s="549">
        <v>0.021</v>
      </c>
      <c r="D12" s="549">
        <v>0.021</v>
      </c>
      <c r="E12" s="547">
        <v>0.02</v>
      </c>
      <c r="F12" s="551">
        <v>0.021</v>
      </c>
      <c r="G12" s="552">
        <v>0</v>
      </c>
      <c r="H12" s="552">
        <v>1</v>
      </c>
      <c r="I12" s="551">
        <v>0.06</v>
      </c>
    </row>
    <row r="13" spans="1:9" s="150" customFormat="1" ht="13.5" customHeight="1">
      <c r="A13" s="554" t="s">
        <v>361</v>
      </c>
      <c r="B13" s="549">
        <v>0.026</v>
      </c>
      <c r="C13" s="549">
        <v>0.025</v>
      </c>
      <c r="D13" s="549">
        <v>0.024</v>
      </c>
      <c r="E13" s="547">
        <v>0.021</v>
      </c>
      <c r="F13" s="551">
        <v>0.023</v>
      </c>
      <c r="G13" s="552">
        <v>0</v>
      </c>
      <c r="H13" s="552">
        <v>1</v>
      </c>
      <c r="I13" s="551">
        <v>0.059</v>
      </c>
    </row>
    <row r="14" spans="1:9" s="150" customFormat="1" ht="13.5" customHeight="1">
      <c r="A14" s="553" t="s">
        <v>362</v>
      </c>
      <c r="B14" s="549">
        <v>0.018</v>
      </c>
      <c r="C14" s="549">
        <v>0.016</v>
      </c>
      <c r="D14" s="549">
        <v>0.018</v>
      </c>
      <c r="E14" s="547">
        <v>0.017</v>
      </c>
      <c r="F14" s="551">
        <v>0.022</v>
      </c>
      <c r="G14" s="552">
        <v>0</v>
      </c>
      <c r="H14" s="552">
        <v>0</v>
      </c>
      <c r="I14" s="551">
        <v>0.054</v>
      </c>
    </row>
    <row r="15" spans="1:9" s="150" customFormat="1" ht="13.5" customHeight="1">
      <c r="A15" s="550" t="s">
        <v>363</v>
      </c>
      <c r="B15" s="549">
        <v>0.03</v>
      </c>
      <c r="C15" s="548">
        <v>0.027</v>
      </c>
      <c r="D15" s="548">
        <v>0.025</v>
      </c>
      <c r="E15" s="547">
        <v>0.022</v>
      </c>
      <c r="F15" s="545">
        <v>0.023</v>
      </c>
      <c r="G15" s="546">
        <v>0</v>
      </c>
      <c r="H15" s="546">
        <v>0</v>
      </c>
      <c r="I15" s="545">
        <v>0.063</v>
      </c>
    </row>
    <row r="16" spans="1:11" s="150" customFormat="1" ht="15" customHeight="1">
      <c r="A16" s="149" t="s">
        <v>364</v>
      </c>
      <c r="B16" s="544"/>
      <c r="C16" s="544"/>
      <c r="D16" s="544"/>
      <c r="E16" s="544"/>
      <c r="F16" s="543"/>
      <c r="G16" s="543"/>
      <c r="H16" s="543"/>
      <c r="I16" s="543"/>
      <c r="K16" s="151"/>
    </row>
    <row r="17" spans="1:9" s="150" customFormat="1" ht="15" customHeight="1">
      <c r="A17" s="152" t="s">
        <v>365</v>
      </c>
      <c r="B17" s="543"/>
      <c r="C17" s="543"/>
      <c r="D17" s="543"/>
      <c r="E17" s="543"/>
      <c r="F17" s="542"/>
      <c r="G17" s="542"/>
      <c r="H17" s="542"/>
      <c r="I17" s="542"/>
    </row>
    <row r="18" spans="1:9" s="150" customFormat="1" ht="15" customHeight="1">
      <c r="A18" s="155" t="s">
        <v>366</v>
      </c>
      <c r="B18" s="155"/>
      <c r="C18" s="155"/>
      <c r="D18" s="155"/>
      <c r="E18" s="155"/>
      <c r="F18" s="156"/>
      <c r="G18" s="156"/>
      <c r="H18" s="156"/>
      <c r="I18" s="157"/>
    </row>
    <row r="19" spans="1:9" s="150" customFormat="1" ht="15" customHeight="1">
      <c r="A19" s="265" t="s">
        <v>698</v>
      </c>
      <c r="B19" s="265"/>
      <c r="C19" s="265"/>
      <c r="D19" s="265"/>
      <c r="E19" s="265"/>
      <c r="F19" s="156"/>
      <c r="G19" s="156"/>
      <c r="H19" s="156"/>
      <c r="I19" s="157"/>
    </row>
    <row r="20" spans="1:9" s="150" customFormat="1" ht="15" customHeight="1">
      <c r="A20" s="156" t="s">
        <v>697</v>
      </c>
      <c r="B20" s="156"/>
      <c r="C20" s="156"/>
      <c r="D20" s="156"/>
      <c r="E20" s="156"/>
      <c r="F20" s="156"/>
      <c r="G20" s="156"/>
      <c r="H20" s="156"/>
      <c r="I20" s="157"/>
    </row>
    <row r="21" spans="1:9" s="150" customFormat="1" ht="13.5" customHeight="1">
      <c r="A21" s="541" t="s">
        <v>367</v>
      </c>
      <c r="B21" s="541"/>
      <c r="C21" s="541"/>
      <c r="D21" s="541"/>
      <c r="E21" s="541"/>
      <c r="F21" s="541"/>
      <c r="G21" s="541"/>
      <c r="H21" s="541"/>
      <c r="I21" s="540"/>
    </row>
    <row r="22" s="150" customFormat="1" ht="13.5" customHeight="1">
      <c r="I22" s="540"/>
    </row>
    <row r="23" s="150" customFormat="1" ht="13.5" customHeight="1">
      <c r="I23" s="540"/>
    </row>
    <row r="24" s="150" customFormat="1" ht="13.5" customHeight="1">
      <c r="I24" s="540"/>
    </row>
    <row r="25" s="150" customFormat="1" ht="13.5" customHeight="1">
      <c r="I25" s="540"/>
    </row>
    <row r="26" s="150" customFormat="1" ht="13.5" customHeight="1">
      <c r="I26" s="540"/>
    </row>
    <row r="27" s="150" customFormat="1" ht="13.5" customHeight="1">
      <c r="I27" s="540"/>
    </row>
    <row r="28" s="150" customFormat="1" ht="13.5" customHeight="1">
      <c r="I28" s="540"/>
    </row>
    <row r="29" s="150" customFormat="1" ht="13.5" customHeight="1">
      <c r="I29" s="540"/>
    </row>
    <row r="30" s="150" customFormat="1" ht="13.5" customHeight="1">
      <c r="I30" s="540"/>
    </row>
    <row r="31" s="150" customFormat="1" ht="13.5" customHeight="1">
      <c r="I31" s="540"/>
    </row>
    <row r="32" s="150" customFormat="1" ht="13.5" customHeight="1">
      <c r="I32" s="540"/>
    </row>
    <row r="33" s="150" customFormat="1" ht="13.5" customHeight="1">
      <c r="I33" s="540"/>
    </row>
    <row r="34" s="150" customFormat="1" ht="13.5" customHeight="1">
      <c r="I34" s="540"/>
    </row>
    <row r="35" s="150" customFormat="1" ht="13.5" customHeight="1">
      <c r="I35" s="540"/>
    </row>
    <row r="36" s="150" customFormat="1" ht="13.5" customHeight="1">
      <c r="I36" s="540"/>
    </row>
    <row r="37" s="150" customFormat="1" ht="13.5" customHeight="1">
      <c r="I37" s="540"/>
    </row>
    <row r="38" s="150" customFormat="1" ht="13.5" customHeight="1">
      <c r="I38" s="540"/>
    </row>
    <row r="39" s="150" customFormat="1" ht="13.5" customHeight="1">
      <c r="I39" s="540"/>
    </row>
    <row r="40" s="150" customFormat="1" ht="13.5" customHeight="1">
      <c r="I40" s="540"/>
    </row>
    <row r="41" s="150" customFormat="1" ht="13.5" customHeight="1">
      <c r="I41" s="540"/>
    </row>
    <row r="42" s="150" customFormat="1" ht="13.5" customHeight="1">
      <c r="I42" s="540"/>
    </row>
    <row r="43" s="150" customFormat="1" ht="13.5" customHeight="1">
      <c r="I43" s="540"/>
    </row>
    <row r="44" s="150" customFormat="1" ht="13.5" customHeight="1">
      <c r="I44" s="540"/>
    </row>
    <row r="45" s="150" customFormat="1" ht="13.5" customHeight="1">
      <c r="I45" s="540"/>
    </row>
    <row r="46" s="150" customFormat="1" ht="13.5" customHeight="1">
      <c r="I46" s="540"/>
    </row>
    <row r="47" s="150" customFormat="1" ht="13.5" customHeight="1">
      <c r="I47" s="540"/>
    </row>
    <row r="48" s="150" customFormat="1" ht="13.5" customHeight="1">
      <c r="I48" s="540"/>
    </row>
    <row r="49" s="150" customFormat="1" ht="13.5" customHeight="1">
      <c r="I49" s="540"/>
    </row>
    <row r="50" s="150" customFormat="1" ht="13.5" customHeight="1">
      <c r="I50" s="540"/>
    </row>
    <row r="51" s="150" customFormat="1" ht="12">
      <c r="I51" s="540"/>
    </row>
    <row r="52" s="150" customFormat="1" ht="12">
      <c r="I52" s="540"/>
    </row>
    <row r="53" s="150" customFormat="1" ht="12">
      <c r="I53" s="540"/>
    </row>
    <row r="54" s="150" customFormat="1" ht="12">
      <c r="I54" s="540"/>
    </row>
    <row r="55" s="150" customFormat="1" ht="12">
      <c r="I55" s="540"/>
    </row>
    <row r="56" s="150" customFormat="1" ht="12">
      <c r="I56" s="540"/>
    </row>
    <row r="57" s="150" customFormat="1" ht="12">
      <c r="I57" s="540"/>
    </row>
    <row r="58" s="150" customFormat="1" ht="12">
      <c r="I58" s="540"/>
    </row>
    <row r="59" s="150" customFormat="1" ht="12">
      <c r="I59" s="540"/>
    </row>
    <row r="60" s="150" customFormat="1" ht="12">
      <c r="I60" s="540"/>
    </row>
    <row r="61" s="150" customFormat="1" ht="12">
      <c r="I61" s="540"/>
    </row>
    <row r="62" s="150" customFormat="1" ht="12">
      <c r="I62" s="540"/>
    </row>
    <row r="63" s="150" customFormat="1" ht="12">
      <c r="I63" s="540"/>
    </row>
    <row r="64" s="150" customFormat="1" ht="12">
      <c r="I64" s="540"/>
    </row>
    <row r="65" s="150" customFormat="1" ht="12">
      <c r="I65" s="540"/>
    </row>
    <row r="66" s="150" customFormat="1" ht="12">
      <c r="I66" s="540"/>
    </row>
    <row r="67" s="150" customFormat="1" ht="12">
      <c r="I67" s="540"/>
    </row>
    <row r="68" s="150" customFormat="1" ht="12">
      <c r="I68" s="540"/>
    </row>
    <row r="69" s="150" customFormat="1" ht="12">
      <c r="I69" s="540"/>
    </row>
    <row r="70" s="150" customFormat="1" ht="12">
      <c r="I70" s="540"/>
    </row>
    <row r="71" s="150" customFormat="1" ht="12">
      <c r="I71" s="540"/>
    </row>
    <row r="72" s="150" customFormat="1" ht="12">
      <c r="I72" s="540"/>
    </row>
    <row r="73" s="150" customFormat="1" ht="12">
      <c r="I73" s="540"/>
    </row>
    <row r="74" s="150" customFormat="1" ht="12">
      <c r="I74" s="540"/>
    </row>
    <row r="75" s="150" customFormat="1" ht="12">
      <c r="I75" s="540"/>
    </row>
    <row r="76" s="150" customFormat="1" ht="12">
      <c r="I76" s="540"/>
    </row>
    <row r="77" s="150" customFormat="1" ht="12">
      <c r="I77" s="540"/>
    </row>
    <row r="78" s="150" customFormat="1" ht="12">
      <c r="I78" s="540"/>
    </row>
    <row r="79" s="150" customFormat="1" ht="12">
      <c r="I79" s="540"/>
    </row>
    <row r="80" s="150" customFormat="1" ht="12">
      <c r="I80" s="540"/>
    </row>
    <row r="81" s="150" customFormat="1" ht="12">
      <c r="I81" s="540"/>
    </row>
    <row r="82" s="150" customFormat="1" ht="12">
      <c r="I82" s="540"/>
    </row>
    <row r="83" s="150" customFormat="1" ht="12">
      <c r="I83" s="540"/>
    </row>
    <row r="84" s="150" customFormat="1" ht="12">
      <c r="I84" s="540"/>
    </row>
    <row r="85" s="150" customFormat="1" ht="12">
      <c r="I85" s="540"/>
    </row>
    <row r="86" s="150" customFormat="1" ht="12">
      <c r="I86" s="540"/>
    </row>
    <row r="87" s="150" customFormat="1" ht="12">
      <c r="I87" s="540"/>
    </row>
    <row r="88" s="150" customFormat="1" ht="12">
      <c r="I88" s="540"/>
    </row>
    <row r="89" s="150" customFormat="1" ht="12">
      <c r="I89" s="540"/>
    </row>
    <row r="90" s="150" customFormat="1" ht="12">
      <c r="I90" s="540"/>
    </row>
    <row r="91" s="150" customFormat="1" ht="12">
      <c r="I91" s="540"/>
    </row>
    <row r="92" s="150" customFormat="1" ht="12">
      <c r="I92" s="540"/>
    </row>
    <row r="93" s="150" customFormat="1" ht="12">
      <c r="I93" s="540"/>
    </row>
    <row r="94" s="150" customFormat="1" ht="12">
      <c r="I94" s="540"/>
    </row>
    <row r="95" s="150" customFormat="1" ht="12">
      <c r="I95" s="540"/>
    </row>
    <row r="96" s="150" customFormat="1" ht="12">
      <c r="I96" s="540"/>
    </row>
    <row r="97" s="150" customFormat="1" ht="12">
      <c r="I97" s="540"/>
    </row>
    <row r="98" s="150" customFormat="1" ht="12">
      <c r="I98" s="540"/>
    </row>
    <row r="99" s="150" customFormat="1" ht="12">
      <c r="I99" s="540"/>
    </row>
    <row r="100" s="150" customFormat="1" ht="12">
      <c r="I100" s="540"/>
    </row>
    <row r="101" s="150" customFormat="1" ht="12">
      <c r="I101" s="540"/>
    </row>
    <row r="102" s="150" customFormat="1" ht="12">
      <c r="I102" s="540"/>
    </row>
    <row r="103" s="150" customFormat="1" ht="12">
      <c r="I103" s="540"/>
    </row>
    <row r="104" s="150" customFormat="1" ht="12">
      <c r="I104" s="540"/>
    </row>
    <row r="105" s="150" customFormat="1" ht="12">
      <c r="I105" s="540"/>
    </row>
    <row r="106" s="150" customFormat="1" ht="12">
      <c r="I106" s="540"/>
    </row>
    <row r="107" s="150" customFormat="1" ht="12">
      <c r="I107" s="540"/>
    </row>
    <row r="108" s="150" customFormat="1" ht="12">
      <c r="I108" s="540"/>
    </row>
    <row r="109" s="150" customFormat="1" ht="12">
      <c r="I109" s="540"/>
    </row>
    <row r="110" s="150" customFormat="1" ht="12">
      <c r="I110" s="540"/>
    </row>
    <row r="111" s="150" customFormat="1" ht="12">
      <c r="I111" s="540"/>
    </row>
    <row r="112" s="150" customFormat="1" ht="12">
      <c r="I112" s="540"/>
    </row>
    <row r="113" s="150" customFormat="1" ht="12">
      <c r="I113" s="540"/>
    </row>
    <row r="114" s="150" customFormat="1" ht="12">
      <c r="I114" s="540"/>
    </row>
    <row r="115" s="150" customFormat="1" ht="12">
      <c r="I115" s="540"/>
    </row>
    <row r="116" s="150" customFormat="1" ht="12">
      <c r="I116" s="540"/>
    </row>
    <row r="117" s="150" customFormat="1" ht="12">
      <c r="I117" s="540"/>
    </row>
    <row r="118" s="150" customFormat="1" ht="12">
      <c r="I118" s="540"/>
    </row>
    <row r="119" s="150" customFormat="1" ht="12">
      <c r="I119" s="540"/>
    </row>
    <row r="120" s="150" customFormat="1" ht="12">
      <c r="I120" s="540"/>
    </row>
    <row r="121" s="150" customFormat="1" ht="12">
      <c r="I121" s="540"/>
    </row>
    <row r="122" s="150" customFormat="1" ht="12">
      <c r="I122" s="540"/>
    </row>
    <row r="123" s="150" customFormat="1" ht="12">
      <c r="I123" s="540"/>
    </row>
    <row r="124" s="150" customFormat="1" ht="12">
      <c r="I124" s="540"/>
    </row>
    <row r="125" s="150" customFormat="1" ht="12">
      <c r="I125" s="540"/>
    </row>
    <row r="126" s="150" customFormat="1" ht="12">
      <c r="I126" s="540"/>
    </row>
    <row r="127" s="150" customFormat="1" ht="12">
      <c r="I127" s="540"/>
    </row>
    <row r="128" s="150" customFormat="1" ht="12">
      <c r="I128" s="540"/>
    </row>
    <row r="129" s="150" customFormat="1" ht="12">
      <c r="I129" s="540"/>
    </row>
    <row r="130" s="150" customFormat="1" ht="12">
      <c r="I130" s="540"/>
    </row>
    <row r="131" s="150" customFormat="1" ht="12">
      <c r="I131" s="540"/>
    </row>
    <row r="132" s="150" customFormat="1" ht="12">
      <c r="I132" s="540"/>
    </row>
    <row r="133" s="150" customFormat="1" ht="12">
      <c r="I133" s="540"/>
    </row>
    <row r="134" s="150" customFormat="1" ht="12">
      <c r="I134" s="540"/>
    </row>
    <row r="135" s="150" customFormat="1" ht="12">
      <c r="I135" s="540"/>
    </row>
    <row r="136" s="150" customFormat="1" ht="12">
      <c r="I136" s="540"/>
    </row>
    <row r="137" s="150" customFormat="1" ht="12">
      <c r="I137" s="540"/>
    </row>
    <row r="138" s="150" customFormat="1" ht="12">
      <c r="I138" s="540"/>
    </row>
    <row r="139" s="150" customFormat="1" ht="12">
      <c r="I139" s="540"/>
    </row>
    <row r="140" s="150" customFormat="1" ht="12">
      <c r="I140" s="540"/>
    </row>
    <row r="141" s="150" customFormat="1" ht="12">
      <c r="I141" s="540"/>
    </row>
    <row r="142" s="150" customFormat="1" ht="12">
      <c r="I142" s="540"/>
    </row>
    <row r="143" s="150" customFormat="1" ht="12">
      <c r="I143" s="540"/>
    </row>
    <row r="144" s="150" customFormat="1" ht="12">
      <c r="I144" s="540"/>
    </row>
    <row r="145" s="150" customFormat="1" ht="12">
      <c r="I145" s="540"/>
    </row>
    <row r="146" s="150" customFormat="1" ht="12">
      <c r="I146" s="540"/>
    </row>
    <row r="147" s="150" customFormat="1" ht="12">
      <c r="I147" s="540"/>
    </row>
    <row r="148" s="150" customFormat="1" ht="12">
      <c r="I148" s="540"/>
    </row>
    <row r="149" s="150" customFormat="1" ht="12">
      <c r="I149" s="540"/>
    </row>
    <row r="150" s="150" customFormat="1" ht="12">
      <c r="I150" s="540"/>
    </row>
    <row r="151" s="150" customFormat="1" ht="12">
      <c r="I151" s="540"/>
    </row>
    <row r="152" s="150" customFormat="1" ht="12">
      <c r="I152" s="540"/>
    </row>
    <row r="153" s="150" customFormat="1" ht="12">
      <c r="I153" s="540"/>
    </row>
    <row r="154" s="150" customFormat="1" ht="12">
      <c r="I154" s="540"/>
    </row>
    <row r="155" s="150" customFormat="1" ht="12">
      <c r="I155" s="540"/>
    </row>
    <row r="156" s="150" customFormat="1" ht="12">
      <c r="I156" s="540"/>
    </row>
    <row r="157" s="150" customFormat="1" ht="12">
      <c r="I157" s="540"/>
    </row>
    <row r="158" s="150" customFormat="1" ht="12">
      <c r="I158" s="540"/>
    </row>
    <row r="159" s="150" customFormat="1" ht="12">
      <c r="I159" s="540"/>
    </row>
    <row r="160" s="150" customFormat="1" ht="12">
      <c r="I160" s="540"/>
    </row>
    <row r="161" s="150" customFormat="1" ht="12">
      <c r="I161" s="540"/>
    </row>
    <row r="162" s="150" customFormat="1" ht="12">
      <c r="I162" s="540"/>
    </row>
    <row r="163" s="150" customFormat="1" ht="12">
      <c r="I163" s="540"/>
    </row>
    <row r="164" s="150" customFormat="1" ht="12">
      <c r="I164" s="540"/>
    </row>
    <row r="165" s="150" customFormat="1" ht="12">
      <c r="I165" s="540"/>
    </row>
    <row r="166" s="150" customFormat="1" ht="12">
      <c r="I166" s="540"/>
    </row>
    <row r="167" s="150" customFormat="1" ht="12">
      <c r="I167" s="540"/>
    </row>
    <row r="168" s="150" customFormat="1" ht="12">
      <c r="I168" s="540"/>
    </row>
    <row r="169" s="150" customFormat="1" ht="12">
      <c r="I169" s="540"/>
    </row>
    <row r="170" s="150" customFormat="1" ht="12">
      <c r="I170" s="540"/>
    </row>
    <row r="171" s="150" customFormat="1" ht="12">
      <c r="I171" s="540"/>
    </row>
    <row r="172" s="150" customFormat="1" ht="12">
      <c r="I172" s="540"/>
    </row>
    <row r="173" s="150" customFormat="1" ht="12">
      <c r="I173" s="540"/>
    </row>
    <row r="174" s="150" customFormat="1" ht="12">
      <c r="I174" s="540"/>
    </row>
    <row r="175" s="150" customFormat="1" ht="12">
      <c r="I175" s="540"/>
    </row>
    <row r="176" s="150" customFormat="1" ht="12">
      <c r="I176" s="540"/>
    </row>
    <row r="177" s="150" customFormat="1" ht="12">
      <c r="I177" s="540"/>
    </row>
    <row r="178" s="150" customFormat="1" ht="12">
      <c r="I178" s="540"/>
    </row>
    <row r="179" s="150" customFormat="1" ht="12">
      <c r="I179" s="540"/>
    </row>
    <row r="180" s="150" customFormat="1" ht="12">
      <c r="I180" s="540"/>
    </row>
    <row r="181" s="150" customFormat="1" ht="12">
      <c r="I181" s="540"/>
    </row>
    <row r="182" s="150" customFormat="1" ht="12">
      <c r="I182" s="540"/>
    </row>
    <row r="183" s="150" customFormat="1" ht="12">
      <c r="I183" s="540"/>
    </row>
    <row r="184" s="150" customFormat="1" ht="12">
      <c r="I184" s="540"/>
    </row>
    <row r="185" s="150" customFormat="1" ht="12">
      <c r="I185" s="540"/>
    </row>
    <row r="186" s="150" customFormat="1" ht="12">
      <c r="I186" s="540"/>
    </row>
    <row r="187" s="150" customFormat="1" ht="12">
      <c r="I187" s="540"/>
    </row>
    <row r="188" s="150" customFormat="1" ht="12">
      <c r="I188" s="540"/>
    </row>
    <row r="189" s="150" customFormat="1" ht="12">
      <c r="I189" s="540"/>
    </row>
    <row r="190" s="150" customFormat="1" ht="12">
      <c r="I190" s="540"/>
    </row>
    <row r="191" s="150" customFormat="1" ht="12">
      <c r="I191" s="540"/>
    </row>
    <row r="192" s="150" customFormat="1" ht="12">
      <c r="I192" s="540"/>
    </row>
    <row r="193" s="150" customFormat="1" ht="12">
      <c r="I193" s="540"/>
    </row>
    <row r="194" s="150" customFormat="1" ht="12">
      <c r="I194" s="540"/>
    </row>
    <row r="195" s="150" customFormat="1" ht="12">
      <c r="I195" s="540"/>
    </row>
    <row r="196" s="150" customFormat="1" ht="12">
      <c r="I196" s="540"/>
    </row>
    <row r="197" s="150" customFormat="1" ht="12">
      <c r="I197" s="540"/>
    </row>
    <row r="198" s="150" customFormat="1" ht="12">
      <c r="I198" s="540"/>
    </row>
    <row r="199" s="150" customFormat="1" ht="12">
      <c r="I199" s="540"/>
    </row>
    <row r="200" s="150" customFormat="1" ht="12">
      <c r="I200" s="540"/>
    </row>
    <row r="201" s="150" customFormat="1" ht="12">
      <c r="I201" s="540"/>
    </row>
    <row r="202" s="150" customFormat="1" ht="12">
      <c r="I202" s="540"/>
    </row>
    <row r="203" s="150" customFormat="1" ht="12">
      <c r="I203" s="540"/>
    </row>
    <row r="204" s="150" customFormat="1" ht="12">
      <c r="I204" s="540"/>
    </row>
    <row r="205" s="150" customFormat="1" ht="12">
      <c r="I205" s="540"/>
    </row>
    <row r="206" s="150" customFormat="1" ht="12">
      <c r="I206" s="540"/>
    </row>
    <row r="207" s="150" customFormat="1" ht="12">
      <c r="I207" s="540"/>
    </row>
    <row r="208" s="150" customFormat="1" ht="12">
      <c r="I208" s="540"/>
    </row>
    <row r="209" s="150" customFormat="1" ht="12">
      <c r="I209" s="540"/>
    </row>
    <row r="210" s="150" customFormat="1" ht="12">
      <c r="I210" s="540"/>
    </row>
    <row r="211" s="150" customFormat="1" ht="12">
      <c r="I211" s="540"/>
    </row>
    <row r="212" s="150" customFormat="1" ht="12">
      <c r="I212" s="540"/>
    </row>
    <row r="213" s="150" customFormat="1" ht="12">
      <c r="I213" s="540"/>
    </row>
    <row r="214" s="150" customFormat="1" ht="12">
      <c r="I214" s="540"/>
    </row>
    <row r="215" s="150" customFormat="1" ht="12">
      <c r="I215" s="540"/>
    </row>
    <row r="216" s="150" customFormat="1" ht="12">
      <c r="I216" s="540"/>
    </row>
    <row r="217" s="150" customFormat="1" ht="12">
      <c r="I217" s="540"/>
    </row>
    <row r="218" s="150" customFormat="1" ht="12">
      <c r="I218" s="540"/>
    </row>
    <row r="219" s="150" customFormat="1" ht="12">
      <c r="I219" s="540"/>
    </row>
    <row r="220" s="150" customFormat="1" ht="12">
      <c r="I220" s="540"/>
    </row>
    <row r="221" s="150" customFormat="1" ht="12">
      <c r="I221" s="540"/>
    </row>
    <row r="222" s="150" customFormat="1" ht="12">
      <c r="I222" s="540"/>
    </row>
    <row r="223" s="150" customFormat="1" ht="12">
      <c r="I223" s="540"/>
    </row>
    <row r="224" s="150" customFormat="1" ht="12">
      <c r="I224" s="540"/>
    </row>
    <row r="225" s="150" customFormat="1" ht="12">
      <c r="I225" s="540"/>
    </row>
    <row r="226" s="150" customFormat="1" ht="12">
      <c r="I226" s="540"/>
    </row>
    <row r="227" s="150" customFormat="1" ht="12">
      <c r="I227" s="540"/>
    </row>
    <row r="228" s="150" customFormat="1" ht="12">
      <c r="I228" s="540"/>
    </row>
    <row r="229" s="150" customFormat="1" ht="12">
      <c r="I229" s="540"/>
    </row>
    <row r="230" s="150" customFormat="1" ht="12">
      <c r="I230" s="540"/>
    </row>
    <row r="231" s="150" customFormat="1" ht="12">
      <c r="I231" s="540"/>
    </row>
    <row r="232" s="150" customFormat="1" ht="12">
      <c r="I232" s="540"/>
    </row>
    <row r="233" s="150" customFormat="1" ht="12">
      <c r="I233" s="540"/>
    </row>
    <row r="234" s="150" customFormat="1" ht="12">
      <c r="I234" s="540"/>
    </row>
    <row r="235" s="150" customFormat="1" ht="12">
      <c r="I235" s="540"/>
    </row>
    <row r="236" s="150" customFormat="1" ht="12">
      <c r="I236" s="540"/>
    </row>
    <row r="237" s="150" customFormat="1" ht="12">
      <c r="I237" s="540"/>
    </row>
    <row r="238" s="150" customFormat="1" ht="12">
      <c r="I238" s="540"/>
    </row>
    <row r="239" s="150" customFormat="1" ht="12">
      <c r="I239" s="540"/>
    </row>
    <row r="240" s="150" customFormat="1" ht="12">
      <c r="I240" s="540"/>
    </row>
    <row r="241" s="150" customFormat="1" ht="12">
      <c r="I241" s="540"/>
    </row>
    <row r="242" s="150" customFormat="1" ht="12">
      <c r="I242" s="540"/>
    </row>
    <row r="243" s="150" customFormat="1" ht="12">
      <c r="I243" s="540"/>
    </row>
    <row r="244" s="150" customFormat="1" ht="12">
      <c r="I244" s="540"/>
    </row>
    <row r="245" s="150" customFormat="1" ht="12">
      <c r="I245" s="540"/>
    </row>
    <row r="246" s="150" customFormat="1" ht="12">
      <c r="I246" s="540"/>
    </row>
    <row r="247" s="150" customFormat="1" ht="12">
      <c r="I247" s="540"/>
    </row>
    <row r="248" s="150" customFormat="1" ht="12">
      <c r="I248" s="540"/>
    </row>
    <row r="249" s="150" customFormat="1" ht="12">
      <c r="I249" s="540"/>
    </row>
    <row r="250" s="150" customFormat="1" ht="12">
      <c r="I250" s="540"/>
    </row>
    <row r="251" s="150" customFormat="1" ht="12">
      <c r="I251" s="540"/>
    </row>
    <row r="252" s="150" customFormat="1" ht="12">
      <c r="I252" s="540"/>
    </row>
    <row r="253" s="150" customFormat="1" ht="12">
      <c r="I253" s="540"/>
    </row>
    <row r="254" s="150" customFormat="1" ht="12">
      <c r="I254" s="540"/>
    </row>
    <row r="255" s="150" customFormat="1" ht="12">
      <c r="I255" s="540"/>
    </row>
    <row r="256" s="150" customFormat="1" ht="12">
      <c r="I256" s="540"/>
    </row>
    <row r="257" s="150" customFormat="1" ht="12">
      <c r="I257" s="540"/>
    </row>
    <row r="258" s="150" customFormat="1" ht="12">
      <c r="I258" s="540"/>
    </row>
    <row r="259" s="150" customFormat="1" ht="12">
      <c r="I259" s="540"/>
    </row>
    <row r="260" s="150" customFormat="1" ht="12">
      <c r="I260" s="540"/>
    </row>
    <row r="261" s="150" customFormat="1" ht="12">
      <c r="I261" s="540"/>
    </row>
    <row r="262" s="150" customFormat="1" ht="12">
      <c r="I262" s="540"/>
    </row>
    <row r="263" s="150" customFormat="1" ht="12">
      <c r="I263" s="540"/>
    </row>
    <row r="264" s="150" customFormat="1" ht="12">
      <c r="I264" s="540"/>
    </row>
    <row r="265" s="150" customFormat="1" ht="12">
      <c r="I265" s="540"/>
    </row>
    <row r="266" s="150" customFormat="1" ht="12">
      <c r="I266" s="540"/>
    </row>
    <row r="267" s="150" customFormat="1" ht="12">
      <c r="I267" s="540"/>
    </row>
    <row r="268" s="150" customFormat="1" ht="12">
      <c r="I268" s="540"/>
    </row>
    <row r="269" s="150" customFormat="1" ht="12">
      <c r="I269" s="540"/>
    </row>
    <row r="270" s="150" customFormat="1" ht="12">
      <c r="I270" s="540"/>
    </row>
    <row r="271" s="150" customFormat="1" ht="12">
      <c r="I271" s="540"/>
    </row>
    <row r="272" s="150" customFormat="1" ht="12">
      <c r="I272" s="540"/>
    </row>
    <row r="273" s="150" customFormat="1" ht="12">
      <c r="I273" s="540"/>
    </row>
    <row r="274" s="150" customFormat="1" ht="12">
      <c r="I274" s="540"/>
    </row>
    <row r="275" s="150" customFormat="1" ht="12">
      <c r="I275" s="540"/>
    </row>
    <row r="276" s="150" customFormat="1" ht="12">
      <c r="I276" s="540"/>
    </row>
    <row r="277" s="150" customFormat="1" ht="12">
      <c r="I277" s="540"/>
    </row>
    <row r="278" s="150" customFormat="1" ht="12">
      <c r="I278" s="540"/>
    </row>
    <row r="279" s="150" customFormat="1" ht="12">
      <c r="I279" s="540"/>
    </row>
    <row r="280" s="150" customFormat="1" ht="12">
      <c r="I280" s="540"/>
    </row>
    <row r="281" s="150" customFormat="1" ht="12">
      <c r="I281" s="540"/>
    </row>
    <row r="282" s="150" customFormat="1" ht="12">
      <c r="I282" s="540"/>
    </row>
    <row r="283" s="150" customFormat="1" ht="12">
      <c r="I283" s="540"/>
    </row>
    <row r="284" s="150" customFormat="1" ht="12">
      <c r="I284" s="540"/>
    </row>
    <row r="285" s="150" customFormat="1" ht="12">
      <c r="I285" s="540"/>
    </row>
    <row r="286" s="150" customFormat="1" ht="12">
      <c r="I286" s="540"/>
    </row>
    <row r="287" s="150" customFormat="1" ht="12">
      <c r="I287" s="540"/>
    </row>
    <row r="288" s="150" customFormat="1" ht="12">
      <c r="I288" s="540"/>
    </row>
    <row r="289" s="150" customFormat="1" ht="12">
      <c r="I289" s="540"/>
    </row>
    <row r="290" s="150" customFormat="1" ht="12">
      <c r="I290" s="540"/>
    </row>
    <row r="291" s="150" customFormat="1" ht="12">
      <c r="I291" s="540"/>
    </row>
    <row r="292" s="150" customFormat="1" ht="12">
      <c r="I292" s="540"/>
    </row>
    <row r="293" s="150" customFormat="1" ht="12">
      <c r="I293" s="540"/>
    </row>
    <row r="294" s="150" customFormat="1" ht="12">
      <c r="I294" s="540"/>
    </row>
    <row r="295" s="150" customFormat="1" ht="12">
      <c r="I295" s="540"/>
    </row>
    <row r="296" s="150" customFormat="1" ht="12">
      <c r="I296" s="540"/>
    </row>
    <row r="297" s="150" customFormat="1" ht="12">
      <c r="I297" s="540"/>
    </row>
    <row r="298" s="150" customFormat="1" ht="12">
      <c r="I298" s="540"/>
    </row>
    <row r="299" s="150" customFormat="1" ht="12">
      <c r="I299" s="540"/>
    </row>
    <row r="300" s="150" customFormat="1" ht="12">
      <c r="I300" s="540"/>
    </row>
    <row r="301" s="150" customFormat="1" ht="12">
      <c r="I301" s="540"/>
    </row>
    <row r="302" s="150" customFormat="1" ht="12">
      <c r="I302" s="540"/>
    </row>
    <row r="303" s="150" customFormat="1" ht="12">
      <c r="I303" s="540"/>
    </row>
    <row r="304" s="150" customFormat="1" ht="12">
      <c r="I304" s="540"/>
    </row>
    <row r="305" s="150" customFormat="1" ht="12">
      <c r="I305" s="540"/>
    </row>
    <row r="306" s="150" customFormat="1" ht="12">
      <c r="I306" s="540"/>
    </row>
    <row r="307" s="150" customFormat="1" ht="12">
      <c r="I307" s="540"/>
    </row>
    <row r="308" s="150" customFormat="1" ht="12">
      <c r="I308" s="540"/>
    </row>
    <row r="309" s="150" customFormat="1" ht="12">
      <c r="I309" s="540"/>
    </row>
    <row r="310" s="150" customFormat="1" ht="12">
      <c r="I310" s="540"/>
    </row>
    <row r="311" s="150" customFormat="1" ht="12">
      <c r="I311" s="540"/>
    </row>
    <row r="312" s="150" customFormat="1" ht="12">
      <c r="I312" s="540"/>
    </row>
    <row r="313" s="150" customFormat="1" ht="12">
      <c r="I313" s="540"/>
    </row>
    <row r="314" s="150" customFormat="1" ht="12">
      <c r="I314" s="540"/>
    </row>
    <row r="315" s="150" customFormat="1" ht="12">
      <c r="I315" s="540"/>
    </row>
    <row r="316" s="150" customFormat="1" ht="12">
      <c r="I316" s="540"/>
    </row>
    <row r="317" s="150" customFormat="1" ht="12">
      <c r="I317" s="540"/>
    </row>
    <row r="318" s="150" customFormat="1" ht="12">
      <c r="I318" s="540"/>
    </row>
    <row r="319" s="150" customFormat="1" ht="12">
      <c r="I319" s="540"/>
    </row>
    <row r="320" s="150" customFormat="1" ht="12">
      <c r="I320" s="540"/>
    </row>
    <row r="321" s="150" customFormat="1" ht="12">
      <c r="I321" s="540"/>
    </row>
    <row r="322" s="150" customFormat="1" ht="12">
      <c r="I322" s="540"/>
    </row>
    <row r="323" s="150" customFormat="1" ht="12">
      <c r="I323" s="540"/>
    </row>
    <row r="324" s="150" customFormat="1" ht="12">
      <c r="I324" s="540"/>
    </row>
    <row r="325" s="150" customFormat="1" ht="12">
      <c r="I325" s="540"/>
    </row>
    <row r="326" s="150" customFormat="1" ht="12">
      <c r="I326" s="540"/>
    </row>
    <row r="327" s="150" customFormat="1" ht="12">
      <c r="I327" s="540"/>
    </row>
    <row r="328" s="150" customFormat="1" ht="12">
      <c r="I328" s="540"/>
    </row>
    <row r="329" s="150" customFormat="1" ht="12">
      <c r="I329" s="540"/>
    </row>
    <row r="330" s="150" customFormat="1" ht="12">
      <c r="I330" s="540"/>
    </row>
    <row r="331" s="150" customFormat="1" ht="12">
      <c r="I331" s="540"/>
    </row>
    <row r="332" s="150" customFormat="1" ht="12">
      <c r="I332" s="540"/>
    </row>
    <row r="333" s="150" customFormat="1" ht="12">
      <c r="I333" s="540"/>
    </row>
    <row r="334" s="150" customFormat="1" ht="12">
      <c r="I334" s="540"/>
    </row>
    <row r="335" s="150" customFormat="1" ht="12">
      <c r="I335" s="540"/>
    </row>
    <row r="336" s="150" customFormat="1" ht="12">
      <c r="I336" s="540"/>
    </row>
    <row r="337" s="150" customFormat="1" ht="12">
      <c r="I337" s="540"/>
    </row>
    <row r="338" s="150" customFormat="1" ht="12">
      <c r="I338" s="540"/>
    </row>
    <row r="339" s="150" customFormat="1" ht="12">
      <c r="I339" s="540"/>
    </row>
    <row r="340" s="150" customFormat="1" ht="12">
      <c r="I340" s="540"/>
    </row>
    <row r="341" s="150" customFormat="1" ht="12">
      <c r="I341" s="540"/>
    </row>
    <row r="342" s="150" customFormat="1" ht="12">
      <c r="I342" s="540"/>
    </row>
    <row r="343" s="150" customFormat="1" ht="12">
      <c r="I343" s="540"/>
    </row>
    <row r="344" s="150" customFormat="1" ht="12">
      <c r="I344" s="540"/>
    </row>
    <row r="345" s="150" customFormat="1" ht="12">
      <c r="I345" s="540"/>
    </row>
    <row r="346" s="150" customFormat="1" ht="12">
      <c r="I346" s="540"/>
    </row>
    <row r="347" s="150" customFormat="1" ht="12">
      <c r="I347" s="540"/>
    </row>
    <row r="348" s="150" customFormat="1" ht="12">
      <c r="I348" s="540"/>
    </row>
    <row r="349" s="150" customFormat="1" ht="12">
      <c r="I349" s="540"/>
    </row>
    <row r="350" s="150" customFormat="1" ht="12">
      <c r="I350" s="540"/>
    </row>
    <row r="351" s="150" customFormat="1" ht="12">
      <c r="I351" s="540"/>
    </row>
    <row r="352" s="150" customFormat="1" ht="12">
      <c r="I352" s="540"/>
    </row>
    <row r="353" s="150" customFormat="1" ht="12">
      <c r="I353" s="540"/>
    </row>
    <row r="354" s="150" customFormat="1" ht="12">
      <c r="I354" s="540"/>
    </row>
    <row r="355" s="150" customFormat="1" ht="12">
      <c r="I355" s="540"/>
    </row>
    <row r="356" s="150" customFormat="1" ht="12">
      <c r="I356" s="540"/>
    </row>
    <row r="357" s="150" customFormat="1" ht="12">
      <c r="I357" s="540"/>
    </row>
    <row r="358" s="150" customFormat="1" ht="12">
      <c r="I358" s="540"/>
    </row>
    <row r="359" s="150" customFormat="1" ht="12">
      <c r="I359" s="540"/>
    </row>
    <row r="360" s="150" customFormat="1" ht="12">
      <c r="I360" s="540"/>
    </row>
    <row r="361" s="150" customFormat="1" ht="12">
      <c r="I361" s="540"/>
    </row>
    <row r="362" s="150" customFormat="1" ht="12">
      <c r="I362" s="540"/>
    </row>
    <row r="363" s="150" customFormat="1" ht="12">
      <c r="I363" s="540"/>
    </row>
    <row r="364" s="150" customFormat="1" ht="12">
      <c r="I364" s="540"/>
    </row>
    <row r="365" s="150" customFormat="1" ht="12">
      <c r="I365" s="540"/>
    </row>
    <row r="366" s="150" customFormat="1" ht="12">
      <c r="I366" s="540"/>
    </row>
    <row r="367" s="150" customFormat="1" ht="12">
      <c r="I367" s="540"/>
    </row>
    <row r="368" s="150" customFormat="1" ht="12">
      <c r="I368" s="540"/>
    </row>
    <row r="369" s="150" customFormat="1" ht="12">
      <c r="I369" s="540"/>
    </row>
    <row r="370" s="150" customFormat="1" ht="12">
      <c r="I370" s="540"/>
    </row>
    <row r="371" s="150" customFormat="1" ht="12">
      <c r="I371" s="540"/>
    </row>
    <row r="372" s="150" customFormat="1" ht="12">
      <c r="I372" s="540"/>
    </row>
    <row r="373" s="150" customFormat="1" ht="12">
      <c r="I373" s="540"/>
    </row>
    <row r="374" s="150" customFormat="1" ht="12">
      <c r="I374" s="540"/>
    </row>
    <row r="375" s="150" customFormat="1" ht="12">
      <c r="I375" s="540"/>
    </row>
    <row r="376" s="150" customFormat="1" ht="12">
      <c r="I376" s="540"/>
    </row>
    <row r="377" s="150" customFormat="1" ht="12">
      <c r="I377" s="540"/>
    </row>
    <row r="378" s="150" customFormat="1" ht="12">
      <c r="I378" s="540"/>
    </row>
    <row r="379" s="150" customFormat="1" ht="12">
      <c r="I379" s="540"/>
    </row>
    <row r="380" s="150" customFormat="1" ht="12">
      <c r="I380" s="540"/>
    </row>
    <row r="381" s="150" customFormat="1" ht="12">
      <c r="I381" s="540"/>
    </row>
    <row r="382" s="150" customFormat="1" ht="12">
      <c r="I382" s="540"/>
    </row>
    <row r="383" s="150" customFormat="1" ht="12">
      <c r="I383" s="540"/>
    </row>
    <row r="384" s="150" customFormat="1" ht="12">
      <c r="I384" s="540"/>
    </row>
    <row r="385" s="150" customFormat="1" ht="12">
      <c r="I385" s="540"/>
    </row>
    <row r="386" s="150" customFormat="1" ht="12">
      <c r="I386" s="540"/>
    </row>
    <row r="387" s="150" customFormat="1" ht="12">
      <c r="I387" s="540"/>
    </row>
    <row r="388" s="150" customFormat="1" ht="12">
      <c r="I388" s="540"/>
    </row>
    <row r="389" s="150" customFormat="1" ht="12">
      <c r="I389" s="540"/>
    </row>
    <row r="390" s="150" customFormat="1" ht="12">
      <c r="I390" s="540"/>
    </row>
    <row r="391" s="150" customFormat="1" ht="12">
      <c r="I391" s="540"/>
    </row>
    <row r="392" s="150" customFormat="1" ht="12">
      <c r="I392" s="540"/>
    </row>
    <row r="393" s="150" customFormat="1" ht="12">
      <c r="I393" s="540"/>
    </row>
    <row r="394" s="150" customFormat="1" ht="12">
      <c r="I394" s="540"/>
    </row>
    <row r="395" s="150" customFormat="1" ht="12">
      <c r="I395" s="540"/>
    </row>
    <row r="396" s="150" customFormat="1" ht="12">
      <c r="I396" s="540"/>
    </row>
    <row r="397" s="150" customFormat="1" ht="12">
      <c r="I397" s="540"/>
    </row>
    <row r="398" s="150" customFormat="1" ht="12">
      <c r="I398" s="540"/>
    </row>
    <row r="399" s="150" customFormat="1" ht="12">
      <c r="I399" s="540"/>
    </row>
    <row r="400" s="150" customFormat="1" ht="12">
      <c r="I400" s="540"/>
    </row>
    <row r="401" s="150" customFormat="1" ht="12">
      <c r="I401" s="540"/>
    </row>
    <row r="402" s="150" customFormat="1" ht="12">
      <c r="I402" s="540"/>
    </row>
    <row r="403" s="150" customFormat="1" ht="12">
      <c r="I403" s="540"/>
    </row>
    <row r="404" s="150" customFormat="1" ht="12">
      <c r="I404" s="540"/>
    </row>
    <row r="405" s="150" customFormat="1" ht="12">
      <c r="I405" s="540"/>
    </row>
    <row r="406" s="150" customFormat="1" ht="12">
      <c r="I406" s="540"/>
    </row>
    <row r="407" s="150" customFormat="1" ht="12">
      <c r="I407" s="540"/>
    </row>
    <row r="408" s="150" customFormat="1" ht="12">
      <c r="I408" s="540"/>
    </row>
    <row r="409" s="150" customFormat="1" ht="12">
      <c r="I409" s="540"/>
    </row>
    <row r="410" s="150" customFormat="1" ht="12">
      <c r="I410" s="540"/>
    </row>
    <row r="411" s="150" customFormat="1" ht="12">
      <c r="I411" s="540"/>
    </row>
    <row r="412" s="150" customFormat="1" ht="12">
      <c r="I412" s="540"/>
    </row>
    <row r="413" s="150" customFormat="1" ht="12">
      <c r="I413" s="540"/>
    </row>
    <row r="414" s="150" customFormat="1" ht="12">
      <c r="I414" s="540"/>
    </row>
    <row r="415" s="150" customFormat="1" ht="12">
      <c r="I415" s="540"/>
    </row>
    <row r="416" s="150" customFormat="1" ht="12">
      <c r="I416" s="540"/>
    </row>
    <row r="417" s="150" customFormat="1" ht="12">
      <c r="I417" s="540"/>
    </row>
    <row r="418" s="150" customFormat="1" ht="12">
      <c r="I418" s="540"/>
    </row>
    <row r="419" s="150" customFormat="1" ht="12">
      <c r="I419" s="540"/>
    </row>
    <row r="420" s="150" customFormat="1" ht="12">
      <c r="I420" s="540"/>
    </row>
    <row r="421" s="150" customFormat="1" ht="12">
      <c r="I421" s="540"/>
    </row>
    <row r="422" s="150" customFormat="1" ht="12">
      <c r="I422" s="540"/>
    </row>
    <row r="423" s="150" customFormat="1" ht="12">
      <c r="I423" s="540"/>
    </row>
    <row r="424" s="150" customFormat="1" ht="12">
      <c r="I424" s="540"/>
    </row>
    <row r="425" s="150" customFormat="1" ht="12">
      <c r="I425" s="540"/>
    </row>
    <row r="426" s="150" customFormat="1" ht="12">
      <c r="I426" s="540"/>
    </row>
    <row r="427" s="150" customFormat="1" ht="12">
      <c r="I427" s="540"/>
    </row>
    <row r="428" s="150" customFormat="1" ht="12">
      <c r="I428" s="540"/>
    </row>
    <row r="429" s="150" customFormat="1" ht="12">
      <c r="I429" s="540"/>
    </row>
    <row r="430" s="150" customFormat="1" ht="12">
      <c r="I430" s="540"/>
    </row>
    <row r="431" s="150" customFormat="1" ht="12">
      <c r="I431" s="540"/>
    </row>
    <row r="432" s="150" customFormat="1" ht="12">
      <c r="I432" s="540"/>
    </row>
    <row r="433" s="150" customFormat="1" ht="12">
      <c r="I433" s="540"/>
    </row>
    <row r="434" s="150" customFormat="1" ht="12">
      <c r="I434" s="540"/>
    </row>
    <row r="435" s="150" customFormat="1" ht="12">
      <c r="I435" s="540"/>
    </row>
    <row r="436" s="150" customFormat="1" ht="12">
      <c r="I436" s="540"/>
    </row>
    <row r="437" s="150" customFormat="1" ht="12">
      <c r="I437" s="540"/>
    </row>
    <row r="438" s="150" customFormat="1" ht="12">
      <c r="I438" s="540"/>
    </row>
    <row r="439" s="150" customFormat="1" ht="12">
      <c r="I439" s="540"/>
    </row>
    <row r="440" s="150" customFormat="1" ht="12">
      <c r="I440" s="540"/>
    </row>
    <row r="441" s="150" customFormat="1" ht="12">
      <c r="I441" s="540"/>
    </row>
    <row r="442" s="150" customFormat="1" ht="12">
      <c r="I442" s="540"/>
    </row>
    <row r="443" s="150" customFormat="1" ht="12">
      <c r="I443" s="540"/>
    </row>
    <row r="444" s="150" customFormat="1" ht="12">
      <c r="I444" s="540"/>
    </row>
    <row r="445" s="150" customFormat="1" ht="12">
      <c r="I445" s="540"/>
    </row>
    <row r="446" s="150" customFormat="1" ht="12">
      <c r="I446" s="540"/>
    </row>
    <row r="447" s="150" customFormat="1" ht="12">
      <c r="I447" s="540"/>
    </row>
    <row r="448" s="150" customFormat="1" ht="12">
      <c r="I448" s="540"/>
    </row>
    <row r="449" s="150" customFormat="1" ht="12">
      <c r="I449" s="540"/>
    </row>
    <row r="450" s="150" customFormat="1" ht="12">
      <c r="I450" s="540"/>
    </row>
    <row r="451" s="150" customFormat="1" ht="12">
      <c r="I451" s="540"/>
    </row>
    <row r="452" s="150" customFormat="1" ht="12">
      <c r="I452" s="540"/>
    </row>
    <row r="453" s="150" customFormat="1" ht="12">
      <c r="I453" s="540"/>
    </row>
    <row r="454" s="150" customFormat="1" ht="12">
      <c r="I454" s="540"/>
    </row>
    <row r="455" s="150" customFormat="1" ht="12">
      <c r="I455" s="540"/>
    </row>
    <row r="456" s="150" customFormat="1" ht="12">
      <c r="I456" s="540"/>
    </row>
    <row r="457" s="150" customFormat="1" ht="12">
      <c r="I457" s="540"/>
    </row>
    <row r="458" s="150" customFormat="1" ht="12">
      <c r="I458" s="540"/>
    </row>
    <row r="459" s="150" customFormat="1" ht="12">
      <c r="I459" s="540"/>
    </row>
    <row r="460" s="150" customFormat="1" ht="12">
      <c r="I460" s="540"/>
    </row>
    <row r="461" s="150" customFormat="1" ht="12">
      <c r="I461" s="540"/>
    </row>
    <row r="462" s="150" customFormat="1" ht="12">
      <c r="I462" s="540"/>
    </row>
    <row r="463" s="150" customFormat="1" ht="12">
      <c r="I463" s="540"/>
    </row>
    <row r="464" s="150" customFormat="1" ht="12">
      <c r="I464" s="540"/>
    </row>
    <row r="465" s="150" customFormat="1" ht="12">
      <c r="I465" s="540"/>
    </row>
    <row r="466" s="150" customFormat="1" ht="12">
      <c r="I466" s="540"/>
    </row>
    <row r="467" s="150" customFormat="1" ht="12">
      <c r="I467" s="540"/>
    </row>
    <row r="468" s="150" customFormat="1" ht="12">
      <c r="I468" s="540"/>
    </row>
    <row r="469" s="150" customFormat="1" ht="12">
      <c r="I469" s="540"/>
    </row>
    <row r="470" s="150" customFormat="1" ht="12">
      <c r="I470" s="540"/>
    </row>
    <row r="471" s="150" customFormat="1" ht="12">
      <c r="I471" s="540"/>
    </row>
    <row r="472" s="150" customFormat="1" ht="12">
      <c r="I472" s="540"/>
    </row>
    <row r="473" s="150" customFormat="1" ht="12">
      <c r="I473" s="540"/>
    </row>
    <row r="474" s="150" customFormat="1" ht="12">
      <c r="I474" s="540"/>
    </row>
    <row r="475" s="150" customFormat="1" ht="12">
      <c r="I475" s="540"/>
    </row>
    <row r="476" s="150" customFormat="1" ht="12">
      <c r="I476" s="540"/>
    </row>
    <row r="477" s="150" customFormat="1" ht="12">
      <c r="I477" s="540"/>
    </row>
    <row r="478" s="150" customFormat="1" ht="12">
      <c r="I478" s="540"/>
    </row>
    <row r="479" s="150" customFormat="1" ht="12">
      <c r="I479" s="540"/>
    </row>
    <row r="480" s="150" customFormat="1" ht="12">
      <c r="I480" s="540"/>
    </row>
    <row r="481" s="150" customFormat="1" ht="12">
      <c r="I481" s="540"/>
    </row>
    <row r="482" s="150" customFormat="1" ht="12">
      <c r="I482" s="540"/>
    </row>
    <row r="483" s="150" customFormat="1" ht="12">
      <c r="I483" s="540"/>
    </row>
    <row r="484" s="150" customFormat="1" ht="12">
      <c r="I484" s="540"/>
    </row>
    <row r="485" s="150" customFormat="1" ht="12">
      <c r="I485" s="540"/>
    </row>
    <row r="486" s="150" customFormat="1" ht="12">
      <c r="I486" s="540"/>
    </row>
    <row r="487" s="150" customFormat="1" ht="12">
      <c r="I487" s="540"/>
    </row>
    <row r="488" s="150" customFormat="1" ht="12">
      <c r="I488" s="540"/>
    </row>
    <row r="489" s="150" customFormat="1" ht="12">
      <c r="I489" s="540"/>
    </row>
    <row r="490" s="150" customFormat="1" ht="12">
      <c r="I490" s="540"/>
    </row>
    <row r="491" s="150" customFormat="1" ht="12">
      <c r="I491" s="540"/>
    </row>
    <row r="492" s="150" customFormat="1" ht="12">
      <c r="I492" s="540"/>
    </row>
    <row r="493" s="150" customFormat="1" ht="12">
      <c r="I493" s="540"/>
    </row>
    <row r="494" s="150" customFormat="1" ht="12">
      <c r="I494" s="540"/>
    </row>
    <row r="495" s="150" customFormat="1" ht="12">
      <c r="I495" s="540"/>
    </row>
    <row r="496" s="150" customFormat="1" ht="12">
      <c r="I496" s="540"/>
    </row>
    <row r="497" s="150" customFormat="1" ht="12">
      <c r="I497" s="540"/>
    </row>
    <row r="498" s="150" customFormat="1" ht="12">
      <c r="I498" s="540"/>
    </row>
    <row r="499" s="150" customFormat="1" ht="12">
      <c r="I499" s="540"/>
    </row>
    <row r="500" s="150" customFormat="1" ht="12">
      <c r="I500" s="540"/>
    </row>
    <row r="501" s="150" customFormat="1" ht="12">
      <c r="I501" s="540"/>
    </row>
    <row r="502" s="150" customFormat="1" ht="12">
      <c r="I502" s="540"/>
    </row>
    <row r="503" s="150" customFormat="1" ht="12">
      <c r="I503" s="540"/>
    </row>
    <row r="504" s="150" customFormat="1" ht="12">
      <c r="I504" s="540"/>
    </row>
    <row r="505" s="150" customFormat="1" ht="12">
      <c r="I505" s="540"/>
    </row>
    <row r="506" s="150" customFormat="1" ht="12">
      <c r="I506" s="540"/>
    </row>
    <row r="507" s="150" customFormat="1" ht="12">
      <c r="I507" s="540"/>
    </row>
    <row r="508" s="150" customFormat="1" ht="12">
      <c r="I508" s="540"/>
    </row>
    <row r="509" s="150" customFormat="1" ht="12">
      <c r="I509" s="540"/>
    </row>
    <row r="510" s="150" customFormat="1" ht="12">
      <c r="I510" s="540"/>
    </row>
    <row r="511" s="150" customFormat="1" ht="12">
      <c r="I511" s="540"/>
    </row>
    <row r="512" s="150" customFormat="1" ht="12">
      <c r="I512" s="540"/>
    </row>
    <row r="513" s="150" customFormat="1" ht="12">
      <c r="I513" s="540"/>
    </row>
    <row r="514" s="150" customFormat="1" ht="12">
      <c r="I514" s="540"/>
    </row>
    <row r="515" s="150" customFormat="1" ht="12">
      <c r="I515" s="540"/>
    </row>
    <row r="516" s="150" customFormat="1" ht="12">
      <c r="I516" s="540"/>
    </row>
    <row r="517" s="150" customFormat="1" ht="12">
      <c r="I517" s="540"/>
    </row>
    <row r="518" s="150" customFormat="1" ht="12">
      <c r="I518" s="540"/>
    </row>
    <row r="519" s="150" customFormat="1" ht="12">
      <c r="I519" s="540"/>
    </row>
    <row r="520" s="150" customFormat="1" ht="12">
      <c r="I520" s="540"/>
    </row>
    <row r="521" s="150" customFormat="1" ht="12">
      <c r="I521" s="540"/>
    </row>
    <row r="522" s="150" customFormat="1" ht="12">
      <c r="I522" s="540"/>
    </row>
    <row r="523" s="150" customFormat="1" ht="12">
      <c r="I523" s="540"/>
    </row>
    <row r="524" s="150" customFormat="1" ht="12">
      <c r="I524" s="540"/>
    </row>
    <row r="525" s="150" customFormat="1" ht="12">
      <c r="I525" s="540"/>
    </row>
    <row r="526" s="150" customFormat="1" ht="12">
      <c r="I526" s="540"/>
    </row>
    <row r="527" s="150" customFormat="1" ht="12">
      <c r="I527" s="540"/>
    </row>
    <row r="528" s="150" customFormat="1" ht="12">
      <c r="I528" s="540"/>
    </row>
    <row r="529" s="150" customFormat="1" ht="12">
      <c r="I529" s="540"/>
    </row>
    <row r="530" s="150" customFormat="1" ht="12">
      <c r="I530" s="540"/>
    </row>
    <row r="531" s="150" customFormat="1" ht="12">
      <c r="I531" s="540"/>
    </row>
    <row r="532" s="150" customFormat="1" ht="12">
      <c r="I532" s="540"/>
    </row>
    <row r="533" s="150" customFormat="1" ht="12">
      <c r="I533" s="540"/>
    </row>
    <row r="534" s="150" customFormat="1" ht="12">
      <c r="I534" s="540"/>
    </row>
    <row r="535" s="150" customFormat="1" ht="12">
      <c r="I535" s="540"/>
    </row>
  </sheetData>
  <sheetProtection/>
  <mergeCells count="14">
    <mergeCell ref="B4:B5"/>
    <mergeCell ref="C4:C5"/>
    <mergeCell ref="C6:C7"/>
    <mergeCell ref="B6:B7"/>
    <mergeCell ref="A19:E19"/>
    <mergeCell ref="A3:A7"/>
    <mergeCell ref="D4:D5"/>
    <mergeCell ref="D6:D7"/>
    <mergeCell ref="E4:E5"/>
    <mergeCell ref="A1:I1"/>
    <mergeCell ref="F3:I3"/>
    <mergeCell ref="F4:F5"/>
    <mergeCell ref="F6:F7"/>
    <mergeCell ref="E6:E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4" sqref="F14"/>
    </sheetView>
  </sheetViews>
  <sheetFormatPr defaultColWidth="9.00390625" defaultRowHeight="13.5" customHeight="1"/>
  <cols>
    <col min="1" max="1" width="16.625" style="158" customWidth="1"/>
    <col min="2" max="8" width="9.00390625" style="158" customWidth="1"/>
    <col min="9" max="9" width="9.00390625" style="160" customWidth="1"/>
    <col min="10" max="16384" width="9.00390625" style="158" customWidth="1"/>
  </cols>
  <sheetData>
    <row r="1" spans="1:9" ht="13.5" customHeight="1" thickBot="1">
      <c r="A1" s="605" t="s">
        <v>368</v>
      </c>
      <c r="B1" s="605"/>
      <c r="C1" s="605"/>
      <c r="D1" s="605"/>
      <c r="E1" s="605"/>
      <c r="F1" s="605"/>
      <c r="G1" s="605"/>
      <c r="H1" s="605"/>
      <c r="I1" s="605"/>
    </row>
    <row r="2" spans="1:9" ht="13.5" customHeight="1" thickTop="1">
      <c r="A2" s="604" t="s">
        <v>342</v>
      </c>
      <c r="B2" s="603" t="s">
        <v>343</v>
      </c>
      <c r="C2" s="603" t="s">
        <v>344</v>
      </c>
      <c r="D2" s="603" t="s">
        <v>345</v>
      </c>
      <c r="E2" s="602" t="s">
        <v>713</v>
      </c>
      <c r="F2" s="575" t="s">
        <v>706</v>
      </c>
      <c r="G2" s="574"/>
      <c r="H2" s="574"/>
      <c r="I2" s="574"/>
    </row>
    <row r="3" spans="1:9" ht="13.5" customHeight="1">
      <c r="A3" s="596"/>
      <c r="B3" s="601" t="s">
        <v>346</v>
      </c>
      <c r="C3" s="601" t="s">
        <v>346</v>
      </c>
      <c r="D3" s="601" t="s">
        <v>346</v>
      </c>
      <c r="E3" s="601" t="s">
        <v>346</v>
      </c>
      <c r="F3" s="600" t="s">
        <v>346</v>
      </c>
      <c r="G3" s="599" t="s">
        <v>347</v>
      </c>
      <c r="H3" s="599" t="s">
        <v>369</v>
      </c>
      <c r="I3" s="598" t="s">
        <v>349</v>
      </c>
    </row>
    <row r="4" spans="1:9" ht="13.5" customHeight="1">
      <c r="A4" s="596"/>
      <c r="B4" s="595"/>
      <c r="C4" s="595"/>
      <c r="D4" s="595"/>
      <c r="E4" s="595"/>
      <c r="F4" s="592"/>
      <c r="G4" s="591" t="s">
        <v>712</v>
      </c>
      <c r="H4" s="597" t="s">
        <v>711</v>
      </c>
      <c r="I4" s="590" t="s">
        <v>350</v>
      </c>
    </row>
    <row r="5" spans="1:9" ht="13.5" customHeight="1">
      <c r="A5" s="596"/>
      <c r="B5" s="595" t="s">
        <v>710</v>
      </c>
      <c r="C5" s="595" t="s">
        <v>710</v>
      </c>
      <c r="D5" s="595" t="s">
        <v>710</v>
      </c>
      <c r="E5" s="595" t="s">
        <v>710</v>
      </c>
      <c r="F5" s="592" t="s">
        <v>710</v>
      </c>
      <c r="G5" s="591" t="s">
        <v>351</v>
      </c>
      <c r="H5" s="591" t="s">
        <v>370</v>
      </c>
      <c r="I5" s="590" t="s">
        <v>700</v>
      </c>
    </row>
    <row r="6" spans="1:9" ht="13.5" customHeight="1">
      <c r="A6" s="594"/>
      <c r="B6" s="593"/>
      <c r="C6" s="593"/>
      <c r="D6" s="593"/>
      <c r="E6" s="593"/>
      <c r="F6" s="592"/>
      <c r="G6" s="591" t="s">
        <v>353</v>
      </c>
      <c r="H6" s="591" t="s">
        <v>371</v>
      </c>
      <c r="I6" s="590" t="s">
        <v>355</v>
      </c>
    </row>
    <row r="7" spans="1:9" ht="13.5" customHeight="1">
      <c r="A7" s="589" t="s">
        <v>361</v>
      </c>
      <c r="B7" s="588">
        <v>0.001</v>
      </c>
      <c r="C7" s="587">
        <v>0.001</v>
      </c>
      <c r="D7" s="587">
        <v>0.001</v>
      </c>
      <c r="E7" s="161">
        <v>0.001</v>
      </c>
      <c r="F7" s="586">
        <v>0.001</v>
      </c>
      <c r="G7" s="586">
        <v>0</v>
      </c>
      <c r="H7" s="586">
        <v>0</v>
      </c>
      <c r="I7" s="585">
        <v>0.002</v>
      </c>
    </row>
    <row r="8" spans="1:9" ht="13.5" customHeight="1">
      <c r="A8" s="584" t="s">
        <v>709</v>
      </c>
      <c r="B8" s="584"/>
      <c r="C8" s="584"/>
      <c r="D8" s="584"/>
      <c r="E8" s="584"/>
      <c r="F8" s="165"/>
      <c r="G8" s="165"/>
      <c r="H8" s="165"/>
      <c r="I8" s="174"/>
    </row>
    <row r="9" spans="1:9" ht="15" customHeight="1">
      <c r="A9" s="583" t="s">
        <v>708</v>
      </c>
      <c r="B9" s="583"/>
      <c r="C9" s="583"/>
      <c r="D9" s="583"/>
      <c r="E9" s="583"/>
      <c r="F9" s="165"/>
      <c r="G9" s="165"/>
      <c r="H9" s="165"/>
      <c r="I9" s="174"/>
    </row>
    <row r="10" spans="1:9" ht="15" customHeight="1">
      <c r="A10" s="582" t="s">
        <v>372</v>
      </c>
      <c r="B10" s="582"/>
      <c r="C10" s="582"/>
      <c r="D10" s="582"/>
      <c r="E10" s="582"/>
      <c r="F10" s="582"/>
      <c r="G10" s="582"/>
      <c r="H10" s="582"/>
      <c r="I10" s="174"/>
    </row>
  </sheetData>
  <sheetProtection/>
  <mergeCells count="14">
    <mergeCell ref="C5:C6"/>
    <mergeCell ref="B5:B6"/>
    <mergeCell ref="F3:F4"/>
    <mergeCell ref="F5:F6"/>
    <mergeCell ref="D3:D4"/>
    <mergeCell ref="D5:D6"/>
    <mergeCell ref="E3:E4"/>
    <mergeCell ref="A9:E9"/>
    <mergeCell ref="A1:I1"/>
    <mergeCell ref="A2:A6"/>
    <mergeCell ref="E5:E6"/>
    <mergeCell ref="F2:I2"/>
    <mergeCell ref="B3:B4"/>
    <mergeCell ref="C3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" sqref="E2"/>
    </sheetView>
  </sheetViews>
  <sheetFormatPr defaultColWidth="9.00390625" defaultRowHeight="13.5" customHeight="1"/>
  <cols>
    <col min="1" max="1" width="16.625" style="158" customWidth="1"/>
    <col min="2" max="5" width="9.00390625" style="158" customWidth="1"/>
    <col min="6" max="8" width="9.00390625" style="160" customWidth="1"/>
    <col min="9" max="9" width="9.125" style="160" customWidth="1"/>
    <col min="10" max="10" width="9.00390625" style="158" customWidth="1"/>
    <col min="11" max="11" width="10.25390625" style="158" bestFit="1" customWidth="1"/>
    <col min="12" max="16384" width="9.00390625" style="158" customWidth="1"/>
  </cols>
  <sheetData>
    <row r="1" spans="1:9" ht="13.5" customHeight="1" thickBot="1">
      <c r="A1" s="616" t="s">
        <v>373</v>
      </c>
      <c r="B1" s="616"/>
      <c r="C1" s="616"/>
      <c r="D1" s="616"/>
      <c r="E1" s="616"/>
      <c r="F1" s="616"/>
      <c r="G1" s="616"/>
      <c r="H1" s="616"/>
      <c r="I1" s="616"/>
    </row>
    <row r="2" spans="1:9" ht="13.5" customHeight="1" thickTop="1">
      <c r="A2" s="604" t="s">
        <v>342</v>
      </c>
      <c r="B2" s="602" t="s">
        <v>343</v>
      </c>
      <c r="C2" s="602" t="s">
        <v>344</v>
      </c>
      <c r="D2" s="602" t="s">
        <v>345</v>
      </c>
      <c r="E2" s="602" t="s">
        <v>713</v>
      </c>
      <c r="F2" s="575" t="s">
        <v>706</v>
      </c>
      <c r="G2" s="574"/>
      <c r="H2" s="574"/>
      <c r="I2" s="574"/>
    </row>
    <row r="3" spans="1:9" ht="13.5" customHeight="1">
      <c r="A3" s="596"/>
      <c r="B3" s="601" t="s">
        <v>374</v>
      </c>
      <c r="C3" s="601" t="s">
        <v>374</v>
      </c>
      <c r="D3" s="595" t="s">
        <v>374</v>
      </c>
      <c r="E3" s="595" t="s">
        <v>374</v>
      </c>
      <c r="F3" s="600" t="s">
        <v>346</v>
      </c>
      <c r="G3" s="615" t="s">
        <v>347</v>
      </c>
      <c r="H3" s="615" t="s">
        <v>375</v>
      </c>
      <c r="I3" s="612" t="s">
        <v>376</v>
      </c>
    </row>
    <row r="4" spans="1:9" ht="13.5" customHeight="1">
      <c r="A4" s="596"/>
      <c r="B4" s="595"/>
      <c r="C4" s="595"/>
      <c r="D4" s="595"/>
      <c r="E4" s="595"/>
      <c r="F4" s="592"/>
      <c r="G4" s="614" t="s">
        <v>715</v>
      </c>
      <c r="H4" s="614" t="s">
        <v>714</v>
      </c>
      <c r="I4" s="612" t="s">
        <v>377</v>
      </c>
    </row>
    <row r="5" spans="1:9" ht="13.5" customHeight="1">
      <c r="A5" s="596"/>
      <c r="B5" s="595" t="s">
        <v>710</v>
      </c>
      <c r="C5" s="595" t="s">
        <v>710</v>
      </c>
      <c r="D5" s="595" t="s">
        <v>710</v>
      </c>
      <c r="E5" s="595" t="s">
        <v>710</v>
      </c>
      <c r="F5" s="592" t="s">
        <v>710</v>
      </c>
      <c r="G5" s="614" t="s">
        <v>378</v>
      </c>
      <c r="H5" s="614" t="s">
        <v>379</v>
      </c>
      <c r="I5" s="612" t="s">
        <v>380</v>
      </c>
    </row>
    <row r="6" spans="1:9" ht="13.5" customHeight="1">
      <c r="A6" s="594"/>
      <c r="B6" s="593"/>
      <c r="C6" s="593"/>
      <c r="D6" s="593"/>
      <c r="E6" s="593"/>
      <c r="F6" s="592"/>
      <c r="G6" s="613" t="s">
        <v>381</v>
      </c>
      <c r="H6" s="613" t="s">
        <v>382</v>
      </c>
      <c r="I6" s="612"/>
    </row>
    <row r="7" spans="1:9" ht="18" customHeight="1">
      <c r="A7" s="611" t="s">
        <v>383</v>
      </c>
      <c r="B7" s="610">
        <v>0.5</v>
      </c>
      <c r="C7" s="610">
        <v>0.5</v>
      </c>
      <c r="D7" s="610">
        <v>0.5</v>
      </c>
      <c r="E7" s="161">
        <v>0.5</v>
      </c>
      <c r="F7" s="609">
        <v>0.5</v>
      </c>
      <c r="G7" s="609">
        <v>0</v>
      </c>
      <c r="H7" s="609">
        <v>0</v>
      </c>
      <c r="I7" s="609">
        <v>0.9</v>
      </c>
    </row>
    <row r="8" spans="1:9" ht="18" customHeight="1">
      <c r="A8" s="589" t="s">
        <v>384</v>
      </c>
      <c r="B8" s="608">
        <v>0.8</v>
      </c>
      <c r="C8" s="608">
        <v>0.7</v>
      </c>
      <c r="D8" s="608">
        <v>0.6</v>
      </c>
      <c r="E8" s="161">
        <v>0.6</v>
      </c>
      <c r="F8" s="607">
        <v>0.6</v>
      </c>
      <c r="G8" s="607">
        <v>0</v>
      </c>
      <c r="H8" s="607">
        <v>0</v>
      </c>
      <c r="I8" s="607">
        <v>1</v>
      </c>
    </row>
    <row r="9" spans="1:9" ht="15" customHeight="1">
      <c r="A9" s="584" t="s">
        <v>385</v>
      </c>
      <c r="B9" s="584"/>
      <c r="C9" s="584"/>
      <c r="D9" s="584"/>
      <c r="E9" s="584"/>
      <c r="F9" s="166"/>
      <c r="G9" s="166"/>
      <c r="H9" s="166"/>
      <c r="I9" s="166"/>
    </row>
    <row r="10" spans="1:9" ht="15" customHeight="1">
      <c r="A10" s="583" t="s">
        <v>386</v>
      </c>
      <c r="B10" s="583"/>
      <c r="C10" s="583"/>
      <c r="D10" s="583"/>
      <c r="E10" s="583"/>
      <c r="F10" s="166"/>
      <c r="G10" s="166"/>
      <c r="H10" s="166"/>
      <c r="I10" s="166"/>
    </row>
    <row r="11" spans="1:9" ht="15" customHeight="1">
      <c r="A11" s="582" t="s">
        <v>367</v>
      </c>
      <c r="B11" s="582"/>
      <c r="C11" s="582"/>
      <c r="D11" s="582"/>
      <c r="E11" s="582"/>
      <c r="F11" s="606"/>
      <c r="G11" s="606"/>
      <c r="H11" s="606"/>
      <c r="I11" s="606"/>
    </row>
    <row r="19" ht="12"/>
  </sheetData>
  <sheetProtection/>
  <mergeCells count="14">
    <mergeCell ref="A10:E10"/>
    <mergeCell ref="D3:D4"/>
    <mergeCell ref="D5:D6"/>
    <mergeCell ref="A2:A6"/>
    <mergeCell ref="E3:E4"/>
    <mergeCell ref="E5:E6"/>
    <mergeCell ref="B3:B4"/>
    <mergeCell ref="C3:C4"/>
    <mergeCell ref="C5:C6"/>
    <mergeCell ref="B5:B6"/>
    <mergeCell ref="A1:I1"/>
    <mergeCell ref="F2:I2"/>
    <mergeCell ref="F3:F4"/>
    <mergeCell ref="F5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8.50390625" style="297" customWidth="1"/>
    <col min="2" max="2" width="8.875" style="297" customWidth="1"/>
    <col min="3" max="4" width="9.125" style="297" customWidth="1"/>
    <col min="5" max="5" width="8.875" style="297" customWidth="1"/>
    <col min="6" max="7" width="9.125" style="297" customWidth="1"/>
    <col min="8" max="8" width="8.875" style="297" customWidth="1"/>
    <col min="9" max="9" width="8.625" style="297" customWidth="1"/>
    <col min="10" max="10" width="9.125" style="297" customWidth="1"/>
    <col min="11" max="12" width="9.625" style="297" customWidth="1"/>
    <col min="13" max="16384" width="9.00390625" style="297" customWidth="1"/>
  </cols>
  <sheetData>
    <row r="1" spans="1:10" ht="21" customHeight="1">
      <c r="A1" s="324" t="s">
        <v>15</v>
      </c>
      <c r="B1" s="324"/>
      <c r="C1" s="324"/>
      <c r="D1" s="324"/>
      <c r="E1" s="324"/>
      <c r="F1" s="324"/>
      <c r="G1" s="324"/>
      <c r="H1" s="324"/>
      <c r="I1" s="324"/>
      <c r="J1" s="323"/>
    </row>
    <row r="2" spans="1:10" ht="13.5" customHeight="1" thickBot="1">
      <c r="A2" s="322"/>
      <c r="B2" s="322"/>
      <c r="C2" s="322"/>
      <c r="D2" s="322"/>
      <c r="E2" s="322"/>
      <c r="F2" s="322"/>
      <c r="G2" s="322"/>
      <c r="H2" s="322"/>
      <c r="I2" s="322"/>
      <c r="J2" s="321"/>
    </row>
    <row r="3" spans="1:10" ht="15" customHeight="1" thickTop="1">
      <c r="A3" s="320" t="s">
        <v>16</v>
      </c>
      <c r="B3" s="319" t="s">
        <v>17</v>
      </c>
      <c r="C3" s="319"/>
      <c r="D3" s="319"/>
      <c r="E3" s="319"/>
      <c r="F3" s="319"/>
      <c r="G3" s="319"/>
      <c r="H3" s="319" t="s">
        <v>18</v>
      </c>
      <c r="I3" s="319"/>
      <c r="J3" s="318"/>
    </row>
    <row r="4" spans="1:10" ht="15" customHeight="1">
      <c r="A4" s="314"/>
      <c r="B4" s="317" t="s">
        <v>19</v>
      </c>
      <c r="C4" s="317"/>
      <c r="D4" s="317"/>
      <c r="E4" s="317" t="s">
        <v>20</v>
      </c>
      <c r="F4" s="317"/>
      <c r="G4" s="317"/>
      <c r="H4" s="316" t="s">
        <v>21</v>
      </c>
      <c r="I4" s="316" t="s">
        <v>22</v>
      </c>
      <c r="J4" s="315" t="s">
        <v>23</v>
      </c>
    </row>
    <row r="5" spans="1:10" ht="15" customHeight="1">
      <c r="A5" s="314"/>
      <c r="B5" s="313" t="s">
        <v>21</v>
      </c>
      <c r="C5" s="313" t="s">
        <v>22</v>
      </c>
      <c r="D5" s="313" t="s">
        <v>23</v>
      </c>
      <c r="E5" s="313" t="s">
        <v>21</v>
      </c>
      <c r="F5" s="313" t="s">
        <v>22</v>
      </c>
      <c r="G5" s="313" t="s">
        <v>23</v>
      </c>
      <c r="H5" s="312"/>
      <c r="I5" s="312"/>
      <c r="J5" s="311"/>
    </row>
    <row r="6" spans="1:10" s="310" customFormat="1" ht="15" customHeight="1">
      <c r="A6" s="419" t="s">
        <v>604</v>
      </c>
      <c r="B6" s="307">
        <v>72</v>
      </c>
      <c r="C6" s="307">
        <v>14282</v>
      </c>
      <c r="D6" s="307">
        <v>8</v>
      </c>
      <c r="E6" s="307">
        <v>72</v>
      </c>
      <c r="F6" s="307">
        <v>3068</v>
      </c>
      <c r="G6" s="307">
        <v>8</v>
      </c>
      <c r="H6" s="307">
        <v>73</v>
      </c>
      <c r="I6" s="307">
        <v>660</v>
      </c>
      <c r="J6" s="307">
        <v>1</v>
      </c>
    </row>
    <row r="7" spans="1:10" s="309" customFormat="1" ht="15" customHeight="1">
      <c r="A7" s="308" t="s">
        <v>10</v>
      </c>
      <c r="B7" s="307">
        <v>71</v>
      </c>
      <c r="C7" s="307">
        <v>11480</v>
      </c>
      <c r="D7" s="307">
        <v>8</v>
      </c>
      <c r="E7" s="307">
        <v>71</v>
      </c>
      <c r="F7" s="307">
        <v>2261</v>
      </c>
      <c r="G7" s="307">
        <v>8</v>
      </c>
      <c r="H7" s="307">
        <v>72</v>
      </c>
      <c r="I7" s="307">
        <v>618</v>
      </c>
      <c r="J7" s="307">
        <v>1</v>
      </c>
    </row>
    <row r="8" spans="1:10" s="302" customFormat="1" ht="15" customHeight="1">
      <c r="A8" s="308" t="s">
        <v>11</v>
      </c>
      <c r="B8" s="307">
        <v>71</v>
      </c>
      <c r="C8" s="307">
        <v>12643</v>
      </c>
      <c r="D8" s="307">
        <v>8</v>
      </c>
      <c r="E8" s="307">
        <v>71</v>
      </c>
      <c r="F8" s="307">
        <v>2513</v>
      </c>
      <c r="G8" s="307">
        <v>8</v>
      </c>
      <c r="H8" s="307">
        <v>72</v>
      </c>
      <c r="I8" s="307">
        <v>640</v>
      </c>
      <c r="J8" s="307">
        <v>1</v>
      </c>
    </row>
    <row r="9" spans="1:10" s="306" customFormat="1" ht="15" customHeight="1">
      <c r="A9" s="308" t="s">
        <v>24</v>
      </c>
      <c r="B9" s="307">
        <v>72</v>
      </c>
      <c r="C9" s="307">
        <v>13574</v>
      </c>
      <c r="D9" s="307">
        <v>8</v>
      </c>
      <c r="E9" s="307">
        <v>72</v>
      </c>
      <c r="F9" s="307">
        <v>2388</v>
      </c>
      <c r="G9" s="307">
        <v>8</v>
      </c>
      <c r="H9" s="307">
        <v>73</v>
      </c>
      <c r="I9" s="307">
        <v>659</v>
      </c>
      <c r="J9" s="307">
        <v>1</v>
      </c>
    </row>
    <row r="10" spans="1:10" s="302" customFormat="1" ht="15" customHeight="1">
      <c r="A10" s="305" t="s">
        <v>13</v>
      </c>
      <c r="B10" s="304">
        <v>71</v>
      </c>
      <c r="C10" s="303">
        <v>13572</v>
      </c>
      <c r="D10" s="303">
        <v>8</v>
      </c>
      <c r="E10" s="303">
        <v>71</v>
      </c>
      <c r="F10" s="303">
        <v>2755</v>
      </c>
      <c r="G10" s="303">
        <v>8</v>
      </c>
      <c r="H10" s="303">
        <v>72</v>
      </c>
      <c r="I10" s="303">
        <v>676</v>
      </c>
      <c r="J10" s="303">
        <v>1</v>
      </c>
    </row>
    <row r="11" spans="1:10" ht="15" customHeight="1">
      <c r="A11" s="301" t="s">
        <v>25</v>
      </c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5" customHeight="1">
      <c r="A12" s="300" t="s">
        <v>26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5" customHeight="1">
      <c r="A13" s="300" t="s">
        <v>27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3.5">
      <c r="A14" s="298"/>
      <c r="B14" s="298"/>
      <c r="C14" s="298"/>
      <c r="D14" s="298"/>
      <c r="E14" s="298"/>
      <c r="F14" s="298"/>
      <c r="G14" s="298"/>
      <c r="H14" s="298"/>
      <c r="I14" s="298"/>
      <c r="J14" s="298"/>
    </row>
  </sheetData>
  <sheetProtection/>
  <mergeCells count="13">
    <mergeCell ref="A1:J1"/>
    <mergeCell ref="A2:J2"/>
    <mergeCell ref="A3:A5"/>
    <mergeCell ref="B3:G3"/>
    <mergeCell ref="H3:J3"/>
    <mergeCell ref="B4:D4"/>
    <mergeCell ref="E4:G4"/>
    <mergeCell ref="H4:H5"/>
    <mergeCell ref="I4:I5"/>
    <mergeCell ref="J4:J5"/>
    <mergeCell ref="A11:J11"/>
    <mergeCell ref="A12:J12"/>
    <mergeCell ref="A13:J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7" sqref="A17"/>
    </sheetView>
  </sheetViews>
  <sheetFormatPr defaultColWidth="9.00390625" defaultRowHeight="13.5" customHeight="1"/>
  <cols>
    <col min="1" max="1" width="21.125" style="158" customWidth="1"/>
    <col min="2" max="2" width="11.625" style="158" customWidth="1"/>
    <col min="3" max="7" width="11.125" style="158" customWidth="1"/>
    <col min="8" max="8" width="11.625" style="158" bestFit="1" customWidth="1"/>
    <col min="9" max="16384" width="9.00390625" style="158" customWidth="1"/>
  </cols>
  <sheetData>
    <row r="1" spans="1:9" s="163" customFormat="1" ht="21" customHeight="1">
      <c r="A1" s="581" t="s">
        <v>387</v>
      </c>
      <c r="B1" s="581"/>
      <c r="C1" s="581"/>
      <c r="D1" s="581"/>
      <c r="E1" s="581"/>
      <c r="F1" s="581"/>
      <c r="G1" s="581"/>
      <c r="H1" s="162"/>
      <c r="I1" s="162"/>
    </row>
    <row r="2" spans="1:7" ht="13.5" customHeight="1" thickBot="1">
      <c r="A2" s="605" t="s">
        <v>388</v>
      </c>
      <c r="B2" s="605"/>
      <c r="C2" s="605"/>
      <c r="D2" s="605"/>
      <c r="E2" s="605"/>
      <c r="F2" s="605"/>
      <c r="G2" s="605"/>
    </row>
    <row r="3" spans="1:7" ht="13.5" customHeight="1" thickTop="1">
      <c r="A3" s="644" t="s">
        <v>389</v>
      </c>
      <c r="B3" s="643"/>
      <c r="C3" s="642" t="s">
        <v>390</v>
      </c>
      <c r="D3" s="602" t="s">
        <v>391</v>
      </c>
      <c r="E3" s="641" t="s">
        <v>392</v>
      </c>
      <c r="F3" s="602" t="s">
        <v>171</v>
      </c>
      <c r="G3" s="640" t="s">
        <v>720</v>
      </c>
    </row>
    <row r="4" spans="1:7" ht="13.5" customHeight="1">
      <c r="A4" s="639"/>
      <c r="B4" s="638"/>
      <c r="C4" s="637" t="s">
        <v>346</v>
      </c>
      <c r="D4" s="637" t="s">
        <v>346</v>
      </c>
      <c r="E4" s="637" t="s">
        <v>346</v>
      </c>
      <c r="F4" s="636" t="s">
        <v>346</v>
      </c>
      <c r="G4" s="635" t="s">
        <v>346</v>
      </c>
    </row>
    <row r="5" spans="1:7" ht="13.5" customHeight="1">
      <c r="A5" s="634"/>
      <c r="B5" s="633"/>
      <c r="C5" s="603" t="s">
        <v>719</v>
      </c>
      <c r="D5" s="603" t="s">
        <v>719</v>
      </c>
      <c r="E5" s="603" t="s">
        <v>719</v>
      </c>
      <c r="F5" s="632" t="s">
        <v>719</v>
      </c>
      <c r="G5" s="631" t="s">
        <v>719</v>
      </c>
    </row>
    <row r="6" spans="1:7" ht="22.5">
      <c r="A6" s="630" t="s">
        <v>356</v>
      </c>
      <c r="B6" s="629" t="s">
        <v>393</v>
      </c>
      <c r="C6" s="628">
        <v>0.01</v>
      </c>
      <c r="D6" s="628">
        <v>0.009</v>
      </c>
      <c r="E6" s="627">
        <v>0.01</v>
      </c>
      <c r="F6" s="161">
        <v>0.008</v>
      </c>
      <c r="G6" s="626">
        <v>0.009</v>
      </c>
    </row>
    <row r="7" spans="1:7" ht="22.5" customHeight="1">
      <c r="A7" s="622" t="s">
        <v>357</v>
      </c>
      <c r="B7" s="621" t="s">
        <v>394</v>
      </c>
      <c r="C7" s="620">
        <v>0.015</v>
      </c>
      <c r="D7" s="620">
        <v>0.013</v>
      </c>
      <c r="E7" s="624">
        <v>0.013</v>
      </c>
      <c r="F7" s="161">
        <v>0.012</v>
      </c>
      <c r="G7" s="623">
        <v>0.012</v>
      </c>
    </row>
    <row r="8" spans="1:7" ht="22.5" customHeight="1">
      <c r="A8" s="622" t="s">
        <v>358</v>
      </c>
      <c r="B8" s="621" t="s">
        <v>395</v>
      </c>
      <c r="C8" s="620">
        <v>0.016</v>
      </c>
      <c r="D8" s="620">
        <v>0.014</v>
      </c>
      <c r="E8" s="624">
        <v>0.015</v>
      </c>
      <c r="F8" s="161">
        <v>0.014</v>
      </c>
      <c r="G8" s="623" t="s">
        <v>699</v>
      </c>
    </row>
    <row r="9" spans="1:7" ht="22.5" customHeight="1">
      <c r="A9" s="622" t="s">
        <v>359</v>
      </c>
      <c r="B9" s="625" t="s">
        <v>396</v>
      </c>
      <c r="C9" s="620">
        <v>0.009</v>
      </c>
      <c r="D9" s="620">
        <v>0.007</v>
      </c>
      <c r="E9" s="624">
        <v>0.008</v>
      </c>
      <c r="F9" s="161">
        <v>0.007</v>
      </c>
      <c r="G9" s="623">
        <v>0.007</v>
      </c>
    </row>
    <row r="10" spans="1:7" ht="22.5" customHeight="1">
      <c r="A10" s="622" t="s">
        <v>360</v>
      </c>
      <c r="B10" s="625" t="s">
        <v>396</v>
      </c>
      <c r="C10" s="620">
        <v>0.012</v>
      </c>
      <c r="D10" s="620">
        <v>0.01</v>
      </c>
      <c r="E10" s="624">
        <v>0.011</v>
      </c>
      <c r="F10" s="161">
        <v>0.009</v>
      </c>
      <c r="G10" s="623">
        <v>0.009</v>
      </c>
    </row>
    <row r="11" spans="1:7" ht="22.5" customHeight="1">
      <c r="A11" s="622" t="s">
        <v>397</v>
      </c>
      <c r="B11" s="621" t="s">
        <v>398</v>
      </c>
      <c r="C11" s="620">
        <v>0.028</v>
      </c>
      <c r="D11" s="620">
        <v>0.025</v>
      </c>
      <c r="E11" s="624">
        <v>0.026</v>
      </c>
      <c r="F11" s="624">
        <v>0.02</v>
      </c>
      <c r="G11" s="623">
        <v>0.019</v>
      </c>
    </row>
    <row r="12" spans="1:7" ht="22.5" customHeight="1">
      <c r="A12" s="622" t="s">
        <v>361</v>
      </c>
      <c r="B12" s="621" t="s">
        <v>399</v>
      </c>
      <c r="C12" s="620">
        <v>0.035</v>
      </c>
      <c r="D12" s="620">
        <v>0.03</v>
      </c>
      <c r="E12" s="624">
        <v>0.031</v>
      </c>
      <c r="F12" s="161">
        <v>0.026</v>
      </c>
      <c r="G12" s="623">
        <v>0.027</v>
      </c>
    </row>
    <row r="13" spans="1:7" ht="22.5" customHeight="1">
      <c r="A13" s="622" t="s">
        <v>400</v>
      </c>
      <c r="B13" s="621" t="s">
        <v>401</v>
      </c>
      <c r="C13" s="620">
        <v>0.01</v>
      </c>
      <c r="D13" s="620">
        <v>0.007</v>
      </c>
      <c r="E13" s="624">
        <v>0.009</v>
      </c>
      <c r="F13" s="161">
        <v>0.007</v>
      </c>
      <c r="G13" s="623">
        <v>0.007</v>
      </c>
    </row>
    <row r="14" spans="1:7" ht="22.5" customHeight="1">
      <c r="A14" s="622" t="s">
        <v>402</v>
      </c>
      <c r="B14" s="621" t="s">
        <v>403</v>
      </c>
      <c r="C14" s="620">
        <v>0.073</v>
      </c>
      <c r="D14" s="619">
        <v>0.057</v>
      </c>
      <c r="E14" s="618">
        <v>0.056</v>
      </c>
      <c r="F14" s="161">
        <v>0.045</v>
      </c>
      <c r="G14" s="617">
        <v>0.044</v>
      </c>
    </row>
    <row r="15" spans="1:9" s="150" customFormat="1" ht="15" customHeight="1">
      <c r="A15" s="149" t="s">
        <v>718</v>
      </c>
      <c r="B15" s="544"/>
      <c r="C15" s="544"/>
      <c r="D15" s="544"/>
      <c r="E15" s="544"/>
      <c r="F15" s="544"/>
      <c r="G15" s="543"/>
      <c r="I15" s="151"/>
    </row>
    <row r="16" spans="1:9" s="150" customFormat="1" ht="15" customHeight="1">
      <c r="A16" s="152" t="s">
        <v>717</v>
      </c>
      <c r="B16" s="543"/>
      <c r="C16" s="543"/>
      <c r="D16" s="543"/>
      <c r="E16" s="543"/>
      <c r="F16" s="542"/>
      <c r="G16" s="542"/>
      <c r="H16" s="153"/>
      <c r="I16" s="153"/>
    </row>
    <row r="17" spans="1:7" ht="15" customHeight="1">
      <c r="A17" s="156" t="s">
        <v>716</v>
      </c>
      <c r="B17" s="543"/>
      <c r="C17" s="543"/>
      <c r="D17" s="543"/>
      <c r="E17" s="543"/>
      <c r="F17" s="542"/>
      <c r="G17" s="542"/>
    </row>
    <row r="18" spans="1:7" ht="15" customHeight="1">
      <c r="A18" s="268" t="s">
        <v>367</v>
      </c>
      <c r="B18" s="268"/>
      <c r="C18" s="164"/>
      <c r="D18" s="164"/>
      <c r="E18" s="164"/>
      <c r="F18" s="164"/>
      <c r="G18" s="164"/>
    </row>
  </sheetData>
  <sheetProtection/>
  <mergeCells count="4">
    <mergeCell ref="A1:G1"/>
    <mergeCell ref="A2:G2"/>
    <mergeCell ref="A3:B5"/>
    <mergeCell ref="A18:B18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20"/>
    </sheetView>
  </sheetViews>
  <sheetFormatPr defaultColWidth="9.00390625" defaultRowHeight="13.5" customHeight="1"/>
  <cols>
    <col min="1" max="1" width="15.125" style="158" customWidth="1"/>
    <col min="2" max="4" width="9.00390625" style="158" customWidth="1"/>
    <col min="5" max="5" width="9.125" style="158" customWidth="1"/>
    <col min="6" max="9" width="9.125" style="160" customWidth="1"/>
    <col min="10" max="16384" width="9.00390625" style="158" customWidth="1"/>
  </cols>
  <sheetData>
    <row r="1" spans="1:9" ht="15" customHeight="1" thickBot="1">
      <c r="A1" s="616" t="s">
        <v>404</v>
      </c>
      <c r="B1" s="616"/>
      <c r="C1" s="616"/>
      <c r="D1" s="616"/>
      <c r="E1" s="616"/>
      <c r="F1" s="616"/>
      <c r="G1" s="616"/>
      <c r="H1" s="616"/>
      <c r="I1" s="616"/>
    </row>
    <row r="2" spans="1:9" ht="13.5" customHeight="1" thickTop="1">
      <c r="A2" s="604" t="s">
        <v>342</v>
      </c>
      <c r="B2" s="641" t="s">
        <v>343</v>
      </c>
      <c r="C2" s="641" t="s">
        <v>344</v>
      </c>
      <c r="D2" s="641" t="s">
        <v>345</v>
      </c>
      <c r="E2" s="641" t="s">
        <v>726</v>
      </c>
      <c r="F2" s="575" t="s">
        <v>725</v>
      </c>
      <c r="G2" s="574"/>
      <c r="H2" s="574"/>
      <c r="I2" s="574"/>
    </row>
    <row r="3" spans="1:9" ht="13.5" customHeight="1">
      <c r="A3" s="596"/>
      <c r="B3" s="601" t="s">
        <v>374</v>
      </c>
      <c r="C3" s="601" t="s">
        <v>374</v>
      </c>
      <c r="D3" s="601" t="s">
        <v>374</v>
      </c>
      <c r="E3" s="601" t="s">
        <v>374</v>
      </c>
      <c r="F3" s="600" t="s">
        <v>346</v>
      </c>
      <c r="G3" s="658" t="s">
        <v>347</v>
      </c>
      <c r="H3" s="658" t="s">
        <v>347</v>
      </c>
      <c r="I3" s="656" t="s">
        <v>405</v>
      </c>
    </row>
    <row r="4" spans="1:9" ht="13.5" customHeight="1">
      <c r="A4" s="596"/>
      <c r="B4" s="595"/>
      <c r="C4" s="595"/>
      <c r="D4" s="595"/>
      <c r="E4" s="595"/>
      <c r="F4" s="592"/>
      <c r="G4" s="657" t="s">
        <v>724</v>
      </c>
      <c r="H4" s="655" t="s">
        <v>723</v>
      </c>
      <c r="I4" s="656" t="s">
        <v>406</v>
      </c>
    </row>
    <row r="5" spans="1:9" ht="13.5" customHeight="1">
      <c r="A5" s="596"/>
      <c r="B5" s="595" t="s">
        <v>722</v>
      </c>
      <c r="C5" s="595" t="s">
        <v>722</v>
      </c>
      <c r="D5" s="595" t="s">
        <v>722</v>
      </c>
      <c r="E5" s="595" t="s">
        <v>722</v>
      </c>
      <c r="F5" s="592" t="s">
        <v>719</v>
      </c>
      <c r="G5" s="655" t="s">
        <v>721</v>
      </c>
      <c r="H5" s="655" t="s">
        <v>351</v>
      </c>
      <c r="I5" s="656" t="s">
        <v>407</v>
      </c>
    </row>
    <row r="6" spans="1:9" ht="13.5" customHeight="1">
      <c r="A6" s="594"/>
      <c r="B6" s="593"/>
      <c r="C6" s="593"/>
      <c r="D6" s="593"/>
      <c r="E6" s="593"/>
      <c r="F6" s="592"/>
      <c r="G6" s="655" t="s">
        <v>408</v>
      </c>
      <c r="H6" s="655" t="s">
        <v>353</v>
      </c>
      <c r="I6" s="654"/>
    </row>
    <row r="7" spans="1:9" ht="13.5" customHeight="1">
      <c r="A7" s="653" t="s">
        <v>356</v>
      </c>
      <c r="B7" s="547">
        <v>0.021</v>
      </c>
      <c r="C7" s="547">
        <v>0.019</v>
      </c>
      <c r="D7" s="547">
        <v>0.02</v>
      </c>
      <c r="E7" s="547">
        <v>0.019</v>
      </c>
      <c r="F7" s="651">
        <v>0.019</v>
      </c>
      <c r="G7" s="652">
        <v>6</v>
      </c>
      <c r="H7" s="652">
        <v>0</v>
      </c>
      <c r="I7" s="651">
        <v>0.039</v>
      </c>
    </row>
    <row r="8" spans="1:9" ht="13.5" customHeight="1">
      <c r="A8" s="611" t="s">
        <v>357</v>
      </c>
      <c r="B8" s="547">
        <v>0.027</v>
      </c>
      <c r="C8" s="547">
        <v>0.026</v>
      </c>
      <c r="D8" s="547">
        <v>0.024</v>
      </c>
      <c r="E8" s="547">
        <v>0.023</v>
      </c>
      <c r="F8" s="647">
        <v>0.023</v>
      </c>
      <c r="G8" s="648">
        <v>28</v>
      </c>
      <c r="H8" s="648">
        <v>1</v>
      </c>
      <c r="I8" s="647">
        <v>0.047</v>
      </c>
    </row>
    <row r="9" spans="1:9" ht="13.5" customHeight="1">
      <c r="A9" s="649" t="s">
        <v>409</v>
      </c>
      <c r="B9" s="547">
        <v>0.026</v>
      </c>
      <c r="C9" s="547">
        <v>0.025</v>
      </c>
      <c r="D9" s="547">
        <v>0.024</v>
      </c>
      <c r="E9" s="547">
        <v>0.022</v>
      </c>
      <c r="F9" s="650" t="s">
        <v>699</v>
      </c>
      <c r="G9" s="650" t="s">
        <v>699</v>
      </c>
      <c r="H9" s="650" t="s">
        <v>699</v>
      </c>
      <c r="I9" s="650" t="s">
        <v>699</v>
      </c>
    </row>
    <row r="10" spans="1:9" ht="13.5" customHeight="1">
      <c r="A10" s="611" t="s">
        <v>359</v>
      </c>
      <c r="B10" s="547">
        <v>0.022</v>
      </c>
      <c r="C10" s="547">
        <v>0.02</v>
      </c>
      <c r="D10" s="547">
        <v>0.02</v>
      </c>
      <c r="E10" s="547">
        <v>0.018</v>
      </c>
      <c r="F10" s="647">
        <v>0.019</v>
      </c>
      <c r="G10" s="648">
        <v>10</v>
      </c>
      <c r="H10" s="648">
        <v>0</v>
      </c>
      <c r="I10" s="647">
        <v>0.041</v>
      </c>
    </row>
    <row r="11" spans="1:9" ht="13.5" customHeight="1">
      <c r="A11" s="611" t="s">
        <v>360</v>
      </c>
      <c r="B11" s="547">
        <v>0.026</v>
      </c>
      <c r="C11" s="547">
        <v>0.024</v>
      </c>
      <c r="D11" s="547">
        <v>0.024</v>
      </c>
      <c r="E11" s="547">
        <v>0.022</v>
      </c>
      <c r="F11" s="647">
        <v>0.022</v>
      </c>
      <c r="G11" s="648">
        <v>15</v>
      </c>
      <c r="H11" s="648">
        <v>1</v>
      </c>
      <c r="I11" s="647">
        <v>0.044</v>
      </c>
    </row>
    <row r="12" spans="1:9" ht="13.5" customHeight="1">
      <c r="A12" s="649" t="s">
        <v>410</v>
      </c>
      <c r="B12" s="547">
        <v>0.035</v>
      </c>
      <c r="C12" s="547">
        <v>0.034</v>
      </c>
      <c r="D12" s="547">
        <v>0.031</v>
      </c>
      <c r="E12" s="547">
        <v>0.03</v>
      </c>
      <c r="F12" s="647">
        <v>0.029</v>
      </c>
      <c r="G12" s="648">
        <v>52</v>
      </c>
      <c r="H12" s="648">
        <v>1</v>
      </c>
      <c r="I12" s="647">
        <v>0.049</v>
      </c>
    </row>
    <row r="13" spans="1:9" ht="13.5" customHeight="1">
      <c r="A13" s="611" t="s">
        <v>411</v>
      </c>
      <c r="B13" s="547">
        <v>0.036</v>
      </c>
      <c r="C13" s="547">
        <v>0.034</v>
      </c>
      <c r="D13" s="547">
        <v>0.034</v>
      </c>
      <c r="E13" s="547">
        <v>0.032</v>
      </c>
      <c r="F13" s="647">
        <v>0.031</v>
      </c>
      <c r="G13" s="648">
        <v>84</v>
      </c>
      <c r="H13" s="648">
        <v>1</v>
      </c>
      <c r="I13" s="647">
        <v>0.053</v>
      </c>
    </row>
    <row r="14" spans="1:9" ht="13.5" customHeight="1">
      <c r="A14" s="611" t="s">
        <v>412</v>
      </c>
      <c r="B14" s="547">
        <v>0.026</v>
      </c>
      <c r="C14" s="547">
        <v>0.024</v>
      </c>
      <c r="D14" s="547">
        <v>0.023</v>
      </c>
      <c r="E14" s="547">
        <v>0.021</v>
      </c>
      <c r="F14" s="647">
        <v>0.021</v>
      </c>
      <c r="G14" s="648">
        <v>14</v>
      </c>
      <c r="H14" s="648">
        <v>1</v>
      </c>
      <c r="I14" s="647">
        <v>0.044</v>
      </c>
    </row>
    <row r="15" spans="1:9" ht="13.5" customHeight="1">
      <c r="A15" s="589" t="s">
        <v>413</v>
      </c>
      <c r="B15" s="588">
        <v>0.047</v>
      </c>
      <c r="C15" s="588">
        <v>0.041</v>
      </c>
      <c r="D15" s="588">
        <v>0.038</v>
      </c>
      <c r="E15" s="588">
        <v>0.036</v>
      </c>
      <c r="F15" s="645">
        <v>0.037</v>
      </c>
      <c r="G15" s="646">
        <v>149</v>
      </c>
      <c r="H15" s="646">
        <v>7</v>
      </c>
      <c r="I15" s="645">
        <v>0.06</v>
      </c>
    </row>
    <row r="16" spans="1:11" ht="15" customHeight="1">
      <c r="A16" s="149" t="s">
        <v>364</v>
      </c>
      <c r="B16" s="544"/>
      <c r="C16" s="544"/>
      <c r="D16" s="544"/>
      <c r="E16" s="544"/>
      <c r="F16" s="543"/>
      <c r="G16" s="543"/>
      <c r="H16" s="543"/>
      <c r="I16" s="543"/>
      <c r="K16" s="151"/>
    </row>
    <row r="17" spans="1:10" ht="15" customHeight="1">
      <c r="A17" s="152" t="s">
        <v>365</v>
      </c>
      <c r="B17" s="543"/>
      <c r="C17" s="543"/>
      <c r="D17" s="543"/>
      <c r="E17" s="543"/>
      <c r="F17" s="542"/>
      <c r="G17" s="542"/>
      <c r="H17" s="542"/>
      <c r="I17" s="542"/>
      <c r="J17" s="150"/>
    </row>
    <row r="18" spans="1:9" ht="15" customHeight="1">
      <c r="A18" s="165" t="s">
        <v>414</v>
      </c>
      <c r="B18" s="165"/>
      <c r="C18" s="165"/>
      <c r="D18" s="165"/>
      <c r="E18" s="165"/>
      <c r="F18" s="166"/>
      <c r="G18" s="166"/>
      <c r="H18" s="166"/>
      <c r="I18" s="166"/>
    </row>
    <row r="19" spans="1:9" ht="15" customHeight="1">
      <c r="A19" s="156" t="s">
        <v>697</v>
      </c>
      <c r="B19" s="156"/>
      <c r="C19" s="156"/>
      <c r="D19" s="156"/>
      <c r="E19" s="156"/>
      <c r="F19" s="156"/>
      <c r="G19" s="156"/>
      <c r="H19" s="156"/>
      <c r="I19" s="157"/>
    </row>
    <row r="20" spans="1:9" ht="13.5" customHeight="1">
      <c r="A20" s="582" t="s">
        <v>367</v>
      </c>
      <c r="B20" s="582"/>
      <c r="C20" s="582"/>
      <c r="D20" s="582"/>
      <c r="E20" s="582"/>
      <c r="F20" s="606"/>
      <c r="G20" s="606"/>
      <c r="H20" s="606"/>
      <c r="I20" s="606"/>
    </row>
  </sheetData>
  <sheetProtection/>
  <mergeCells count="13">
    <mergeCell ref="C3:C4"/>
    <mergeCell ref="C5:C6"/>
    <mergeCell ref="B5:B6"/>
    <mergeCell ref="A1:I1"/>
    <mergeCell ref="F2:I2"/>
    <mergeCell ref="F3:F4"/>
    <mergeCell ref="F5:F6"/>
    <mergeCell ref="A2:A6"/>
    <mergeCell ref="D3:D4"/>
    <mergeCell ref="D5:D6"/>
    <mergeCell ref="E3:E4"/>
    <mergeCell ref="E5:E6"/>
    <mergeCell ref="B3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3" sqref="J13"/>
    </sheetView>
  </sheetViews>
  <sheetFormatPr defaultColWidth="9.00390625" defaultRowHeight="13.5" customHeight="1"/>
  <cols>
    <col min="1" max="1" width="15.75390625" style="158" customWidth="1"/>
    <col min="2" max="5" width="9.125" style="158" customWidth="1"/>
    <col min="6" max="6" width="9.125" style="160" customWidth="1"/>
    <col min="7" max="8" width="11.125" style="160" customWidth="1"/>
    <col min="9" max="10" width="12.125" style="158" customWidth="1"/>
    <col min="11" max="11" width="12.25390625" style="158" customWidth="1"/>
    <col min="12" max="12" width="9.875" style="158" customWidth="1"/>
    <col min="13" max="16384" width="9.00390625" style="158" customWidth="1"/>
  </cols>
  <sheetData>
    <row r="1" spans="1:12" ht="13.5" customHeight="1" thickBot="1">
      <c r="A1" s="616" t="s">
        <v>415</v>
      </c>
      <c r="B1" s="616"/>
      <c r="C1" s="616"/>
      <c r="D1" s="616"/>
      <c r="E1" s="616"/>
      <c r="F1" s="616"/>
      <c r="G1" s="616"/>
      <c r="H1" s="616"/>
      <c r="I1" s="167"/>
      <c r="J1" s="167"/>
      <c r="K1" s="168"/>
      <c r="L1" s="167"/>
    </row>
    <row r="2" spans="1:10" ht="13.5" customHeight="1" thickTop="1">
      <c r="A2" s="604" t="s">
        <v>342</v>
      </c>
      <c r="B2" s="642" t="s">
        <v>343</v>
      </c>
      <c r="C2" s="642" t="s">
        <v>344</v>
      </c>
      <c r="D2" s="642" t="s">
        <v>345</v>
      </c>
      <c r="E2" s="642" t="s">
        <v>726</v>
      </c>
      <c r="F2" s="678" t="s">
        <v>706</v>
      </c>
      <c r="G2" s="677"/>
      <c r="H2" s="677"/>
      <c r="I2" s="169"/>
      <c r="J2" s="169"/>
    </row>
    <row r="3" spans="1:10" ht="13.5" customHeight="1">
      <c r="A3" s="596"/>
      <c r="B3" s="601" t="s">
        <v>374</v>
      </c>
      <c r="C3" s="601" t="s">
        <v>374</v>
      </c>
      <c r="D3" s="676" t="s">
        <v>374</v>
      </c>
      <c r="E3" s="676" t="s">
        <v>374</v>
      </c>
      <c r="F3" s="675" t="s">
        <v>346</v>
      </c>
      <c r="G3" s="674" t="s">
        <v>416</v>
      </c>
      <c r="H3" s="656" t="s">
        <v>417</v>
      </c>
      <c r="I3" s="170"/>
      <c r="J3" s="170"/>
    </row>
    <row r="4" spans="1:10" ht="13.5" customHeight="1">
      <c r="A4" s="596"/>
      <c r="B4" s="595"/>
      <c r="C4" s="595"/>
      <c r="D4" s="595"/>
      <c r="E4" s="595"/>
      <c r="F4" s="673"/>
      <c r="G4" s="672" t="s">
        <v>418</v>
      </c>
      <c r="H4" s="656" t="s">
        <v>419</v>
      </c>
      <c r="I4" s="170"/>
      <c r="J4" s="170"/>
    </row>
    <row r="5" spans="1:10" ht="13.5" customHeight="1">
      <c r="A5" s="596"/>
      <c r="B5" s="595" t="s">
        <v>719</v>
      </c>
      <c r="C5" s="595" t="s">
        <v>719</v>
      </c>
      <c r="D5" s="595" t="s">
        <v>719</v>
      </c>
      <c r="E5" s="595" t="s">
        <v>719</v>
      </c>
      <c r="F5" s="673" t="s">
        <v>719</v>
      </c>
      <c r="G5" s="672" t="s">
        <v>420</v>
      </c>
      <c r="H5" s="656" t="s">
        <v>421</v>
      </c>
      <c r="I5" s="170"/>
      <c r="J5" s="170"/>
    </row>
    <row r="6" spans="1:10" ht="13.5" customHeight="1">
      <c r="A6" s="594"/>
      <c r="B6" s="593"/>
      <c r="C6" s="593"/>
      <c r="D6" s="593"/>
      <c r="E6" s="593"/>
      <c r="F6" s="673"/>
      <c r="G6" s="672" t="s">
        <v>422</v>
      </c>
      <c r="H6" s="656" t="s">
        <v>423</v>
      </c>
      <c r="I6" s="170"/>
      <c r="J6" s="170"/>
    </row>
    <row r="7" spans="1:10" ht="13.5" customHeight="1">
      <c r="A7" s="653" t="s">
        <v>356</v>
      </c>
      <c r="B7" s="666">
        <v>0.025</v>
      </c>
      <c r="C7" s="665">
        <v>0.027</v>
      </c>
      <c r="D7" s="665">
        <v>0.024</v>
      </c>
      <c r="E7" s="665">
        <v>0.028</v>
      </c>
      <c r="F7" s="824">
        <v>0.029</v>
      </c>
      <c r="G7" s="671">
        <v>81</v>
      </c>
      <c r="H7" s="670">
        <v>0.081</v>
      </c>
      <c r="I7" s="171"/>
      <c r="J7" s="171"/>
    </row>
    <row r="8" spans="1:10" ht="13.5" customHeight="1">
      <c r="A8" s="611" t="s">
        <v>424</v>
      </c>
      <c r="B8" s="666">
        <v>0.027</v>
      </c>
      <c r="C8" s="665">
        <v>0.032</v>
      </c>
      <c r="D8" s="665">
        <v>0.026</v>
      </c>
      <c r="E8" s="665">
        <v>0.028</v>
      </c>
      <c r="F8" s="825">
        <v>0.03</v>
      </c>
      <c r="G8" s="664">
        <v>91</v>
      </c>
      <c r="H8" s="663">
        <v>0.083</v>
      </c>
      <c r="I8" s="171"/>
      <c r="J8" s="171"/>
    </row>
    <row r="9" spans="1:10" ht="13.5" customHeight="1">
      <c r="A9" s="611" t="s">
        <v>359</v>
      </c>
      <c r="B9" s="666">
        <v>0.03</v>
      </c>
      <c r="C9" s="669">
        <v>0.032</v>
      </c>
      <c r="D9" s="669">
        <v>0.027</v>
      </c>
      <c r="E9" s="669">
        <v>0.029</v>
      </c>
      <c r="F9" s="823">
        <v>0.03</v>
      </c>
      <c r="G9" s="668">
        <v>75</v>
      </c>
      <c r="H9" s="667">
        <v>0.08</v>
      </c>
      <c r="I9" s="171"/>
      <c r="J9" s="171"/>
    </row>
    <row r="10" spans="1:10" ht="13.5" customHeight="1">
      <c r="A10" s="611" t="s">
        <v>360</v>
      </c>
      <c r="B10" s="666">
        <v>0.028</v>
      </c>
      <c r="C10" s="665">
        <v>0.029</v>
      </c>
      <c r="D10" s="665">
        <v>0.026</v>
      </c>
      <c r="E10" s="665">
        <v>0.029</v>
      </c>
      <c r="F10" s="825">
        <v>0.031</v>
      </c>
      <c r="G10" s="664">
        <v>86</v>
      </c>
      <c r="H10" s="663">
        <v>0.088</v>
      </c>
      <c r="I10" s="171"/>
      <c r="J10" s="171"/>
    </row>
    <row r="11" spans="1:10" ht="13.5" customHeight="1">
      <c r="A11" s="589" t="s">
        <v>425</v>
      </c>
      <c r="B11" s="662">
        <v>0.026</v>
      </c>
      <c r="C11" s="661">
        <v>0.029</v>
      </c>
      <c r="D11" s="661">
        <v>0.027</v>
      </c>
      <c r="E11" s="661">
        <v>0.029</v>
      </c>
      <c r="F11" s="826">
        <v>0.03</v>
      </c>
      <c r="G11" s="660">
        <v>86</v>
      </c>
      <c r="H11" s="659">
        <v>0.047</v>
      </c>
      <c r="I11" s="172"/>
      <c r="J11" s="172"/>
    </row>
    <row r="12" spans="1:10" s="150" customFormat="1" ht="15" customHeight="1">
      <c r="A12" s="149" t="s">
        <v>426</v>
      </c>
      <c r="B12" s="544"/>
      <c r="C12" s="544"/>
      <c r="D12" s="544"/>
      <c r="E12" s="544"/>
      <c r="F12" s="543"/>
      <c r="G12" s="543"/>
      <c r="H12" s="543"/>
      <c r="J12" s="151"/>
    </row>
    <row r="13" spans="1:9" s="150" customFormat="1" ht="15" customHeight="1">
      <c r="A13" s="152" t="s">
        <v>427</v>
      </c>
      <c r="B13" s="543"/>
      <c r="C13" s="543"/>
      <c r="D13" s="543"/>
      <c r="E13" s="543"/>
      <c r="F13" s="542"/>
      <c r="G13" s="542"/>
      <c r="H13" s="542"/>
      <c r="I13" s="154"/>
    </row>
    <row r="14" spans="1:8" ht="15" customHeight="1">
      <c r="A14" s="173" t="s">
        <v>428</v>
      </c>
      <c r="B14" s="173"/>
      <c r="C14" s="173"/>
      <c r="D14" s="173"/>
      <c r="E14" s="165"/>
      <c r="F14" s="166"/>
      <c r="G14" s="166"/>
      <c r="H14" s="166"/>
    </row>
    <row r="15" spans="1:8" ht="15" customHeight="1">
      <c r="A15" s="161" t="s">
        <v>429</v>
      </c>
      <c r="B15" s="161"/>
      <c r="C15" s="161"/>
      <c r="D15" s="161"/>
      <c r="E15" s="161"/>
      <c r="F15" s="174"/>
      <c r="G15" s="174"/>
      <c r="H15" s="174"/>
    </row>
    <row r="16" spans="1:8" ht="15" customHeight="1">
      <c r="A16" s="156" t="s">
        <v>727</v>
      </c>
      <c r="B16" s="161"/>
      <c r="C16" s="161"/>
      <c r="D16" s="161"/>
      <c r="E16" s="161"/>
      <c r="F16" s="174"/>
      <c r="G16" s="174"/>
      <c r="H16" s="174"/>
    </row>
    <row r="17" spans="1:8" ht="13.5" customHeight="1">
      <c r="A17" s="582" t="s">
        <v>372</v>
      </c>
      <c r="B17" s="582"/>
      <c r="C17" s="582"/>
      <c r="D17" s="582"/>
      <c r="E17" s="161"/>
      <c r="F17" s="174"/>
      <c r="G17" s="174"/>
      <c r="H17" s="174"/>
    </row>
    <row r="23" ht="12"/>
  </sheetData>
  <sheetProtection/>
  <mergeCells count="13">
    <mergeCell ref="B5:B6"/>
    <mergeCell ref="F2:H2"/>
    <mergeCell ref="F3:F4"/>
    <mergeCell ref="F5:F6"/>
    <mergeCell ref="E3:E4"/>
    <mergeCell ref="E5:E6"/>
    <mergeCell ref="A1:H1"/>
    <mergeCell ref="D3:D4"/>
    <mergeCell ref="D5:D6"/>
    <mergeCell ref="A2:A6"/>
    <mergeCell ref="B3:B4"/>
    <mergeCell ref="C3:C4"/>
    <mergeCell ref="C5:C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3" sqref="C3:D3"/>
    </sheetView>
  </sheetViews>
  <sheetFormatPr defaultColWidth="9.00390625" defaultRowHeight="13.5"/>
  <cols>
    <col min="1" max="1" width="23.125" style="175" customWidth="1"/>
    <col min="2" max="2" width="10.50390625" style="175" customWidth="1"/>
    <col min="3" max="4" width="7.50390625" style="12" bestFit="1" customWidth="1"/>
    <col min="5" max="10" width="7.50390625" style="10" bestFit="1" customWidth="1"/>
    <col min="11" max="16384" width="9.00390625" style="175" customWidth="1"/>
  </cols>
  <sheetData>
    <row r="1" spans="1:10" ht="21" customHeight="1">
      <c r="A1" s="365" t="s">
        <v>430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s="12" customFormat="1" ht="13.5" customHeight="1" thickBot="1">
      <c r="A2" s="115"/>
      <c r="B2" s="115"/>
      <c r="C2" s="115"/>
      <c r="D2" s="115"/>
      <c r="E2" s="703"/>
      <c r="F2" s="703"/>
      <c r="G2" s="703"/>
      <c r="H2" s="703"/>
      <c r="I2" s="703"/>
      <c r="J2" s="703"/>
    </row>
    <row r="3" spans="1:10" s="12" customFormat="1" ht="15" customHeight="1" thickTop="1">
      <c r="A3" s="252" t="s">
        <v>431</v>
      </c>
      <c r="B3" s="226"/>
      <c r="C3" s="240" t="s">
        <v>732</v>
      </c>
      <c r="D3" s="225"/>
      <c r="E3" s="702" t="s">
        <v>731</v>
      </c>
      <c r="F3" s="701"/>
      <c r="G3" s="701"/>
      <c r="H3" s="701"/>
      <c r="I3" s="701"/>
      <c r="J3" s="701"/>
    </row>
    <row r="4" spans="1:10" s="12" customFormat="1" ht="37.5" customHeight="1">
      <c r="A4" s="250"/>
      <c r="B4" s="258"/>
      <c r="C4" s="700" t="s">
        <v>432</v>
      </c>
      <c r="D4" s="357"/>
      <c r="E4" s="697" t="s">
        <v>433</v>
      </c>
      <c r="F4" s="698"/>
      <c r="G4" s="699" t="s">
        <v>434</v>
      </c>
      <c r="H4" s="698"/>
      <c r="I4" s="697" t="s">
        <v>435</v>
      </c>
      <c r="J4" s="696"/>
    </row>
    <row r="5" spans="1:10" s="12" customFormat="1" ht="15" customHeight="1">
      <c r="A5" s="251"/>
      <c r="B5" s="237"/>
      <c r="C5" s="528" t="s">
        <v>730</v>
      </c>
      <c r="D5" s="141" t="s">
        <v>729</v>
      </c>
      <c r="E5" s="693" t="s">
        <v>436</v>
      </c>
      <c r="F5" s="695" t="s">
        <v>437</v>
      </c>
      <c r="G5" s="694" t="s">
        <v>436</v>
      </c>
      <c r="H5" s="694" t="s">
        <v>437</v>
      </c>
      <c r="I5" s="693" t="s">
        <v>436</v>
      </c>
      <c r="J5" s="692" t="s">
        <v>437</v>
      </c>
    </row>
    <row r="6" spans="1:10" s="12" customFormat="1" ht="15" customHeight="1">
      <c r="A6" s="691" t="s">
        <v>438</v>
      </c>
      <c r="B6" s="690" t="s">
        <v>439</v>
      </c>
      <c r="C6" s="48">
        <v>61</v>
      </c>
      <c r="D6" s="48">
        <v>58</v>
      </c>
      <c r="E6" s="78">
        <v>61</v>
      </c>
      <c r="F6" s="78">
        <v>58</v>
      </c>
      <c r="G6" s="689">
        <v>0</v>
      </c>
      <c r="H6" s="689">
        <v>0</v>
      </c>
      <c r="I6" s="689">
        <v>0</v>
      </c>
      <c r="J6" s="689">
        <v>0</v>
      </c>
    </row>
    <row r="7" spans="1:10" s="12" customFormat="1" ht="15" customHeight="1">
      <c r="A7" s="688" t="s">
        <v>440</v>
      </c>
      <c r="B7" s="687" t="s">
        <v>439</v>
      </c>
      <c r="C7" s="48">
        <v>68</v>
      </c>
      <c r="D7" s="48">
        <v>64</v>
      </c>
      <c r="E7" s="39" t="s">
        <v>699</v>
      </c>
      <c r="F7" s="39" t="s">
        <v>699</v>
      </c>
      <c r="G7" s="39" t="s">
        <v>699</v>
      </c>
      <c r="H7" s="39" t="s">
        <v>699</v>
      </c>
      <c r="I7" s="39" t="s">
        <v>699</v>
      </c>
      <c r="J7" s="39" t="s">
        <v>699</v>
      </c>
    </row>
    <row r="8" spans="1:10" s="12" customFormat="1" ht="15" customHeight="1">
      <c r="A8" s="686" t="s">
        <v>441</v>
      </c>
      <c r="B8" s="685" t="s">
        <v>442</v>
      </c>
      <c r="C8" s="44">
        <v>71</v>
      </c>
      <c r="D8" s="44">
        <v>69</v>
      </c>
      <c r="E8" s="43">
        <v>71</v>
      </c>
      <c r="F8" s="43">
        <v>70</v>
      </c>
      <c r="G8" s="683">
        <v>268</v>
      </c>
      <c r="H8" s="683">
        <v>365</v>
      </c>
      <c r="I8" s="684">
        <v>0</v>
      </c>
      <c r="J8" s="683">
        <v>48</v>
      </c>
    </row>
    <row r="9" spans="1:10" s="13" customFormat="1" ht="15" customHeight="1">
      <c r="A9" s="682" t="s">
        <v>443</v>
      </c>
      <c r="B9" s="682"/>
      <c r="C9" s="682"/>
      <c r="D9" s="682"/>
      <c r="E9" s="681"/>
      <c r="F9" s="681"/>
      <c r="G9" s="679"/>
      <c r="H9" s="679"/>
      <c r="I9" s="679"/>
      <c r="J9" s="679"/>
    </row>
    <row r="10" spans="1:10" s="13" customFormat="1" ht="15" customHeight="1">
      <c r="A10" s="63" t="s">
        <v>444</v>
      </c>
      <c r="B10" s="63"/>
      <c r="C10" s="63"/>
      <c r="D10" s="63"/>
      <c r="E10" s="681"/>
      <c r="F10" s="681"/>
      <c r="G10" s="679"/>
      <c r="H10" s="679"/>
      <c r="I10" s="679"/>
      <c r="J10" s="679"/>
    </row>
    <row r="11" spans="1:10" s="13" customFormat="1" ht="15" customHeight="1">
      <c r="A11" s="63" t="s">
        <v>445</v>
      </c>
      <c r="B11" s="63"/>
      <c r="C11" s="63"/>
      <c r="D11" s="63"/>
      <c r="E11" s="681"/>
      <c r="F11" s="681"/>
      <c r="G11" s="679"/>
      <c r="H11" s="679"/>
      <c r="I11" s="679"/>
      <c r="J11" s="679"/>
    </row>
    <row r="12" spans="1:10" s="13" customFormat="1" ht="15" customHeight="1">
      <c r="A12" s="63" t="s">
        <v>446</v>
      </c>
      <c r="B12" s="63"/>
      <c r="C12" s="63"/>
      <c r="D12" s="63"/>
      <c r="E12" s="681"/>
      <c r="F12" s="681"/>
      <c r="G12" s="679"/>
      <c r="H12" s="679"/>
      <c r="I12" s="679"/>
      <c r="J12" s="679"/>
    </row>
    <row r="13" spans="1:10" s="13" customFormat="1" ht="15" customHeight="1">
      <c r="A13" s="63" t="s">
        <v>728</v>
      </c>
      <c r="B13" s="63"/>
      <c r="C13" s="63"/>
      <c r="D13" s="63"/>
      <c r="E13" s="681"/>
      <c r="F13" s="681"/>
      <c r="G13" s="679"/>
      <c r="H13" s="679"/>
      <c r="I13" s="679"/>
      <c r="J13" s="679"/>
    </row>
    <row r="14" spans="1:10" s="12" customFormat="1" ht="15" customHeight="1">
      <c r="A14" s="103" t="s">
        <v>447</v>
      </c>
      <c r="B14" s="103"/>
      <c r="C14" s="103"/>
      <c r="D14" s="103"/>
      <c r="E14" s="680"/>
      <c r="F14" s="680"/>
      <c r="G14" s="679"/>
      <c r="H14" s="679"/>
      <c r="I14" s="679"/>
      <c r="J14" s="679"/>
    </row>
    <row r="15" spans="5:10" s="12" customFormat="1" ht="15" customHeight="1">
      <c r="E15" s="10"/>
      <c r="F15" s="10"/>
      <c r="G15" s="10"/>
      <c r="H15" s="10"/>
      <c r="I15" s="10"/>
      <c r="J15" s="10"/>
    </row>
    <row r="16" spans="5:10" s="12" customFormat="1" ht="15" customHeight="1">
      <c r="E16" s="10"/>
      <c r="F16" s="10"/>
      <c r="G16" s="10"/>
      <c r="H16" s="10"/>
      <c r="I16" s="10"/>
      <c r="J16" s="10"/>
    </row>
    <row r="17" spans="5:10" s="12" customFormat="1" ht="15" customHeight="1">
      <c r="E17" s="10"/>
      <c r="F17" s="10"/>
      <c r="G17" s="10"/>
      <c r="H17" s="10"/>
      <c r="I17" s="10"/>
      <c r="J17" s="10"/>
    </row>
    <row r="18" spans="5:10" s="12" customFormat="1" ht="15" customHeight="1">
      <c r="E18" s="10"/>
      <c r="F18" s="10"/>
      <c r="G18" s="10"/>
      <c r="H18" s="10"/>
      <c r="I18" s="10"/>
      <c r="J18" s="10"/>
    </row>
    <row r="19" spans="5:10" s="12" customFormat="1" ht="15" customHeight="1">
      <c r="E19" s="10"/>
      <c r="F19" s="10"/>
      <c r="G19" s="10"/>
      <c r="H19" s="10"/>
      <c r="I19" s="10"/>
      <c r="J19" s="10"/>
    </row>
    <row r="20" spans="5:10" s="12" customFormat="1" ht="15" customHeight="1">
      <c r="E20" s="10"/>
      <c r="F20" s="10"/>
      <c r="G20" s="10"/>
      <c r="H20" s="10"/>
      <c r="I20" s="10"/>
      <c r="J20" s="10"/>
    </row>
    <row r="21" spans="5:10" s="12" customFormat="1" ht="15" customHeight="1">
      <c r="E21" s="10"/>
      <c r="F21" s="10"/>
      <c r="G21" s="10"/>
      <c r="H21" s="10"/>
      <c r="I21" s="10"/>
      <c r="J21" s="10"/>
    </row>
    <row r="22" spans="5:10" s="12" customFormat="1" ht="12">
      <c r="E22" s="10"/>
      <c r="F22" s="10"/>
      <c r="G22" s="10"/>
      <c r="H22" s="10"/>
      <c r="I22" s="10"/>
      <c r="J22" s="10"/>
    </row>
    <row r="23" spans="5:10" s="12" customFormat="1" ht="12">
      <c r="E23" s="10"/>
      <c r="F23" s="10"/>
      <c r="G23" s="10"/>
      <c r="H23" s="10"/>
      <c r="I23" s="10"/>
      <c r="J23" s="10"/>
    </row>
    <row r="24" spans="5:10" s="12" customFormat="1" ht="12">
      <c r="E24" s="10"/>
      <c r="F24" s="10"/>
      <c r="G24" s="10"/>
      <c r="H24" s="10"/>
      <c r="I24" s="10"/>
      <c r="J24" s="10"/>
    </row>
    <row r="25" spans="5:10" s="12" customFormat="1" ht="12">
      <c r="E25" s="10"/>
      <c r="F25" s="10"/>
      <c r="G25" s="10"/>
      <c r="H25" s="10"/>
      <c r="I25" s="10"/>
      <c r="J25" s="10"/>
    </row>
    <row r="26" spans="5:10" s="12" customFormat="1" ht="12">
      <c r="E26" s="10"/>
      <c r="F26" s="10"/>
      <c r="G26" s="10"/>
      <c r="H26" s="10"/>
      <c r="I26" s="10"/>
      <c r="J26" s="10"/>
    </row>
    <row r="27" spans="5:10" s="12" customFormat="1" ht="12">
      <c r="E27" s="10"/>
      <c r="F27" s="10"/>
      <c r="G27" s="10"/>
      <c r="H27" s="10"/>
      <c r="I27" s="10"/>
      <c r="J27" s="10"/>
    </row>
  </sheetData>
  <sheetProtection/>
  <mergeCells count="8">
    <mergeCell ref="A1:J1"/>
    <mergeCell ref="C3:D3"/>
    <mergeCell ref="C4:D4"/>
    <mergeCell ref="E4:F4"/>
    <mergeCell ref="A3:B5"/>
    <mergeCell ref="E3:J3"/>
    <mergeCell ref="G4:H4"/>
    <mergeCell ref="I4:J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2.375" style="0" customWidth="1"/>
    <col min="2" max="2" width="6.00390625" style="0" bestFit="1" customWidth="1"/>
    <col min="3" max="3" width="7.50390625" style="0" customWidth="1"/>
    <col min="4" max="4" width="7.50390625" style="15" bestFit="1" customWidth="1"/>
    <col min="5" max="5" width="8.125" style="16" bestFit="1" customWidth="1"/>
    <col min="6" max="6" width="7.625" style="0" customWidth="1"/>
    <col min="7" max="7" width="7.50390625" style="15" customWidth="1"/>
    <col min="8" max="8" width="7.50390625" style="16" customWidth="1"/>
    <col min="9" max="9" width="7.625" style="0" customWidth="1"/>
    <col min="10" max="10" width="7.625" style="15" customWidth="1"/>
    <col min="11" max="11" width="7.625" style="16" customWidth="1"/>
    <col min="12" max="12" width="7.625" style="0" customWidth="1"/>
    <col min="13" max="13" width="8.125" style="126" bestFit="1" customWidth="1"/>
    <col min="14" max="14" width="8.125" style="22" customWidth="1"/>
  </cols>
  <sheetData>
    <row r="1" spans="1:14" ht="18.75">
      <c r="A1" s="236" t="s">
        <v>448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4.25" thickBot="1">
      <c r="A2" s="735" t="s">
        <v>449</v>
      </c>
      <c r="B2" s="735"/>
      <c r="C2" s="735"/>
      <c r="D2" s="735"/>
      <c r="E2" s="735"/>
      <c r="F2" s="735"/>
      <c r="G2" s="735"/>
      <c r="H2" s="257" t="s">
        <v>450</v>
      </c>
      <c r="I2" s="257"/>
      <c r="J2" s="257"/>
      <c r="K2" s="257"/>
      <c r="L2" s="257"/>
      <c r="M2" s="257"/>
      <c r="N2" s="257"/>
    </row>
    <row r="3" spans="1:15" ht="14.25" thickTop="1">
      <c r="A3" s="252" t="s">
        <v>195</v>
      </c>
      <c r="B3" s="226"/>
      <c r="C3" s="731" t="s">
        <v>451</v>
      </c>
      <c r="D3" s="730"/>
      <c r="E3" s="734"/>
      <c r="F3" s="731" t="s">
        <v>452</v>
      </c>
      <c r="G3" s="730"/>
      <c r="H3" s="734"/>
      <c r="I3" s="731" t="s">
        <v>453</v>
      </c>
      <c r="J3" s="730"/>
      <c r="K3" s="734"/>
      <c r="L3" s="731" t="s">
        <v>454</v>
      </c>
      <c r="M3" s="730"/>
      <c r="N3" s="730"/>
      <c r="O3" s="127"/>
    </row>
    <row r="4" spans="1:15" ht="21">
      <c r="A4" s="251"/>
      <c r="B4" s="237"/>
      <c r="C4" s="729" t="s">
        <v>455</v>
      </c>
      <c r="D4" s="729" t="s">
        <v>456</v>
      </c>
      <c r="E4" s="728" t="s">
        <v>784</v>
      </c>
      <c r="F4" s="729" t="s">
        <v>455</v>
      </c>
      <c r="G4" s="729" t="s">
        <v>456</v>
      </c>
      <c r="H4" s="728" t="s">
        <v>784</v>
      </c>
      <c r="I4" s="729" t="s">
        <v>455</v>
      </c>
      <c r="J4" s="729" t="s">
        <v>456</v>
      </c>
      <c r="K4" s="728" t="s">
        <v>784</v>
      </c>
      <c r="L4" s="729" t="s">
        <v>455</v>
      </c>
      <c r="M4" s="729" t="s">
        <v>456</v>
      </c>
      <c r="N4" s="726" t="s">
        <v>784</v>
      </c>
      <c r="O4" s="127"/>
    </row>
    <row r="5" spans="1:14" ht="13.5">
      <c r="A5" s="725" t="s">
        <v>783</v>
      </c>
      <c r="B5" s="69" t="s">
        <v>457</v>
      </c>
      <c r="C5" s="716" t="s">
        <v>459</v>
      </c>
      <c r="D5" s="716" t="s">
        <v>781</v>
      </c>
      <c r="E5" s="723" t="s">
        <v>780</v>
      </c>
      <c r="F5" s="716" t="s">
        <v>460</v>
      </c>
      <c r="G5" s="716" t="s">
        <v>780</v>
      </c>
      <c r="H5" s="723" t="s">
        <v>751</v>
      </c>
      <c r="I5" s="716" t="s">
        <v>461</v>
      </c>
      <c r="J5" s="716" t="s">
        <v>841</v>
      </c>
      <c r="K5" s="723" t="s">
        <v>840</v>
      </c>
      <c r="L5" s="716" t="s">
        <v>460</v>
      </c>
      <c r="M5" s="716" t="s">
        <v>780</v>
      </c>
      <c r="N5" s="723" t="s">
        <v>780</v>
      </c>
    </row>
    <row r="6" spans="1:14" ht="13.5">
      <c r="A6" s="720" t="s">
        <v>462</v>
      </c>
      <c r="B6" s="69" t="s">
        <v>463</v>
      </c>
      <c r="C6" s="716" t="s">
        <v>464</v>
      </c>
      <c r="D6" s="716" t="s">
        <v>839</v>
      </c>
      <c r="E6" s="714" t="s">
        <v>838</v>
      </c>
      <c r="F6" s="716" t="s">
        <v>465</v>
      </c>
      <c r="G6" s="716" t="s">
        <v>837</v>
      </c>
      <c r="H6" s="714" t="s">
        <v>837</v>
      </c>
      <c r="I6" s="716" t="s">
        <v>466</v>
      </c>
      <c r="J6" s="716" t="s">
        <v>466</v>
      </c>
      <c r="K6" s="714" t="s">
        <v>836</v>
      </c>
      <c r="L6" s="716" t="s">
        <v>467</v>
      </c>
      <c r="M6" s="716" t="s">
        <v>835</v>
      </c>
      <c r="N6" s="714" t="s">
        <v>835</v>
      </c>
    </row>
    <row r="7" spans="1:14" ht="13.5">
      <c r="A7" s="720" t="s">
        <v>468</v>
      </c>
      <c r="B7" s="69" t="s">
        <v>776</v>
      </c>
      <c r="C7" s="716" t="s">
        <v>469</v>
      </c>
      <c r="D7" s="716" t="s">
        <v>830</v>
      </c>
      <c r="E7" s="714" t="s">
        <v>830</v>
      </c>
      <c r="F7" s="716" t="s">
        <v>471</v>
      </c>
      <c r="G7" s="716" t="s">
        <v>834</v>
      </c>
      <c r="H7" s="714" t="s">
        <v>833</v>
      </c>
      <c r="I7" s="716" t="s">
        <v>473</v>
      </c>
      <c r="J7" s="716" t="s">
        <v>832</v>
      </c>
      <c r="K7" s="714" t="s">
        <v>832</v>
      </c>
      <c r="L7" s="716" t="s">
        <v>469</v>
      </c>
      <c r="M7" s="716" t="s">
        <v>831</v>
      </c>
      <c r="N7" s="714" t="s">
        <v>830</v>
      </c>
    </row>
    <row r="8" spans="1:14" ht="13.5">
      <c r="A8" s="720" t="s">
        <v>474</v>
      </c>
      <c r="B8" s="69" t="s">
        <v>770</v>
      </c>
      <c r="C8" s="716" t="s">
        <v>476</v>
      </c>
      <c r="D8" s="716" t="s">
        <v>771</v>
      </c>
      <c r="E8" s="714" t="s">
        <v>829</v>
      </c>
      <c r="F8" s="716" t="s">
        <v>470</v>
      </c>
      <c r="G8" s="716" t="s">
        <v>768</v>
      </c>
      <c r="H8" s="714" t="s">
        <v>773</v>
      </c>
      <c r="I8" s="716" t="s">
        <v>478</v>
      </c>
      <c r="J8" s="716" t="s">
        <v>828</v>
      </c>
      <c r="K8" s="714" t="s">
        <v>827</v>
      </c>
      <c r="L8" s="716" t="s">
        <v>469</v>
      </c>
      <c r="M8" s="716" t="s">
        <v>768</v>
      </c>
      <c r="N8" s="714" t="s">
        <v>772</v>
      </c>
    </row>
    <row r="9" spans="1:14" ht="13.5">
      <c r="A9" s="722" t="s">
        <v>480</v>
      </c>
      <c r="B9" s="721" t="s">
        <v>764</v>
      </c>
      <c r="C9" s="716" t="s">
        <v>481</v>
      </c>
      <c r="D9" s="716" t="s">
        <v>826</v>
      </c>
      <c r="E9" s="714" t="s">
        <v>825</v>
      </c>
      <c r="F9" s="716" t="s">
        <v>484</v>
      </c>
      <c r="G9" s="716" t="s">
        <v>824</v>
      </c>
      <c r="H9" s="714" t="s">
        <v>823</v>
      </c>
      <c r="I9" s="716" t="s">
        <v>485</v>
      </c>
      <c r="J9" s="716" t="s">
        <v>822</v>
      </c>
      <c r="K9" s="714" t="s">
        <v>822</v>
      </c>
      <c r="L9" s="716" t="s">
        <v>486</v>
      </c>
      <c r="M9" s="716" t="s">
        <v>821</v>
      </c>
      <c r="N9" s="714" t="s">
        <v>821</v>
      </c>
    </row>
    <row r="10" spans="1:14" ht="13.5">
      <c r="A10" s="722" t="s">
        <v>487</v>
      </c>
      <c r="B10" s="721" t="s">
        <v>758</v>
      </c>
      <c r="C10" s="716" t="s">
        <v>488</v>
      </c>
      <c r="D10" s="716" t="s">
        <v>819</v>
      </c>
      <c r="E10" s="714" t="s">
        <v>820</v>
      </c>
      <c r="F10" s="716" t="s">
        <v>489</v>
      </c>
      <c r="G10" s="716" t="s">
        <v>819</v>
      </c>
      <c r="H10" s="714" t="s">
        <v>818</v>
      </c>
      <c r="I10" s="716" t="s">
        <v>490</v>
      </c>
      <c r="J10" s="716" t="s">
        <v>817</v>
      </c>
      <c r="K10" s="714" t="s">
        <v>762</v>
      </c>
      <c r="L10" s="716" t="s">
        <v>483</v>
      </c>
      <c r="M10" s="716" t="s">
        <v>760</v>
      </c>
      <c r="N10" s="714" t="s">
        <v>816</v>
      </c>
    </row>
    <row r="11" spans="1:14" ht="13.5">
      <c r="A11" s="720" t="s">
        <v>754</v>
      </c>
      <c r="B11" s="69" t="s">
        <v>753</v>
      </c>
      <c r="C11" s="716" t="s">
        <v>492</v>
      </c>
      <c r="D11" s="716" t="s">
        <v>752</v>
      </c>
      <c r="E11" s="714" t="s">
        <v>815</v>
      </c>
      <c r="F11" s="716" t="s">
        <v>493</v>
      </c>
      <c r="G11" s="716" t="s">
        <v>814</v>
      </c>
      <c r="H11" s="714" t="s">
        <v>814</v>
      </c>
      <c r="I11" s="716" t="s">
        <v>494</v>
      </c>
      <c r="J11" s="716" t="s">
        <v>813</v>
      </c>
      <c r="K11" s="714" t="s">
        <v>813</v>
      </c>
      <c r="L11" s="716" t="s">
        <v>495</v>
      </c>
      <c r="M11" s="716" t="s">
        <v>812</v>
      </c>
      <c r="N11" s="714" t="s">
        <v>811</v>
      </c>
    </row>
    <row r="12" spans="1:14" ht="13.5">
      <c r="A12" s="718" t="s">
        <v>747</v>
      </c>
      <c r="B12" s="717"/>
      <c r="C12" s="716" t="s">
        <v>61</v>
      </c>
      <c r="D12" s="716" t="s">
        <v>699</v>
      </c>
      <c r="E12" s="714" t="s">
        <v>699</v>
      </c>
      <c r="F12" s="716" t="s">
        <v>61</v>
      </c>
      <c r="G12" s="716" t="s">
        <v>699</v>
      </c>
      <c r="H12" s="714" t="s">
        <v>699</v>
      </c>
      <c r="I12" s="716" t="s">
        <v>61</v>
      </c>
      <c r="J12" s="716" t="s">
        <v>699</v>
      </c>
      <c r="K12" s="714" t="s">
        <v>699</v>
      </c>
      <c r="L12" s="716" t="s">
        <v>61</v>
      </c>
      <c r="M12" s="716" t="s">
        <v>699</v>
      </c>
      <c r="N12" s="714" t="s">
        <v>699</v>
      </c>
    </row>
    <row r="13" spans="1:14" ht="13.5">
      <c r="A13" s="718" t="s">
        <v>496</v>
      </c>
      <c r="B13" s="717"/>
      <c r="C13" s="716" t="s">
        <v>497</v>
      </c>
      <c r="D13" s="716" t="s">
        <v>810</v>
      </c>
      <c r="E13" s="714" t="s">
        <v>810</v>
      </c>
      <c r="F13" s="716" t="s">
        <v>497</v>
      </c>
      <c r="G13" s="716" t="s">
        <v>810</v>
      </c>
      <c r="H13" s="714" t="s">
        <v>810</v>
      </c>
      <c r="I13" s="716" t="s">
        <v>497</v>
      </c>
      <c r="J13" s="716" t="s">
        <v>810</v>
      </c>
      <c r="K13" s="714" t="s">
        <v>810</v>
      </c>
      <c r="L13" s="716" t="s">
        <v>61</v>
      </c>
      <c r="M13" s="716" t="s">
        <v>61</v>
      </c>
      <c r="N13" s="714" t="s">
        <v>61</v>
      </c>
    </row>
    <row r="14" spans="1:14" ht="13.5">
      <c r="A14" s="718" t="s">
        <v>498</v>
      </c>
      <c r="B14" s="717"/>
      <c r="C14" s="716" t="s">
        <v>499</v>
      </c>
      <c r="D14" s="716" t="s">
        <v>745</v>
      </c>
      <c r="E14" s="714" t="s">
        <v>745</v>
      </c>
      <c r="F14" s="716" t="s">
        <v>500</v>
      </c>
      <c r="G14" s="716" t="s">
        <v>500</v>
      </c>
      <c r="H14" s="714" t="s">
        <v>809</v>
      </c>
      <c r="I14" s="716" t="s">
        <v>499</v>
      </c>
      <c r="J14" s="716" t="s">
        <v>745</v>
      </c>
      <c r="K14" s="714" t="s">
        <v>745</v>
      </c>
      <c r="L14" s="716" t="s">
        <v>61</v>
      </c>
      <c r="M14" s="716" t="s">
        <v>61</v>
      </c>
      <c r="N14" s="714" t="s">
        <v>61</v>
      </c>
    </row>
    <row r="15" spans="1:14" ht="13.5">
      <c r="A15" s="718" t="s">
        <v>501</v>
      </c>
      <c r="B15" s="717"/>
      <c r="C15" s="716" t="s">
        <v>61</v>
      </c>
      <c r="D15" s="716" t="s">
        <v>699</v>
      </c>
      <c r="E15" s="714" t="s">
        <v>699</v>
      </c>
      <c r="F15" s="716" t="s">
        <v>61</v>
      </c>
      <c r="G15" s="716" t="s">
        <v>699</v>
      </c>
      <c r="H15" s="714" t="s">
        <v>699</v>
      </c>
      <c r="I15" s="716" t="s">
        <v>61</v>
      </c>
      <c r="J15" s="716" t="s">
        <v>699</v>
      </c>
      <c r="K15" s="714" t="s">
        <v>699</v>
      </c>
      <c r="L15" s="716" t="s">
        <v>61</v>
      </c>
      <c r="M15" s="716" t="s">
        <v>61</v>
      </c>
      <c r="N15" s="714" t="s">
        <v>61</v>
      </c>
    </row>
    <row r="16" spans="1:14" ht="13.5">
      <c r="A16" s="718" t="s">
        <v>502</v>
      </c>
      <c r="B16" s="717"/>
      <c r="C16" s="716" t="s">
        <v>503</v>
      </c>
      <c r="D16" s="716" t="s">
        <v>808</v>
      </c>
      <c r="E16" s="714" t="s">
        <v>807</v>
      </c>
      <c r="F16" s="716" t="s">
        <v>479</v>
      </c>
      <c r="G16" s="716" t="s">
        <v>806</v>
      </c>
      <c r="H16" s="714" t="s">
        <v>805</v>
      </c>
      <c r="I16" s="716" t="s">
        <v>504</v>
      </c>
      <c r="J16" s="716" t="s">
        <v>804</v>
      </c>
      <c r="K16" s="714" t="s">
        <v>803</v>
      </c>
      <c r="L16" s="716" t="s">
        <v>505</v>
      </c>
      <c r="M16" s="716" t="s">
        <v>802</v>
      </c>
      <c r="N16" s="714" t="s">
        <v>801</v>
      </c>
    </row>
    <row r="17" spans="1:14" ht="13.5" customHeight="1">
      <c r="A17" s="718" t="s">
        <v>506</v>
      </c>
      <c r="B17" s="717"/>
      <c r="C17" s="716" t="s">
        <v>507</v>
      </c>
      <c r="D17" s="716" t="s">
        <v>800</v>
      </c>
      <c r="E17" s="714" t="s">
        <v>799</v>
      </c>
      <c r="F17" s="716" t="s">
        <v>508</v>
      </c>
      <c r="G17" s="716" t="s">
        <v>798</v>
      </c>
      <c r="H17" s="714" t="s">
        <v>797</v>
      </c>
      <c r="I17" s="716" t="s">
        <v>509</v>
      </c>
      <c r="J17" s="716" t="s">
        <v>796</v>
      </c>
      <c r="K17" s="714" t="s">
        <v>795</v>
      </c>
      <c r="L17" s="716" t="s">
        <v>510</v>
      </c>
      <c r="M17" s="716" t="s">
        <v>794</v>
      </c>
      <c r="N17" s="714" t="s">
        <v>793</v>
      </c>
    </row>
    <row r="18" spans="1:14" ht="14.25" thickBot="1">
      <c r="A18" s="713" t="s">
        <v>511</v>
      </c>
      <c r="B18" s="712"/>
      <c r="C18" s="711" t="s">
        <v>512</v>
      </c>
      <c r="D18" s="711" t="s">
        <v>792</v>
      </c>
      <c r="E18" s="733" t="s">
        <v>791</v>
      </c>
      <c r="F18" s="711" t="s">
        <v>513</v>
      </c>
      <c r="G18" s="711" t="s">
        <v>790</v>
      </c>
      <c r="H18" s="733" t="s">
        <v>789</v>
      </c>
      <c r="I18" s="711" t="s">
        <v>514</v>
      </c>
      <c r="J18" s="711" t="s">
        <v>788</v>
      </c>
      <c r="K18" s="733" t="s">
        <v>787</v>
      </c>
      <c r="L18" s="711" t="s">
        <v>515</v>
      </c>
      <c r="M18" s="711" t="s">
        <v>786</v>
      </c>
      <c r="N18" s="710" t="s">
        <v>785</v>
      </c>
    </row>
    <row r="19" spans="1:14" ht="14.25" thickTop="1">
      <c r="A19" s="252" t="s">
        <v>195</v>
      </c>
      <c r="B19" s="226"/>
      <c r="C19" s="730" t="s">
        <v>516</v>
      </c>
      <c r="D19" s="730"/>
      <c r="E19" s="732"/>
      <c r="F19" s="731" t="s">
        <v>517</v>
      </c>
      <c r="G19" s="730"/>
      <c r="H19" s="732"/>
      <c r="I19" s="731" t="s">
        <v>518</v>
      </c>
      <c r="J19" s="730"/>
      <c r="K19" s="730"/>
      <c r="L19" s="715"/>
      <c r="M19" s="715"/>
      <c r="N19" s="719"/>
    </row>
    <row r="20" spans="1:14" ht="21">
      <c r="A20" s="251"/>
      <c r="B20" s="237"/>
      <c r="C20" s="729" t="s">
        <v>455</v>
      </c>
      <c r="D20" s="729" t="s">
        <v>456</v>
      </c>
      <c r="E20" s="728" t="s">
        <v>784</v>
      </c>
      <c r="F20" s="727" t="s">
        <v>455</v>
      </c>
      <c r="G20" s="727" t="s">
        <v>456</v>
      </c>
      <c r="H20" s="728" t="s">
        <v>784</v>
      </c>
      <c r="I20" s="727" t="s">
        <v>455</v>
      </c>
      <c r="J20" s="727" t="s">
        <v>456</v>
      </c>
      <c r="K20" s="726" t="s">
        <v>784</v>
      </c>
      <c r="L20" s="715"/>
      <c r="M20" s="715"/>
      <c r="N20" s="719"/>
    </row>
    <row r="21" spans="1:14" ht="13.5">
      <c r="A21" s="725" t="s">
        <v>783</v>
      </c>
      <c r="B21" s="69" t="s">
        <v>457</v>
      </c>
      <c r="C21" s="716" t="s">
        <v>458</v>
      </c>
      <c r="D21" s="716" t="s">
        <v>781</v>
      </c>
      <c r="E21" s="723" t="s">
        <v>780</v>
      </c>
      <c r="F21" s="724" t="s">
        <v>459</v>
      </c>
      <c r="G21" s="724" t="s">
        <v>782</v>
      </c>
      <c r="H21" s="723" t="s">
        <v>781</v>
      </c>
      <c r="I21" s="724" t="s">
        <v>458</v>
      </c>
      <c r="J21" s="724" t="s">
        <v>781</v>
      </c>
      <c r="K21" s="723" t="s">
        <v>780</v>
      </c>
      <c r="L21" s="715"/>
      <c r="M21" s="715"/>
      <c r="N21" s="719"/>
    </row>
    <row r="22" spans="1:14" ht="13.5">
      <c r="A22" s="720" t="s">
        <v>462</v>
      </c>
      <c r="B22" s="69" t="s">
        <v>463</v>
      </c>
      <c r="C22" s="716" t="s">
        <v>519</v>
      </c>
      <c r="D22" s="716" t="s">
        <v>777</v>
      </c>
      <c r="E22" s="714" t="s">
        <v>780</v>
      </c>
      <c r="F22" s="715" t="s">
        <v>520</v>
      </c>
      <c r="G22" s="715" t="s">
        <v>779</v>
      </c>
      <c r="H22" s="714" t="s">
        <v>779</v>
      </c>
      <c r="I22" s="715" t="s">
        <v>458</v>
      </c>
      <c r="J22" s="715" t="s">
        <v>778</v>
      </c>
      <c r="K22" s="714" t="s">
        <v>777</v>
      </c>
      <c r="L22" s="715"/>
      <c r="M22" s="715"/>
      <c r="N22" s="719"/>
    </row>
    <row r="23" spans="1:14" ht="13.5">
      <c r="A23" s="720" t="s">
        <v>468</v>
      </c>
      <c r="B23" s="69" t="s">
        <v>776</v>
      </c>
      <c r="C23" s="716" t="s">
        <v>521</v>
      </c>
      <c r="D23" s="716" t="s">
        <v>775</v>
      </c>
      <c r="E23" s="714" t="s">
        <v>774</v>
      </c>
      <c r="F23" s="715" t="s">
        <v>472</v>
      </c>
      <c r="G23" s="715" t="s">
        <v>773</v>
      </c>
      <c r="H23" s="714" t="s">
        <v>772</v>
      </c>
      <c r="I23" s="715" t="s">
        <v>475</v>
      </c>
      <c r="J23" s="715" t="s">
        <v>771</v>
      </c>
      <c r="K23" s="714" t="s">
        <v>771</v>
      </c>
      <c r="L23" s="715"/>
      <c r="M23" s="715"/>
      <c r="N23" s="719"/>
    </row>
    <row r="24" spans="1:14" ht="13.5">
      <c r="A24" s="720" t="s">
        <v>474</v>
      </c>
      <c r="B24" s="69" t="s">
        <v>770</v>
      </c>
      <c r="C24" s="716" t="s">
        <v>522</v>
      </c>
      <c r="D24" s="716" t="s">
        <v>765</v>
      </c>
      <c r="E24" s="714" t="s">
        <v>769</v>
      </c>
      <c r="F24" s="715" t="s">
        <v>523</v>
      </c>
      <c r="G24" s="715" t="s">
        <v>768</v>
      </c>
      <c r="H24" s="714" t="s">
        <v>767</v>
      </c>
      <c r="I24" s="715" t="s">
        <v>477</v>
      </c>
      <c r="J24" s="715" t="s">
        <v>766</v>
      </c>
      <c r="K24" s="714" t="s">
        <v>765</v>
      </c>
      <c r="L24" s="715"/>
      <c r="M24" s="715"/>
      <c r="N24" s="719"/>
    </row>
    <row r="25" spans="1:14" ht="13.5">
      <c r="A25" s="722" t="s">
        <v>480</v>
      </c>
      <c r="B25" s="721" t="s">
        <v>764</v>
      </c>
      <c r="C25" s="716" t="s">
        <v>482</v>
      </c>
      <c r="D25" s="716" t="s">
        <v>757</v>
      </c>
      <c r="E25" s="714" t="s">
        <v>763</v>
      </c>
      <c r="F25" s="715" t="s">
        <v>524</v>
      </c>
      <c r="G25" s="715" t="s">
        <v>762</v>
      </c>
      <c r="H25" s="714" t="s">
        <v>761</v>
      </c>
      <c r="I25" s="715" t="s">
        <v>525</v>
      </c>
      <c r="J25" s="715" t="s">
        <v>760</v>
      </c>
      <c r="K25" s="714" t="s">
        <v>759</v>
      </c>
      <c r="L25" s="715"/>
      <c r="M25" s="715"/>
      <c r="N25" s="719"/>
    </row>
    <row r="26" spans="1:14" ht="13.5">
      <c r="A26" s="722" t="s">
        <v>487</v>
      </c>
      <c r="B26" s="721" t="s">
        <v>758</v>
      </c>
      <c r="C26" s="716" t="s">
        <v>491</v>
      </c>
      <c r="D26" s="716" t="s">
        <v>749</v>
      </c>
      <c r="E26" s="714" t="s">
        <v>748</v>
      </c>
      <c r="F26" s="715" t="s">
        <v>526</v>
      </c>
      <c r="G26" s="715" t="s">
        <v>757</v>
      </c>
      <c r="H26" s="714" t="s">
        <v>756</v>
      </c>
      <c r="I26" s="715" t="s">
        <v>491</v>
      </c>
      <c r="J26" s="715" t="s">
        <v>749</v>
      </c>
      <c r="K26" s="714" t="s">
        <v>755</v>
      </c>
      <c r="L26" s="715"/>
      <c r="M26" s="715"/>
      <c r="N26" s="719"/>
    </row>
    <row r="27" spans="1:14" ht="13.5">
      <c r="A27" s="720" t="s">
        <v>754</v>
      </c>
      <c r="B27" s="69" t="s">
        <v>753</v>
      </c>
      <c r="C27" s="716" t="s">
        <v>527</v>
      </c>
      <c r="D27" s="716" t="s">
        <v>752</v>
      </c>
      <c r="E27" s="714" t="s">
        <v>751</v>
      </c>
      <c r="F27" s="715" t="s">
        <v>493</v>
      </c>
      <c r="G27" s="715" t="s">
        <v>750</v>
      </c>
      <c r="H27" s="714" t="s">
        <v>750</v>
      </c>
      <c r="I27" s="715" t="s">
        <v>491</v>
      </c>
      <c r="J27" s="715" t="s">
        <v>749</v>
      </c>
      <c r="K27" s="714" t="s">
        <v>748</v>
      </c>
      <c r="L27" s="715"/>
      <c r="M27" s="715"/>
      <c r="N27" s="719"/>
    </row>
    <row r="28" spans="1:14" ht="13.5">
      <c r="A28" s="718" t="s">
        <v>747</v>
      </c>
      <c r="B28" s="717"/>
      <c r="C28" s="716" t="s">
        <v>61</v>
      </c>
      <c r="D28" s="716" t="s">
        <v>699</v>
      </c>
      <c r="E28" s="714" t="s">
        <v>699</v>
      </c>
      <c r="F28" s="715" t="s">
        <v>61</v>
      </c>
      <c r="G28" s="715" t="s">
        <v>699</v>
      </c>
      <c r="H28" s="714" t="s">
        <v>699</v>
      </c>
      <c r="I28" s="715" t="s">
        <v>61</v>
      </c>
      <c r="J28" s="715" t="s">
        <v>699</v>
      </c>
      <c r="K28" s="714" t="s">
        <v>699</v>
      </c>
      <c r="L28" s="715"/>
      <c r="M28" s="715"/>
      <c r="N28" s="719"/>
    </row>
    <row r="29" spans="1:14" ht="13.5">
      <c r="A29" s="718" t="s">
        <v>496</v>
      </c>
      <c r="B29" s="717"/>
      <c r="C29" s="716" t="s">
        <v>61</v>
      </c>
      <c r="D29" s="716" t="s">
        <v>699</v>
      </c>
      <c r="E29" s="714" t="s">
        <v>699</v>
      </c>
      <c r="F29" s="715" t="s">
        <v>61</v>
      </c>
      <c r="G29" s="715" t="s">
        <v>699</v>
      </c>
      <c r="H29" s="714" t="s">
        <v>699</v>
      </c>
      <c r="I29" s="715" t="s">
        <v>61</v>
      </c>
      <c r="J29" s="715" t="s">
        <v>699</v>
      </c>
      <c r="K29" s="714" t="s">
        <v>699</v>
      </c>
      <c r="L29" s="715"/>
      <c r="M29" s="715"/>
      <c r="N29" s="719"/>
    </row>
    <row r="30" spans="1:14" ht="13.5">
      <c r="A30" s="718" t="s">
        <v>498</v>
      </c>
      <c r="B30" s="717"/>
      <c r="C30" s="716" t="s">
        <v>500</v>
      </c>
      <c r="D30" s="716" t="s">
        <v>500</v>
      </c>
      <c r="E30" s="714" t="s">
        <v>746</v>
      </c>
      <c r="F30" s="715" t="s">
        <v>499</v>
      </c>
      <c r="G30" s="715" t="s">
        <v>745</v>
      </c>
      <c r="H30" s="714" t="s">
        <v>745</v>
      </c>
      <c r="I30" s="715" t="s">
        <v>500</v>
      </c>
      <c r="J30" s="715" t="s">
        <v>745</v>
      </c>
      <c r="K30" s="714" t="s">
        <v>745</v>
      </c>
      <c r="L30" s="715"/>
      <c r="M30" s="715"/>
      <c r="N30" s="719"/>
    </row>
    <row r="31" spans="1:14" ht="13.5">
      <c r="A31" s="718" t="s">
        <v>501</v>
      </c>
      <c r="B31" s="717"/>
      <c r="C31" s="716" t="s">
        <v>61</v>
      </c>
      <c r="D31" s="716" t="s">
        <v>699</v>
      </c>
      <c r="E31" s="714" t="s">
        <v>699</v>
      </c>
      <c r="F31" s="715" t="s">
        <v>61</v>
      </c>
      <c r="G31" s="715" t="s">
        <v>699</v>
      </c>
      <c r="H31" s="714" t="s">
        <v>699</v>
      </c>
      <c r="I31" s="715" t="s">
        <v>61</v>
      </c>
      <c r="J31" s="715" t="s">
        <v>699</v>
      </c>
      <c r="K31" s="714" t="s">
        <v>699</v>
      </c>
      <c r="L31" s="715"/>
      <c r="M31" s="715"/>
      <c r="N31" s="719"/>
    </row>
    <row r="32" spans="1:14" ht="13.5">
      <c r="A32" s="718" t="s">
        <v>502</v>
      </c>
      <c r="B32" s="717"/>
      <c r="C32" s="716" t="s">
        <v>528</v>
      </c>
      <c r="D32" s="716" t="s">
        <v>744</v>
      </c>
      <c r="E32" s="714" t="s">
        <v>743</v>
      </c>
      <c r="F32" s="715" t="s">
        <v>529</v>
      </c>
      <c r="G32" s="715" t="s">
        <v>742</v>
      </c>
      <c r="H32" s="714" t="s">
        <v>741</v>
      </c>
      <c r="I32" s="715" t="s">
        <v>530</v>
      </c>
      <c r="J32" s="715" t="s">
        <v>740</v>
      </c>
      <c r="K32" s="714" t="s">
        <v>739</v>
      </c>
      <c r="L32" s="709"/>
      <c r="M32" s="708"/>
      <c r="N32" s="707"/>
    </row>
    <row r="33" spans="1:14" ht="13.5" customHeight="1">
      <c r="A33" s="718" t="s">
        <v>506</v>
      </c>
      <c r="B33" s="717"/>
      <c r="C33" s="716" t="s">
        <v>61</v>
      </c>
      <c r="D33" s="716" t="s">
        <v>699</v>
      </c>
      <c r="E33" s="714" t="s">
        <v>699</v>
      </c>
      <c r="F33" s="715" t="s">
        <v>61</v>
      </c>
      <c r="G33" s="715" t="s">
        <v>699</v>
      </c>
      <c r="H33" s="714" t="s">
        <v>699</v>
      </c>
      <c r="I33" s="715" t="s">
        <v>61</v>
      </c>
      <c r="J33" s="715" t="s">
        <v>699</v>
      </c>
      <c r="K33" s="714" t="s">
        <v>699</v>
      </c>
      <c r="L33" s="709"/>
      <c r="M33" s="708"/>
      <c r="N33" s="707"/>
    </row>
    <row r="34" spans="1:14" ht="13.5">
      <c r="A34" s="713" t="s">
        <v>511</v>
      </c>
      <c r="B34" s="712"/>
      <c r="C34" s="711" t="s">
        <v>531</v>
      </c>
      <c r="D34" s="711" t="s">
        <v>738</v>
      </c>
      <c r="E34" s="710" t="s">
        <v>737</v>
      </c>
      <c r="F34" s="711" t="s">
        <v>532</v>
      </c>
      <c r="G34" s="711" t="s">
        <v>736</v>
      </c>
      <c r="H34" s="710" t="s">
        <v>735</v>
      </c>
      <c r="I34" s="711" t="s">
        <v>533</v>
      </c>
      <c r="J34" s="711" t="s">
        <v>734</v>
      </c>
      <c r="K34" s="710" t="s">
        <v>733</v>
      </c>
      <c r="L34" s="709"/>
      <c r="M34" s="708"/>
      <c r="N34" s="707"/>
    </row>
    <row r="35" spans="1:14" ht="13.5">
      <c r="A35" s="103" t="s">
        <v>534</v>
      </c>
      <c r="B35" s="36"/>
      <c r="C35" s="36"/>
      <c r="D35" s="51"/>
      <c r="E35" s="679"/>
      <c r="F35" s="36"/>
      <c r="G35" s="51"/>
      <c r="H35" s="679"/>
      <c r="I35" s="36"/>
      <c r="J35" s="51"/>
      <c r="K35" s="679"/>
      <c r="L35" s="36"/>
      <c r="M35" s="705"/>
      <c r="N35" s="704"/>
    </row>
    <row r="36" spans="1:14" ht="13.5">
      <c r="A36" s="103" t="s">
        <v>535</v>
      </c>
      <c r="B36" s="33"/>
      <c r="C36" s="33"/>
      <c r="D36" s="38"/>
      <c r="E36" s="706"/>
      <c r="F36" s="33"/>
      <c r="G36" s="38"/>
      <c r="H36" s="706"/>
      <c r="I36" s="33"/>
      <c r="J36" s="38"/>
      <c r="K36" s="706"/>
      <c r="L36" s="33"/>
      <c r="M36" s="705"/>
      <c r="N36" s="704"/>
    </row>
    <row r="37" spans="1:14" ht="13.5">
      <c r="A37" s="38" t="s">
        <v>536</v>
      </c>
      <c r="B37" s="33"/>
      <c r="C37" s="33"/>
      <c r="D37" s="38"/>
      <c r="E37" s="706"/>
      <c r="F37" s="33"/>
      <c r="G37" s="38"/>
      <c r="H37" s="706"/>
      <c r="I37" s="33"/>
      <c r="J37" s="38"/>
      <c r="K37" s="706"/>
      <c r="L37" s="33"/>
      <c r="M37" s="705"/>
      <c r="N37" s="704"/>
    </row>
    <row r="38" spans="1:14" ht="13.5">
      <c r="A38" s="176" t="s">
        <v>537</v>
      </c>
      <c r="B38" s="33"/>
      <c r="C38" s="33"/>
      <c r="D38" s="38"/>
      <c r="E38" s="706"/>
      <c r="F38" s="33"/>
      <c r="G38" s="38"/>
      <c r="H38" s="706"/>
      <c r="I38" s="33"/>
      <c r="J38" s="38"/>
      <c r="K38" s="706"/>
      <c r="L38" s="33"/>
      <c r="M38" s="705"/>
      <c r="N38" s="704"/>
    </row>
    <row r="39" spans="1:14" ht="13.5">
      <c r="A39" s="103" t="s">
        <v>447</v>
      </c>
      <c r="B39" s="33"/>
      <c r="C39" s="33"/>
      <c r="D39" s="38"/>
      <c r="E39" s="706"/>
      <c r="F39" s="33"/>
      <c r="G39" s="38"/>
      <c r="H39" s="706"/>
      <c r="I39" s="33"/>
      <c r="J39" s="38"/>
      <c r="K39" s="706"/>
      <c r="L39" s="33"/>
      <c r="M39" s="705"/>
      <c r="N39" s="704"/>
    </row>
  </sheetData>
  <sheetProtection/>
  <mergeCells count="26">
    <mergeCell ref="A16:B16"/>
    <mergeCell ref="A17:B17"/>
    <mergeCell ref="L3:N3"/>
    <mergeCell ref="I3:K3"/>
    <mergeCell ref="C3:E3"/>
    <mergeCell ref="F3:H3"/>
    <mergeCell ref="C19:E19"/>
    <mergeCell ref="F19:H19"/>
    <mergeCell ref="I19:K19"/>
    <mergeCell ref="A3:B4"/>
    <mergeCell ref="A19:B20"/>
    <mergeCell ref="A18:B18"/>
    <mergeCell ref="A12:B12"/>
    <mergeCell ref="A15:B15"/>
    <mergeCell ref="A14:B14"/>
    <mergeCell ref="A13:B13"/>
    <mergeCell ref="A32:B32"/>
    <mergeCell ref="A33:B33"/>
    <mergeCell ref="A34:B34"/>
    <mergeCell ref="A1:N1"/>
    <mergeCell ref="A2:G2"/>
    <mergeCell ref="H2:N2"/>
    <mergeCell ref="A28:B28"/>
    <mergeCell ref="A29:B29"/>
    <mergeCell ref="A30:B30"/>
    <mergeCell ref="A31:B3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17.00390625" style="168" customWidth="1"/>
    <col min="2" max="11" width="7.50390625" style="168" customWidth="1"/>
    <col min="12" max="16384" width="9.00390625" style="168" customWidth="1"/>
  </cols>
  <sheetData>
    <row r="1" spans="1:11" ht="21" customHeight="1">
      <c r="A1" s="761" t="s">
        <v>538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13.5" customHeight="1" thickBot="1">
      <c r="A2" s="760" t="s">
        <v>539</v>
      </c>
      <c r="B2" s="759"/>
      <c r="C2" s="759"/>
      <c r="D2" s="759"/>
      <c r="E2" s="759"/>
      <c r="F2" s="759"/>
      <c r="G2" s="759"/>
      <c r="H2" s="758"/>
      <c r="I2" s="758"/>
      <c r="J2" s="758"/>
      <c r="K2" s="758"/>
    </row>
    <row r="3" spans="1:11" ht="13.5" customHeight="1" thickTop="1">
      <c r="A3" s="604" t="s">
        <v>540</v>
      </c>
      <c r="B3" s="755" t="s">
        <v>541</v>
      </c>
      <c r="C3" s="757"/>
      <c r="D3" s="755" t="s">
        <v>542</v>
      </c>
      <c r="E3" s="757"/>
      <c r="F3" s="755" t="s">
        <v>543</v>
      </c>
      <c r="G3" s="757"/>
      <c r="H3" s="757" t="s">
        <v>846</v>
      </c>
      <c r="I3" s="756"/>
      <c r="J3" s="755" t="s">
        <v>544</v>
      </c>
      <c r="K3" s="754"/>
    </row>
    <row r="4" spans="1:11" ht="13.5" customHeight="1">
      <c r="A4" s="594"/>
      <c r="B4" s="603" t="s">
        <v>845</v>
      </c>
      <c r="C4" s="603" t="s">
        <v>844</v>
      </c>
      <c r="D4" s="603" t="s">
        <v>845</v>
      </c>
      <c r="E4" s="603" t="s">
        <v>844</v>
      </c>
      <c r="F4" s="603" t="s">
        <v>845</v>
      </c>
      <c r="G4" s="603" t="s">
        <v>844</v>
      </c>
      <c r="H4" s="603" t="s">
        <v>845</v>
      </c>
      <c r="I4" s="603" t="s">
        <v>844</v>
      </c>
      <c r="J4" s="603" t="s">
        <v>845</v>
      </c>
      <c r="K4" s="753" t="s">
        <v>844</v>
      </c>
    </row>
    <row r="5" spans="1:11" ht="13.5" customHeight="1">
      <c r="A5" s="752" t="s">
        <v>9</v>
      </c>
      <c r="B5" s="744">
        <v>177</v>
      </c>
      <c r="C5" s="742">
        <v>185</v>
      </c>
      <c r="D5" s="742">
        <v>36</v>
      </c>
      <c r="E5" s="742">
        <v>41</v>
      </c>
      <c r="F5" s="742">
        <v>6</v>
      </c>
      <c r="G5" s="742">
        <v>6</v>
      </c>
      <c r="H5" s="742">
        <v>59</v>
      </c>
      <c r="I5" s="742">
        <v>60</v>
      </c>
      <c r="J5" s="742">
        <v>76</v>
      </c>
      <c r="K5" s="742">
        <v>78</v>
      </c>
    </row>
    <row r="6" spans="1:11" ht="13.5" customHeight="1">
      <c r="A6" s="751" t="s">
        <v>190</v>
      </c>
      <c r="B6" s="744">
        <v>188</v>
      </c>
      <c r="C6" s="742">
        <v>190</v>
      </c>
      <c r="D6" s="742">
        <v>20</v>
      </c>
      <c r="E6" s="742">
        <v>20</v>
      </c>
      <c r="F6" s="742">
        <v>5</v>
      </c>
      <c r="G6" s="742">
        <v>5</v>
      </c>
      <c r="H6" s="742">
        <v>97</v>
      </c>
      <c r="I6" s="742">
        <v>97</v>
      </c>
      <c r="J6" s="742">
        <v>66</v>
      </c>
      <c r="K6" s="742">
        <v>68</v>
      </c>
    </row>
    <row r="7" spans="1:11" s="177" customFormat="1" ht="13.5" customHeight="1">
      <c r="A7" s="751" t="s">
        <v>191</v>
      </c>
      <c r="B7" s="744">
        <v>245</v>
      </c>
      <c r="C7" s="742">
        <v>243</v>
      </c>
      <c r="D7" s="742">
        <v>25</v>
      </c>
      <c r="E7" s="742">
        <v>27</v>
      </c>
      <c r="F7" s="742">
        <v>6</v>
      </c>
      <c r="G7" s="742">
        <v>6</v>
      </c>
      <c r="H7" s="742">
        <v>134</v>
      </c>
      <c r="I7" s="742">
        <v>133</v>
      </c>
      <c r="J7" s="742">
        <v>80</v>
      </c>
      <c r="K7" s="742">
        <v>77</v>
      </c>
    </row>
    <row r="8" spans="1:11" ht="13.5" customHeight="1">
      <c r="A8" s="751" t="s">
        <v>843</v>
      </c>
      <c r="B8" s="744">
        <v>237</v>
      </c>
      <c r="C8" s="742">
        <v>237</v>
      </c>
      <c r="D8" s="742">
        <v>27</v>
      </c>
      <c r="E8" s="742">
        <v>27</v>
      </c>
      <c r="F8" s="742">
        <v>12</v>
      </c>
      <c r="G8" s="742">
        <v>12</v>
      </c>
      <c r="H8" s="742">
        <v>118</v>
      </c>
      <c r="I8" s="742">
        <v>118</v>
      </c>
      <c r="J8" s="742">
        <v>80</v>
      </c>
      <c r="K8" s="742">
        <v>80</v>
      </c>
    </row>
    <row r="9" spans="1:11" ht="13.5" customHeight="1">
      <c r="A9" s="750" t="s">
        <v>842</v>
      </c>
      <c r="B9" s="749">
        <f>SUM(B11:B19)</f>
        <v>219</v>
      </c>
      <c r="C9" s="748">
        <f>SUM(C11:C19)</f>
        <v>219</v>
      </c>
      <c r="D9" s="748">
        <f>SUM(D11:D19)</f>
        <v>29</v>
      </c>
      <c r="E9" s="748">
        <f>SUM(E11:E19)</f>
        <v>29</v>
      </c>
      <c r="F9" s="748">
        <f>SUM(F11:F19)</f>
        <v>13</v>
      </c>
      <c r="G9" s="748">
        <f>SUM(G11:G19)</f>
        <v>13</v>
      </c>
      <c r="H9" s="748">
        <f>SUM(H11:H19)</f>
        <v>109</v>
      </c>
      <c r="I9" s="748">
        <f>SUM(I11:I19)</f>
        <v>109</v>
      </c>
      <c r="J9" s="748">
        <f>SUM(J11:J19)</f>
        <v>68</v>
      </c>
      <c r="K9" s="748">
        <f>SUM(K11:K19)</f>
        <v>68</v>
      </c>
    </row>
    <row r="10" spans="1:15" ht="13.5" customHeight="1">
      <c r="A10" s="736"/>
      <c r="B10" s="747"/>
      <c r="C10" s="746"/>
      <c r="D10" s="746"/>
      <c r="E10" s="746"/>
      <c r="F10" s="746"/>
      <c r="G10" s="746"/>
      <c r="H10" s="745"/>
      <c r="I10" s="745"/>
      <c r="J10" s="745"/>
      <c r="K10" s="745"/>
      <c r="L10" s="178"/>
      <c r="M10" s="178"/>
      <c r="N10" s="178"/>
      <c r="O10" s="178"/>
    </row>
    <row r="11" spans="1:11" ht="13.5" customHeight="1">
      <c r="A11" s="622" t="s">
        <v>545</v>
      </c>
      <c r="B11" s="744">
        <f>SUM(D11,F11,H11,J11)</f>
        <v>9</v>
      </c>
      <c r="C11" s="742">
        <f>SUM(E11,G11,I11,K11)</f>
        <v>9</v>
      </c>
      <c r="D11" s="742">
        <v>0</v>
      </c>
      <c r="E11" s="742">
        <v>0</v>
      </c>
      <c r="F11" s="742">
        <v>0</v>
      </c>
      <c r="G11" s="742">
        <v>0</v>
      </c>
      <c r="H11" s="743">
        <v>7</v>
      </c>
      <c r="I11" s="743">
        <v>7</v>
      </c>
      <c r="J11" s="742">
        <v>2</v>
      </c>
      <c r="K11" s="742">
        <v>2</v>
      </c>
    </row>
    <row r="12" spans="1:11" ht="13.5" customHeight="1">
      <c r="A12" s="622" t="s">
        <v>546</v>
      </c>
      <c r="B12" s="744">
        <f>SUM(D12,F12,H12,J12)</f>
        <v>62</v>
      </c>
      <c r="C12" s="742">
        <f>SUM(E12,G12,I12,K12)</f>
        <v>62</v>
      </c>
      <c r="D12" s="743">
        <v>4</v>
      </c>
      <c r="E12" s="743">
        <v>4</v>
      </c>
      <c r="F12" s="743">
        <v>6</v>
      </c>
      <c r="G12" s="743">
        <v>6</v>
      </c>
      <c r="H12" s="742">
        <v>32</v>
      </c>
      <c r="I12" s="742">
        <v>32</v>
      </c>
      <c r="J12" s="742">
        <v>20</v>
      </c>
      <c r="K12" s="742">
        <v>20</v>
      </c>
    </row>
    <row r="13" spans="1:11" ht="13.5" customHeight="1">
      <c r="A13" s="622" t="s">
        <v>547</v>
      </c>
      <c r="B13" s="744">
        <f>SUM(D13,F13,H13,J13)</f>
        <v>41</v>
      </c>
      <c r="C13" s="742">
        <f>SUM(E13,G13,I13,K13)</f>
        <v>41</v>
      </c>
      <c r="D13" s="742">
        <v>1</v>
      </c>
      <c r="E13" s="742">
        <v>1</v>
      </c>
      <c r="F13" s="743">
        <v>3</v>
      </c>
      <c r="G13" s="743">
        <v>3</v>
      </c>
      <c r="H13" s="742">
        <v>27</v>
      </c>
      <c r="I13" s="742">
        <v>27</v>
      </c>
      <c r="J13" s="742">
        <v>10</v>
      </c>
      <c r="K13" s="742">
        <v>10</v>
      </c>
    </row>
    <row r="14" spans="1:11" ht="13.5" customHeight="1">
      <c r="A14" s="622" t="s">
        <v>548</v>
      </c>
      <c r="B14" s="744">
        <f>SUM(D14,F14,H14,J14)</f>
        <v>25</v>
      </c>
      <c r="C14" s="742">
        <f>SUM(E14,G14,I14,K14)</f>
        <v>25</v>
      </c>
      <c r="D14" s="743">
        <v>2</v>
      </c>
      <c r="E14" s="743">
        <v>2</v>
      </c>
      <c r="F14" s="742">
        <v>2</v>
      </c>
      <c r="G14" s="742">
        <v>2</v>
      </c>
      <c r="H14" s="742">
        <v>11</v>
      </c>
      <c r="I14" s="742">
        <v>11</v>
      </c>
      <c r="J14" s="742">
        <v>10</v>
      </c>
      <c r="K14" s="742">
        <v>10</v>
      </c>
    </row>
    <row r="15" spans="1:11" ht="13.5" customHeight="1">
      <c r="A15" s="622" t="s">
        <v>549</v>
      </c>
      <c r="B15" s="744">
        <f>SUM(D15,F15,H15,J15)</f>
        <v>22</v>
      </c>
      <c r="C15" s="742">
        <f>SUM(E15,G15,I15,K15)</f>
        <v>22</v>
      </c>
      <c r="D15" s="743">
        <v>1</v>
      </c>
      <c r="E15" s="743">
        <v>1</v>
      </c>
      <c r="F15" s="742">
        <v>0</v>
      </c>
      <c r="G15" s="742">
        <v>0</v>
      </c>
      <c r="H15" s="742">
        <v>9</v>
      </c>
      <c r="I15" s="742">
        <v>9</v>
      </c>
      <c r="J15" s="742">
        <v>12</v>
      </c>
      <c r="K15" s="742">
        <v>12</v>
      </c>
    </row>
    <row r="16" spans="1:11" ht="13.5" customHeight="1">
      <c r="A16" s="622" t="s">
        <v>550</v>
      </c>
      <c r="B16" s="744">
        <f>SUM(D16,F16,H16,J16)</f>
        <v>56</v>
      </c>
      <c r="C16" s="742">
        <f>SUM(E16,G16,I16,K16)</f>
        <v>56</v>
      </c>
      <c r="D16" s="742">
        <v>20</v>
      </c>
      <c r="E16" s="742">
        <v>20</v>
      </c>
      <c r="F16" s="742">
        <v>2</v>
      </c>
      <c r="G16" s="742">
        <v>2</v>
      </c>
      <c r="H16" s="742">
        <v>21</v>
      </c>
      <c r="I16" s="742">
        <v>21</v>
      </c>
      <c r="J16" s="742">
        <v>13</v>
      </c>
      <c r="K16" s="742">
        <v>13</v>
      </c>
    </row>
    <row r="17" spans="1:11" ht="13.5" customHeight="1">
      <c r="A17" s="622" t="s">
        <v>551</v>
      </c>
      <c r="B17" s="744">
        <f>SUM(D17,F17,H17,J17)</f>
        <v>2</v>
      </c>
      <c r="C17" s="742">
        <f>SUM(E17,G17,I17,K17)</f>
        <v>2</v>
      </c>
      <c r="D17" s="742">
        <v>0</v>
      </c>
      <c r="E17" s="742">
        <v>0</v>
      </c>
      <c r="F17" s="742">
        <v>0</v>
      </c>
      <c r="G17" s="742">
        <v>0</v>
      </c>
      <c r="H17" s="742">
        <v>1</v>
      </c>
      <c r="I17" s="742">
        <v>1</v>
      </c>
      <c r="J17" s="743">
        <v>1</v>
      </c>
      <c r="K17" s="743">
        <v>1</v>
      </c>
    </row>
    <row r="18" spans="1:11" ht="13.5" customHeight="1">
      <c r="A18" s="611" t="s">
        <v>552</v>
      </c>
      <c r="B18" s="741">
        <f>SUM(D18,F18,H18,J18)</f>
        <v>2</v>
      </c>
      <c r="C18" s="743">
        <f>SUM(E18,G18,I18,K18)</f>
        <v>2</v>
      </c>
      <c r="D18" s="743">
        <v>1</v>
      </c>
      <c r="E18" s="743">
        <v>1</v>
      </c>
      <c r="F18" s="742">
        <v>0</v>
      </c>
      <c r="G18" s="742">
        <v>0</v>
      </c>
      <c r="H18" s="743">
        <v>1</v>
      </c>
      <c r="I18" s="743">
        <v>1</v>
      </c>
      <c r="J18" s="742">
        <v>0</v>
      </c>
      <c r="K18" s="742">
        <v>0</v>
      </c>
    </row>
    <row r="19" spans="1:11" ht="13.5" customHeight="1">
      <c r="A19" s="589" t="s">
        <v>553</v>
      </c>
      <c r="B19" s="741">
        <f>SUM(D19,F19,H19,J19)</f>
        <v>0</v>
      </c>
      <c r="C19" s="740">
        <f>SUM(E19,G19,I19,K19)</f>
        <v>0</v>
      </c>
      <c r="D19" s="739">
        <v>0</v>
      </c>
      <c r="E19" s="739">
        <v>0</v>
      </c>
      <c r="F19" s="739">
        <v>0</v>
      </c>
      <c r="G19" s="739">
        <v>0</v>
      </c>
      <c r="H19" s="739">
        <v>0</v>
      </c>
      <c r="I19" s="739">
        <v>0</v>
      </c>
      <c r="J19" s="739">
        <v>0</v>
      </c>
      <c r="K19" s="739">
        <v>0</v>
      </c>
    </row>
    <row r="20" spans="1:11" ht="13.5" customHeight="1">
      <c r="A20" s="738" t="s">
        <v>367</v>
      </c>
      <c r="B20" s="738"/>
      <c r="C20" s="736"/>
      <c r="D20" s="737"/>
      <c r="E20" s="737"/>
      <c r="F20" s="736"/>
      <c r="G20" s="736"/>
      <c r="H20" s="736"/>
      <c r="I20" s="736"/>
      <c r="J20" s="736"/>
      <c r="K20" s="736"/>
    </row>
    <row r="21" ht="15" customHeight="1"/>
  </sheetData>
  <sheetProtection/>
  <mergeCells count="7">
    <mergeCell ref="A1:K1"/>
    <mergeCell ref="H3:I3"/>
    <mergeCell ref="J3:K3"/>
    <mergeCell ref="A3:A4"/>
    <mergeCell ref="B3:C3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:M37"/>
    </sheetView>
  </sheetViews>
  <sheetFormatPr defaultColWidth="9.00390625" defaultRowHeight="13.5"/>
  <cols>
    <col min="1" max="1" width="14.50390625" style="168" customWidth="1"/>
    <col min="2" max="13" width="6.125" style="168" customWidth="1"/>
    <col min="14" max="23" width="6.00390625" style="168" customWidth="1"/>
    <col min="24" max="16384" width="9.00390625" style="168" customWidth="1"/>
  </cols>
  <sheetData>
    <row r="1" spans="1:23" ht="14.25" thickBot="1">
      <c r="A1" s="616" t="s">
        <v>554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5" ht="14.25" thickTop="1">
      <c r="A2" s="754" t="s">
        <v>540</v>
      </c>
      <c r="B2" s="756" t="s">
        <v>555</v>
      </c>
      <c r="C2" s="756"/>
      <c r="D2" s="756" t="s">
        <v>556</v>
      </c>
      <c r="E2" s="756"/>
      <c r="F2" s="756" t="s">
        <v>557</v>
      </c>
      <c r="G2" s="756"/>
      <c r="H2" s="755" t="s">
        <v>848</v>
      </c>
      <c r="I2" s="757"/>
      <c r="J2" s="756" t="s">
        <v>558</v>
      </c>
      <c r="K2" s="756"/>
      <c r="L2" s="757" t="s">
        <v>559</v>
      </c>
      <c r="M2" s="755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3.5">
      <c r="A3" s="771"/>
      <c r="B3" s="770" t="s">
        <v>845</v>
      </c>
      <c r="C3" s="770" t="s">
        <v>844</v>
      </c>
      <c r="D3" s="770" t="s">
        <v>845</v>
      </c>
      <c r="E3" s="770" t="s">
        <v>844</v>
      </c>
      <c r="F3" s="770" t="s">
        <v>845</v>
      </c>
      <c r="G3" s="770" t="s">
        <v>844</v>
      </c>
      <c r="H3" s="770" t="s">
        <v>845</v>
      </c>
      <c r="I3" s="770" t="s">
        <v>844</v>
      </c>
      <c r="J3" s="770" t="s">
        <v>845</v>
      </c>
      <c r="K3" s="770" t="s">
        <v>844</v>
      </c>
      <c r="L3" s="770" t="s">
        <v>845</v>
      </c>
      <c r="M3" s="753" t="s">
        <v>844</v>
      </c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ht="13.5">
      <c r="A4" s="752" t="s">
        <v>9</v>
      </c>
      <c r="B4" s="744">
        <v>148</v>
      </c>
      <c r="C4" s="742">
        <v>164</v>
      </c>
      <c r="D4" s="742">
        <v>12</v>
      </c>
      <c r="E4" s="742">
        <v>12</v>
      </c>
      <c r="F4" s="742">
        <v>15</v>
      </c>
      <c r="G4" s="742">
        <v>15</v>
      </c>
      <c r="H4" s="742">
        <v>0</v>
      </c>
      <c r="I4" s="742">
        <v>0</v>
      </c>
      <c r="J4" s="742">
        <v>25</v>
      </c>
      <c r="K4" s="742">
        <v>28</v>
      </c>
      <c r="L4" s="742">
        <v>0</v>
      </c>
      <c r="M4" s="742">
        <v>0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ht="13.5">
      <c r="A5" s="751" t="s">
        <v>190</v>
      </c>
      <c r="B5" s="744">
        <v>188</v>
      </c>
      <c r="C5" s="742">
        <v>190</v>
      </c>
      <c r="D5" s="742">
        <v>11</v>
      </c>
      <c r="E5" s="742">
        <v>12</v>
      </c>
      <c r="F5" s="742">
        <v>14</v>
      </c>
      <c r="G5" s="742">
        <v>13</v>
      </c>
      <c r="H5" s="742">
        <v>0</v>
      </c>
      <c r="I5" s="742">
        <v>0</v>
      </c>
      <c r="J5" s="742">
        <v>20</v>
      </c>
      <c r="K5" s="742">
        <v>21</v>
      </c>
      <c r="L5" s="742">
        <v>0</v>
      </c>
      <c r="M5" s="742">
        <v>0</v>
      </c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</row>
    <row r="6" spans="1:25" s="177" customFormat="1" ht="13.5" customHeight="1">
      <c r="A6" s="751" t="s">
        <v>191</v>
      </c>
      <c r="B6" s="744">
        <v>245</v>
      </c>
      <c r="C6" s="742">
        <v>243</v>
      </c>
      <c r="D6" s="742">
        <v>10</v>
      </c>
      <c r="E6" s="742">
        <v>9</v>
      </c>
      <c r="F6" s="742">
        <v>27</v>
      </c>
      <c r="G6" s="742">
        <v>27</v>
      </c>
      <c r="H6" s="742">
        <v>0</v>
      </c>
      <c r="I6" s="742">
        <v>0</v>
      </c>
      <c r="J6" s="742">
        <v>33</v>
      </c>
      <c r="K6" s="742">
        <v>33</v>
      </c>
      <c r="L6" s="742">
        <v>0</v>
      </c>
      <c r="M6" s="742">
        <v>0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ht="13.5">
      <c r="A7" s="751" t="s">
        <v>629</v>
      </c>
      <c r="B7" s="744">
        <v>237</v>
      </c>
      <c r="C7" s="742">
        <v>237</v>
      </c>
      <c r="D7" s="742">
        <v>20</v>
      </c>
      <c r="E7" s="742">
        <v>20</v>
      </c>
      <c r="F7" s="742">
        <v>27</v>
      </c>
      <c r="G7" s="742">
        <v>27</v>
      </c>
      <c r="H7" s="742">
        <v>0</v>
      </c>
      <c r="I7" s="742">
        <v>0</v>
      </c>
      <c r="J7" s="742">
        <v>10</v>
      </c>
      <c r="K7" s="742">
        <v>10</v>
      </c>
      <c r="L7" s="742">
        <v>0</v>
      </c>
      <c r="M7" s="742">
        <v>0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ht="13.5">
      <c r="A8" s="750" t="s">
        <v>622</v>
      </c>
      <c r="B8" s="749">
        <f>SUM(B10:B18)</f>
        <v>219</v>
      </c>
      <c r="C8" s="748">
        <f>SUM(C10:C18)</f>
        <v>219</v>
      </c>
      <c r="D8" s="748">
        <f>SUM(D10:D18)</f>
        <v>18</v>
      </c>
      <c r="E8" s="748">
        <f>SUM(E10:E18)</f>
        <v>18</v>
      </c>
      <c r="F8" s="748">
        <f>SUM(F10:F18)</f>
        <v>14</v>
      </c>
      <c r="G8" s="748">
        <f>SUM(G10:G18)</f>
        <v>14</v>
      </c>
      <c r="H8" s="748">
        <f>SUM(H10:H18)</f>
        <v>1</v>
      </c>
      <c r="I8" s="748">
        <f>SUM(I10:I18)</f>
        <v>1</v>
      </c>
      <c r="J8" s="748">
        <f>SUM(J10:J18)</f>
        <v>31</v>
      </c>
      <c r="K8" s="748">
        <f>SUM(K10:K18)</f>
        <v>31</v>
      </c>
      <c r="L8" s="748">
        <f>SUM(L10:L18)</f>
        <v>1</v>
      </c>
      <c r="M8" s="748">
        <f>SUM(M10:M18)</f>
        <v>1</v>
      </c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ht="13.5">
      <c r="A9" s="774"/>
      <c r="B9" s="747"/>
      <c r="C9" s="746"/>
      <c r="D9" s="746"/>
      <c r="E9" s="746"/>
      <c r="F9" s="746"/>
      <c r="G9" s="746"/>
      <c r="H9" s="746"/>
      <c r="I9" s="746"/>
      <c r="J9" s="746"/>
      <c r="K9" s="746"/>
      <c r="L9" s="745"/>
      <c r="M9" s="745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</row>
    <row r="10" spans="1:25" ht="13.5">
      <c r="A10" s="622" t="s">
        <v>545</v>
      </c>
      <c r="B10" s="744">
        <f>SUM(D10,F10,H10,J10,L10,B27,D27,F27,H27,J27)</f>
        <v>9</v>
      </c>
      <c r="C10" s="742">
        <f>SUM(E10,G10,I10,K10,M10,C27,E27,G27,I27,K27)</f>
        <v>9</v>
      </c>
      <c r="D10" s="743">
        <v>1</v>
      </c>
      <c r="E10" s="743">
        <v>1</v>
      </c>
      <c r="F10" s="743">
        <v>1</v>
      </c>
      <c r="G10" s="743">
        <v>1</v>
      </c>
      <c r="H10" s="742">
        <v>0</v>
      </c>
      <c r="I10" s="742">
        <v>0</v>
      </c>
      <c r="J10" s="743">
        <v>1</v>
      </c>
      <c r="K10" s="743">
        <v>1</v>
      </c>
      <c r="L10" s="742">
        <v>0</v>
      </c>
      <c r="M10" s="742">
        <v>0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</row>
    <row r="11" spans="1:25" ht="13.5">
      <c r="A11" s="622" t="s">
        <v>546</v>
      </c>
      <c r="B11" s="744">
        <f>SUM(D11,F11,H11,J11,L11,B28,D28,F28,H28,J28)</f>
        <v>62</v>
      </c>
      <c r="C11" s="742">
        <f>SUM(E11,G11,I11,K11,M11,C28,E28,G28,I28,K28)</f>
        <v>62</v>
      </c>
      <c r="D11" s="742">
        <v>4</v>
      </c>
      <c r="E11" s="742">
        <v>4</v>
      </c>
      <c r="F11" s="742">
        <v>2</v>
      </c>
      <c r="G11" s="742">
        <v>2</v>
      </c>
      <c r="H11" s="742">
        <v>0</v>
      </c>
      <c r="I11" s="742">
        <v>0</v>
      </c>
      <c r="J11" s="742">
        <v>4</v>
      </c>
      <c r="K11" s="742">
        <v>4</v>
      </c>
      <c r="L11" s="742">
        <v>0</v>
      </c>
      <c r="M11" s="742">
        <v>0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</row>
    <row r="12" spans="1:25" ht="13.5">
      <c r="A12" s="622" t="s">
        <v>547</v>
      </c>
      <c r="B12" s="744">
        <f>SUM(D12,F12,H12,J12,L12,B29,D29,F29,H29,J29)</f>
        <v>41</v>
      </c>
      <c r="C12" s="742">
        <f>SUM(E12,G12,I12,K12,M12,C29,E29,G29,I29,K29)</f>
        <v>41</v>
      </c>
      <c r="D12" s="742">
        <v>2</v>
      </c>
      <c r="E12" s="742">
        <v>2</v>
      </c>
      <c r="F12" s="742">
        <v>2</v>
      </c>
      <c r="G12" s="742">
        <v>2</v>
      </c>
      <c r="H12" s="742">
        <v>0</v>
      </c>
      <c r="I12" s="742">
        <v>0</v>
      </c>
      <c r="J12" s="742">
        <v>4</v>
      </c>
      <c r="K12" s="742">
        <v>4</v>
      </c>
      <c r="L12" s="742">
        <v>0</v>
      </c>
      <c r="M12" s="742">
        <v>0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</row>
    <row r="13" spans="1:25" ht="13.5">
      <c r="A13" s="622" t="s">
        <v>548</v>
      </c>
      <c r="B13" s="744">
        <f>SUM(D13,F13,H13,J13,L13,B30,D30,F30,H30,J30)</f>
        <v>25</v>
      </c>
      <c r="C13" s="742">
        <f>SUM(E13,G13,I13,K13,M13,C30,E30,G30,I30,K30)</f>
        <v>25</v>
      </c>
      <c r="D13" s="742">
        <v>3</v>
      </c>
      <c r="E13" s="742">
        <v>3</v>
      </c>
      <c r="F13" s="742">
        <v>0</v>
      </c>
      <c r="G13" s="742">
        <v>0</v>
      </c>
      <c r="H13" s="742">
        <v>0</v>
      </c>
      <c r="I13" s="742">
        <v>0</v>
      </c>
      <c r="J13" s="742">
        <v>4</v>
      </c>
      <c r="K13" s="742">
        <v>4</v>
      </c>
      <c r="L13" s="742">
        <v>0</v>
      </c>
      <c r="M13" s="742">
        <v>0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</row>
    <row r="14" spans="1:25" ht="13.5">
      <c r="A14" s="622" t="s">
        <v>549</v>
      </c>
      <c r="B14" s="744">
        <f>SUM(D14,F14,H14,J14,L14,B31,D31,F31,H31,J31)</f>
        <v>22</v>
      </c>
      <c r="C14" s="742">
        <f>SUM(E14,G14,I14,K14,M14,C31,E31,G31,I31,K31)</f>
        <v>22</v>
      </c>
      <c r="D14" s="743">
        <v>1</v>
      </c>
      <c r="E14" s="743">
        <v>1</v>
      </c>
      <c r="F14" s="743">
        <v>3</v>
      </c>
      <c r="G14" s="743">
        <v>3</v>
      </c>
      <c r="H14" s="742">
        <v>0</v>
      </c>
      <c r="I14" s="742">
        <v>0</v>
      </c>
      <c r="J14" s="742">
        <v>3</v>
      </c>
      <c r="K14" s="742">
        <v>3</v>
      </c>
      <c r="L14" s="742">
        <v>0</v>
      </c>
      <c r="M14" s="742">
        <v>0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 ht="13.5">
      <c r="A15" s="622" t="s">
        <v>550</v>
      </c>
      <c r="B15" s="744">
        <f>SUM(D15,F15,H15,J15,L15,B32,D32,F32,H32,J32)</f>
        <v>56</v>
      </c>
      <c r="C15" s="742">
        <f>SUM(E15,G15,I15,K15,M15,C32,E32,G32,I32,K32)</f>
        <v>56</v>
      </c>
      <c r="D15" s="742">
        <v>7</v>
      </c>
      <c r="E15" s="742">
        <v>7</v>
      </c>
      <c r="F15" s="742">
        <v>5</v>
      </c>
      <c r="G15" s="742">
        <v>5</v>
      </c>
      <c r="H15" s="743">
        <v>1</v>
      </c>
      <c r="I15" s="743">
        <v>1</v>
      </c>
      <c r="J15" s="742">
        <v>15</v>
      </c>
      <c r="K15" s="742">
        <v>15</v>
      </c>
      <c r="L15" s="743">
        <v>1</v>
      </c>
      <c r="M15" s="743">
        <v>1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ht="13.5">
      <c r="A16" s="622" t="s">
        <v>551</v>
      </c>
      <c r="B16" s="744">
        <f>SUM(D16,F16,H16,J16,L16,B33,D33,F33,H33,J33)</f>
        <v>2</v>
      </c>
      <c r="C16" s="742">
        <f>SUM(E16,G16,I16,K16,M16,C33,E33,G33,I33,K33)</f>
        <v>2</v>
      </c>
      <c r="D16" s="742">
        <v>0</v>
      </c>
      <c r="E16" s="742">
        <v>0</v>
      </c>
      <c r="F16" s="742">
        <v>0</v>
      </c>
      <c r="G16" s="742">
        <v>0</v>
      </c>
      <c r="H16" s="742">
        <v>0</v>
      </c>
      <c r="I16" s="742">
        <v>0</v>
      </c>
      <c r="J16" s="742">
        <v>0</v>
      </c>
      <c r="K16" s="742">
        <v>0</v>
      </c>
      <c r="L16" s="742">
        <v>0</v>
      </c>
      <c r="M16" s="742">
        <v>0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ht="13.5">
      <c r="A17" s="622" t="s">
        <v>552</v>
      </c>
      <c r="B17" s="741">
        <f>SUM(D17,F17,H17,J17,L17,B34,D34,F34,H34,J34)</f>
        <v>2</v>
      </c>
      <c r="C17" s="743">
        <f>SUM(E17,G17,I17,K17,M17,C34,E34,G34,I34,K34)</f>
        <v>2</v>
      </c>
      <c r="D17" s="742">
        <v>0</v>
      </c>
      <c r="E17" s="742">
        <v>0</v>
      </c>
      <c r="F17" s="743">
        <v>1</v>
      </c>
      <c r="G17" s="743">
        <v>1</v>
      </c>
      <c r="H17" s="742">
        <v>0</v>
      </c>
      <c r="I17" s="742">
        <v>0</v>
      </c>
      <c r="J17" s="742">
        <v>0</v>
      </c>
      <c r="K17" s="742">
        <v>0</v>
      </c>
      <c r="L17" s="742">
        <v>0</v>
      </c>
      <c r="M17" s="742">
        <v>0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1:25" ht="14.25" thickBot="1">
      <c r="A18" s="589" t="s">
        <v>553</v>
      </c>
      <c r="B18" s="762">
        <f>SUM(D18,F18,H18,J18,L18,B35,D35,F35,H35,J35)</f>
        <v>0</v>
      </c>
      <c r="C18" s="739">
        <f>SUM(E18,G18,I18,K18,M18,C35,E35,G35,I35,K35)</f>
        <v>0</v>
      </c>
      <c r="D18" s="773">
        <v>0</v>
      </c>
      <c r="E18" s="773">
        <v>0</v>
      </c>
      <c r="F18" s="773">
        <v>0</v>
      </c>
      <c r="G18" s="773">
        <v>0</v>
      </c>
      <c r="H18" s="773">
        <v>0</v>
      </c>
      <c r="I18" s="773">
        <v>0</v>
      </c>
      <c r="J18" s="773">
        <v>0</v>
      </c>
      <c r="K18" s="773">
        <v>0</v>
      </c>
      <c r="L18" s="739">
        <v>0</v>
      </c>
      <c r="M18" s="739">
        <v>0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1:25" ht="14.25" thickTop="1">
      <c r="A19" s="754" t="s">
        <v>540</v>
      </c>
      <c r="B19" s="756" t="s">
        <v>560</v>
      </c>
      <c r="C19" s="756"/>
      <c r="D19" s="593" t="s">
        <v>561</v>
      </c>
      <c r="E19" s="593"/>
      <c r="F19" s="772" t="s">
        <v>562</v>
      </c>
      <c r="G19" s="594"/>
      <c r="H19" s="772" t="s">
        <v>563</v>
      </c>
      <c r="I19" s="594"/>
      <c r="J19" s="593" t="s">
        <v>847</v>
      </c>
      <c r="K19" s="772"/>
      <c r="L19" s="743"/>
      <c r="M19" s="743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79"/>
      <c r="Y19" s="179"/>
    </row>
    <row r="20" spans="1:25" ht="13.5">
      <c r="A20" s="771"/>
      <c r="B20" s="770" t="s">
        <v>845</v>
      </c>
      <c r="C20" s="770" t="s">
        <v>844</v>
      </c>
      <c r="D20" s="770" t="s">
        <v>845</v>
      </c>
      <c r="E20" s="770" t="s">
        <v>844</v>
      </c>
      <c r="F20" s="770" t="s">
        <v>845</v>
      </c>
      <c r="G20" s="770" t="s">
        <v>844</v>
      </c>
      <c r="H20" s="770" t="s">
        <v>845</v>
      </c>
      <c r="I20" s="770" t="s">
        <v>844</v>
      </c>
      <c r="J20" s="770" t="s">
        <v>845</v>
      </c>
      <c r="K20" s="753" t="s">
        <v>844</v>
      </c>
      <c r="L20" s="743"/>
      <c r="M20" s="743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79"/>
      <c r="Y20" s="179"/>
    </row>
    <row r="21" spans="1:25" ht="13.5">
      <c r="A21" s="752" t="s">
        <v>9</v>
      </c>
      <c r="B21" s="744">
        <v>82</v>
      </c>
      <c r="C21" s="742">
        <v>94</v>
      </c>
      <c r="D21" s="742">
        <v>8</v>
      </c>
      <c r="E21" s="742">
        <v>8</v>
      </c>
      <c r="F21" s="769">
        <v>0</v>
      </c>
      <c r="G21" s="769">
        <v>0</v>
      </c>
      <c r="H21" s="769">
        <v>1</v>
      </c>
      <c r="I21" s="769">
        <v>1</v>
      </c>
      <c r="J21" s="742">
        <v>5</v>
      </c>
      <c r="K21" s="742">
        <v>6</v>
      </c>
      <c r="L21" s="743"/>
      <c r="M21" s="743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79"/>
      <c r="Y21" s="179"/>
    </row>
    <row r="22" spans="1:25" ht="13.5">
      <c r="A22" s="751" t="s">
        <v>190</v>
      </c>
      <c r="B22" s="744">
        <v>113</v>
      </c>
      <c r="C22" s="742">
        <v>115</v>
      </c>
      <c r="D22" s="742">
        <v>25</v>
      </c>
      <c r="E22" s="742">
        <v>24</v>
      </c>
      <c r="F22" s="742">
        <v>0</v>
      </c>
      <c r="G22" s="742">
        <v>0</v>
      </c>
      <c r="H22" s="742">
        <v>0</v>
      </c>
      <c r="I22" s="742">
        <v>0</v>
      </c>
      <c r="J22" s="742">
        <v>5</v>
      </c>
      <c r="K22" s="742">
        <v>5</v>
      </c>
      <c r="L22" s="743"/>
      <c r="M22" s="743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79"/>
      <c r="Y22" s="179"/>
    </row>
    <row r="23" spans="1:25" ht="13.5">
      <c r="A23" s="751" t="s">
        <v>191</v>
      </c>
      <c r="B23" s="744">
        <v>131</v>
      </c>
      <c r="C23" s="742">
        <v>127</v>
      </c>
      <c r="D23" s="742">
        <v>30</v>
      </c>
      <c r="E23" s="742">
        <v>31</v>
      </c>
      <c r="F23" s="742">
        <v>0</v>
      </c>
      <c r="G23" s="742">
        <v>0</v>
      </c>
      <c r="H23" s="742">
        <v>0</v>
      </c>
      <c r="I23" s="742">
        <v>0</v>
      </c>
      <c r="J23" s="742">
        <v>14</v>
      </c>
      <c r="K23" s="742">
        <v>16</v>
      </c>
      <c r="L23" s="743"/>
      <c r="M23" s="743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79"/>
      <c r="Y23" s="179"/>
    </row>
    <row r="24" spans="1:25" ht="13.5">
      <c r="A24" s="768" t="s">
        <v>843</v>
      </c>
      <c r="B24" s="742">
        <v>135</v>
      </c>
      <c r="C24" s="742">
        <v>135</v>
      </c>
      <c r="D24" s="742">
        <v>32</v>
      </c>
      <c r="E24" s="742">
        <v>32</v>
      </c>
      <c r="F24" s="742">
        <v>0</v>
      </c>
      <c r="G24" s="742">
        <v>0</v>
      </c>
      <c r="H24" s="742">
        <v>1</v>
      </c>
      <c r="I24" s="742">
        <v>1</v>
      </c>
      <c r="J24" s="742">
        <v>12</v>
      </c>
      <c r="K24" s="742">
        <v>12</v>
      </c>
      <c r="L24" s="743"/>
      <c r="M24" s="743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79"/>
      <c r="Y24" s="179"/>
    </row>
    <row r="25" spans="1:25" ht="13.5">
      <c r="A25" s="767" t="s">
        <v>842</v>
      </c>
      <c r="B25" s="748">
        <f>SUM(B27:B35)</f>
        <v>113</v>
      </c>
      <c r="C25" s="748">
        <f>SUM(C27:C35)</f>
        <v>113</v>
      </c>
      <c r="D25" s="748">
        <f>SUM(D27:D35)</f>
        <v>32</v>
      </c>
      <c r="E25" s="748">
        <f>SUM(E27:E35)</f>
        <v>32</v>
      </c>
      <c r="F25" s="748">
        <f>SUM(F27:F35)</f>
        <v>0</v>
      </c>
      <c r="G25" s="748">
        <f>SUM(G27:G35)</f>
        <v>0</v>
      </c>
      <c r="H25" s="748">
        <f>SUM(H27:H35)</f>
        <v>2</v>
      </c>
      <c r="I25" s="748">
        <f>SUM(I27:I35)</f>
        <v>2</v>
      </c>
      <c r="J25" s="748">
        <f>SUM(J27:J35)</f>
        <v>7</v>
      </c>
      <c r="K25" s="748">
        <f>SUM(K27:K35)</f>
        <v>7</v>
      </c>
      <c r="L25" s="743"/>
      <c r="M25" s="743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79"/>
      <c r="Y25" s="179"/>
    </row>
    <row r="26" spans="1:25" ht="13.5">
      <c r="A26" s="766"/>
      <c r="B26" s="765"/>
      <c r="C26" s="745"/>
      <c r="D26" s="745"/>
      <c r="E26" s="745"/>
      <c r="F26" s="745"/>
      <c r="G26" s="745"/>
      <c r="H26" s="745"/>
      <c r="I26" s="745"/>
      <c r="J26" s="745"/>
      <c r="K26" s="745"/>
      <c r="L26" s="743"/>
      <c r="M26" s="743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79"/>
      <c r="Y26" s="179"/>
    </row>
    <row r="27" spans="1:25" ht="13.5">
      <c r="A27" s="764" t="s">
        <v>545</v>
      </c>
      <c r="B27" s="741">
        <v>3</v>
      </c>
      <c r="C27" s="743">
        <v>3</v>
      </c>
      <c r="D27" s="743">
        <v>2</v>
      </c>
      <c r="E27" s="743">
        <v>2</v>
      </c>
      <c r="F27" s="742">
        <v>0</v>
      </c>
      <c r="G27" s="742">
        <v>0</v>
      </c>
      <c r="H27" s="742">
        <v>0</v>
      </c>
      <c r="I27" s="742">
        <v>0</v>
      </c>
      <c r="J27" s="742">
        <v>1</v>
      </c>
      <c r="K27" s="742">
        <v>1</v>
      </c>
      <c r="L27" s="743"/>
      <c r="M27" s="743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79"/>
      <c r="Y27" s="179"/>
    </row>
    <row r="28" spans="1:25" ht="13.5">
      <c r="A28" s="764" t="s">
        <v>546</v>
      </c>
      <c r="B28" s="741">
        <v>39</v>
      </c>
      <c r="C28" s="743">
        <v>39</v>
      </c>
      <c r="D28" s="743">
        <v>12</v>
      </c>
      <c r="E28" s="743">
        <v>12</v>
      </c>
      <c r="F28" s="742">
        <v>0</v>
      </c>
      <c r="G28" s="742">
        <v>0</v>
      </c>
      <c r="H28" s="742">
        <v>0</v>
      </c>
      <c r="I28" s="742">
        <v>0</v>
      </c>
      <c r="J28" s="743">
        <v>1</v>
      </c>
      <c r="K28" s="743">
        <v>1</v>
      </c>
      <c r="L28" s="743"/>
      <c r="M28" s="743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79"/>
      <c r="Y28" s="179"/>
    </row>
    <row r="29" spans="1:23" ht="13.5">
      <c r="A29" s="764" t="s">
        <v>547</v>
      </c>
      <c r="B29" s="741">
        <v>25</v>
      </c>
      <c r="C29" s="743">
        <v>25</v>
      </c>
      <c r="D29" s="743">
        <v>6</v>
      </c>
      <c r="E29" s="743">
        <v>6</v>
      </c>
      <c r="F29" s="742">
        <v>0</v>
      </c>
      <c r="G29" s="742">
        <v>0</v>
      </c>
      <c r="H29" s="743">
        <v>1</v>
      </c>
      <c r="I29" s="743">
        <v>1</v>
      </c>
      <c r="J29" s="743">
        <v>1</v>
      </c>
      <c r="K29" s="743">
        <v>1</v>
      </c>
      <c r="L29" s="743"/>
      <c r="M29" s="743"/>
      <c r="N29" s="182"/>
      <c r="O29" s="182"/>
      <c r="P29" s="182"/>
      <c r="Q29" s="182"/>
      <c r="R29" s="182"/>
      <c r="S29" s="182"/>
      <c r="T29" s="182"/>
      <c r="U29" s="182"/>
      <c r="V29" s="182"/>
      <c r="W29" s="182"/>
    </row>
    <row r="30" spans="1:23" ht="13.5">
      <c r="A30" s="764" t="s">
        <v>548</v>
      </c>
      <c r="B30" s="741">
        <v>12</v>
      </c>
      <c r="C30" s="743">
        <v>12</v>
      </c>
      <c r="D30" s="743">
        <v>5</v>
      </c>
      <c r="E30" s="743">
        <v>5</v>
      </c>
      <c r="F30" s="742">
        <v>0</v>
      </c>
      <c r="G30" s="742">
        <v>0</v>
      </c>
      <c r="H30" s="742">
        <v>0</v>
      </c>
      <c r="I30" s="742">
        <v>0</v>
      </c>
      <c r="J30" s="742">
        <v>1</v>
      </c>
      <c r="K30" s="742">
        <v>1</v>
      </c>
      <c r="L30" s="743"/>
      <c r="M30" s="743"/>
      <c r="N30" s="182"/>
      <c r="O30" s="182"/>
      <c r="P30" s="182"/>
      <c r="Q30" s="182"/>
      <c r="R30" s="182"/>
      <c r="S30" s="182"/>
      <c r="T30" s="182"/>
      <c r="U30" s="182"/>
      <c r="V30" s="182"/>
      <c r="W30" s="182"/>
    </row>
    <row r="31" spans="1:23" ht="13.5">
      <c r="A31" s="764" t="s">
        <v>549</v>
      </c>
      <c r="B31" s="741">
        <v>14</v>
      </c>
      <c r="C31" s="743">
        <v>14</v>
      </c>
      <c r="D31" s="743">
        <v>1</v>
      </c>
      <c r="E31" s="743">
        <v>1</v>
      </c>
      <c r="F31" s="742">
        <v>0</v>
      </c>
      <c r="G31" s="742">
        <v>0</v>
      </c>
      <c r="H31" s="742">
        <v>0</v>
      </c>
      <c r="I31" s="742">
        <v>0</v>
      </c>
      <c r="J31" s="742">
        <v>0</v>
      </c>
      <c r="K31" s="742">
        <v>0</v>
      </c>
      <c r="L31" s="743"/>
      <c r="M31" s="743"/>
      <c r="N31" s="182"/>
      <c r="O31" s="182"/>
      <c r="P31" s="182"/>
      <c r="Q31" s="182"/>
      <c r="R31" s="182"/>
      <c r="S31" s="182"/>
      <c r="T31" s="182"/>
      <c r="U31" s="182"/>
      <c r="V31" s="182"/>
      <c r="W31" s="182"/>
    </row>
    <row r="32" spans="1:23" ht="13.5">
      <c r="A32" s="764" t="s">
        <v>550</v>
      </c>
      <c r="B32" s="741">
        <v>18</v>
      </c>
      <c r="C32" s="743">
        <v>18</v>
      </c>
      <c r="D32" s="743">
        <v>5</v>
      </c>
      <c r="E32" s="743">
        <v>5</v>
      </c>
      <c r="F32" s="742">
        <v>0</v>
      </c>
      <c r="G32" s="742">
        <v>0</v>
      </c>
      <c r="H32" s="743">
        <v>1</v>
      </c>
      <c r="I32" s="743">
        <v>1</v>
      </c>
      <c r="J32" s="742">
        <v>3</v>
      </c>
      <c r="K32" s="742">
        <v>3</v>
      </c>
      <c r="L32" s="743"/>
      <c r="M32" s="743"/>
      <c r="N32" s="182"/>
      <c r="O32" s="182"/>
      <c r="P32" s="182"/>
      <c r="Q32" s="182"/>
      <c r="R32" s="182"/>
      <c r="S32" s="182"/>
      <c r="T32" s="182"/>
      <c r="U32" s="182"/>
      <c r="V32" s="182"/>
      <c r="W32" s="182"/>
    </row>
    <row r="33" spans="1:23" ht="13.5">
      <c r="A33" s="764" t="s">
        <v>551</v>
      </c>
      <c r="B33" s="741">
        <v>2</v>
      </c>
      <c r="C33" s="743">
        <v>2</v>
      </c>
      <c r="D33" s="742">
        <v>0</v>
      </c>
      <c r="E33" s="742">
        <v>0</v>
      </c>
      <c r="F33" s="742">
        <v>0</v>
      </c>
      <c r="G33" s="742">
        <v>0</v>
      </c>
      <c r="H33" s="742">
        <v>0</v>
      </c>
      <c r="I33" s="742">
        <v>0</v>
      </c>
      <c r="J33" s="742">
        <v>0</v>
      </c>
      <c r="K33" s="742">
        <v>0</v>
      </c>
      <c r="L33" s="743"/>
      <c r="M33" s="743"/>
      <c r="N33" s="182"/>
      <c r="O33" s="182"/>
      <c r="P33" s="182"/>
      <c r="Q33" s="182"/>
      <c r="R33" s="182"/>
      <c r="S33" s="182"/>
      <c r="T33" s="182"/>
      <c r="U33" s="182"/>
      <c r="V33" s="182"/>
      <c r="W33" s="182"/>
    </row>
    <row r="34" spans="1:23" ht="13.5">
      <c r="A34" s="764" t="s">
        <v>552</v>
      </c>
      <c r="B34" s="744">
        <v>0</v>
      </c>
      <c r="C34" s="742">
        <v>0</v>
      </c>
      <c r="D34" s="743">
        <v>1</v>
      </c>
      <c r="E34" s="743">
        <v>1</v>
      </c>
      <c r="F34" s="742">
        <v>0</v>
      </c>
      <c r="G34" s="742">
        <v>0</v>
      </c>
      <c r="H34" s="742">
        <v>0</v>
      </c>
      <c r="I34" s="742">
        <v>0</v>
      </c>
      <c r="J34" s="742">
        <v>0</v>
      </c>
      <c r="K34" s="742">
        <v>0</v>
      </c>
      <c r="L34" s="743"/>
      <c r="M34" s="743"/>
      <c r="N34" s="1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1:23" ht="13.5">
      <c r="A35" s="763" t="s">
        <v>553</v>
      </c>
      <c r="B35" s="762">
        <v>0</v>
      </c>
      <c r="C35" s="739">
        <v>0</v>
      </c>
      <c r="D35" s="739">
        <v>0</v>
      </c>
      <c r="E35" s="739">
        <v>0</v>
      </c>
      <c r="F35" s="739">
        <v>0</v>
      </c>
      <c r="G35" s="739">
        <v>0</v>
      </c>
      <c r="H35" s="739">
        <v>0</v>
      </c>
      <c r="I35" s="739">
        <v>0</v>
      </c>
      <c r="J35" s="739">
        <v>0</v>
      </c>
      <c r="K35" s="739">
        <v>0</v>
      </c>
      <c r="L35" s="743"/>
      <c r="M35" s="743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1:13" ht="13.5">
      <c r="A36" s="583" t="s">
        <v>564</v>
      </c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</row>
    <row r="37" spans="1:13" ht="13.5">
      <c r="A37" s="278" t="s">
        <v>372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</sheetData>
  <sheetProtection/>
  <mergeCells count="16">
    <mergeCell ref="H2:I2"/>
    <mergeCell ref="A19:A20"/>
    <mergeCell ref="D19:E19"/>
    <mergeCell ref="A2:A3"/>
    <mergeCell ref="B2:C2"/>
    <mergeCell ref="D2:E2"/>
    <mergeCell ref="A1:M1"/>
    <mergeCell ref="A36:M36"/>
    <mergeCell ref="A37:M37"/>
    <mergeCell ref="F19:G19"/>
    <mergeCell ref="H19:I19"/>
    <mergeCell ref="J19:K19"/>
    <mergeCell ref="J2:K2"/>
    <mergeCell ref="L2:M2"/>
    <mergeCell ref="B19:C19"/>
    <mergeCell ref="F2:G2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8.625" style="168" customWidth="1"/>
    <col min="2" max="12" width="7.75390625" style="168" customWidth="1"/>
    <col min="13" max="16384" width="9.00390625" style="168" customWidth="1"/>
  </cols>
  <sheetData>
    <row r="1" spans="1:12" ht="21" customHeight="1">
      <c r="A1" s="274" t="s">
        <v>565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3.5">
      <c r="A2" s="278" t="s">
        <v>566</v>
      </c>
      <c r="B2" s="278"/>
      <c r="C2" s="278"/>
      <c r="D2" s="177"/>
      <c r="E2" s="177"/>
      <c r="F2" s="177"/>
      <c r="G2" s="177"/>
      <c r="H2" s="177"/>
      <c r="I2" s="177"/>
      <c r="J2" s="177"/>
      <c r="K2" s="775"/>
      <c r="L2" s="775"/>
    </row>
    <row r="3" spans="1:12" ht="13.5" customHeight="1" thickBot="1">
      <c r="A3" s="272" t="s">
        <v>567</v>
      </c>
      <c r="B3" s="272"/>
      <c r="C3" s="177"/>
      <c r="D3" s="177"/>
      <c r="E3" s="775"/>
      <c r="F3" s="775"/>
      <c r="G3" s="775"/>
      <c r="H3" s="775"/>
      <c r="I3" s="775"/>
      <c r="J3" s="775"/>
      <c r="K3" s="775"/>
      <c r="L3" s="775"/>
    </row>
    <row r="4" spans="1:12" ht="14.25" customHeight="1" thickTop="1">
      <c r="A4" s="269" t="s">
        <v>568</v>
      </c>
      <c r="B4" s="275" t="s">
        <v>569</v>
      </c>
      <c r="C4" s="277"/>
      <c r="D4" s="276"/>
      <c r="E4" s="275" t="s">
        <v>854</v>
      </c>
      <c r="F4" s="277"/>
      <c r="G4" s="277"/>
      <c r="H4" s="277"/>
      <c r="I4" s="276"/>
      <c r="J4" s="284" t="s">
        <v>570</v>
      </c>
      <c r="K4" s="284" t="s">
        <v>571</v>
      </c>
      <c r="L4" s="287" t="s">
        <v>572</v>
      </c>
    </row>
    <row r="5" spans="1:12" ht="13.5" customHeight="1">
      <c r="A5" s="270"/>
      <c r="B5" s="266" t="s">
        <v>573</v>
      </c>
      <c r="C5" s="266" t="s">
        <v>853</v>
      </c>
      <c r="D5" s="266" t="s">
        <v>574</v>
      </c>
      <c r="E5" s="280" t="s">
        <v>852</v>
      </c>
      <c r="F5" s="279"/>
      <c r="G5" s="281"/>
      <c r="H5" s="282" t="s">
        <v>575</v>
      </c>
      <c r="I5" s="283"/>
      <c r="J5" s="285"/>
      <c r="K5" s="285"/>
      <c r="L5" s="273"/>
    </row>
    <row r="6" spans="1:12" ht="22.5">
      <c r="A6" s="271"/>
      <c r="B6" s="267"/>
      <c r="C6" s="267"/>
      <c r="D6" s="267"/>
      <c r="E6" s="180" t="s">
        <v>576</v>
      </c>
      <c r="F6" s="180" t="s">
        <v>577</v>
      </c>
      <c r="G6" s="180" t="s">
        <v>578</v>
      </c>
      <c r="H6" s="180" t="s">
        <v>579</v>
      </c>
      <c r="I6" s="183" t="s">
        <v>580</v>
      </c>
      <c r="J6" s="286"/>
      <c r="K6" s="286"/>
      <c r="L6" s="288"/>
    </row>
    <row r="7" spans="1:12" ht="15" customHeight="1">
      <c r="A7" s="159" t="s">
        <v>851</v>
      </c>
      <c r="B7" s="186">
        <v>182036</v>
      </c>
      <c r="C7" s="185">
        <v>148618</v>
      </c>
      <c r="D7" s="185">
        <v>33418</v>
      </c>
      <c r="E7" s="185">
        <v>109855</v>
      </c>
      <c r="F7" s="185">
        <v>4355</v>
      </c>
      <c r="G7" s="185">
        <v>3569</v>
      </c>
      <c r="H7" s="185">
        <v>14576</v>
      </c>
      <c r="I7" s="185">
        <v>402</v>
      </c>
      <c r="J7" s="185">
        <v>18057</v>
      </c>
      <c r="K7" s="185">
        <v>383</v>
      </c>
      <c r="L7" s="185">
        <v>30839</v>
      </c>
    </row>
    <row r="8" spans="1:12" ht="15" customHeight="1">
      <c r="A8" s="184" t="s">
        <v>10</v>
      </c>
      <c r="B8" s="185">
        <v>177973</v>
      </c>
      <c r="C8" s="185">
        <v>145824</v>
      </c>
      <c r="D8" s="185">
        <v>32149</v>
      </c>
      <c r="E8" s="185">
        <v>108111</v>
      </c>
      <c r="F8" s="185">
        <v>4498</v>
      </c>
      <c r="G8" s="185">
        <v>3685</v>
      </c>
      <c r="H8" s="185">
        <v>14236</v>
      </c>
      <c r="I8" s="185">
        <v>385</v>
      </c>
      <c r="J8" s="185">
        <v>17183</v>
      </c>
      <c r="K8" s="185">
        <v>345</v>
      </c>
      <c r="L8" s="185">
        <v>29530</v>
      </c>
    </row>
    <row r="9" spans="1:14" s="188" customFormat="1" ht="15" customHeight="1">
      <c r="A9" s="184" t="s">
        <v>11</v>
      </c>
      <c r="B9" s="185">
        <v>176125</v>
      </c>
      <c r="C9" s="185">
        <v>145173</v>
      </c>
      <c r="D9" s="185">
        <v>30952</v>
      </c>
      <c r="E9" s="185">
        <v>107747</v>
      </c>
      <c r="F9" s="185">
        <v>4343</v>
      </c>
      <c r="G9" s="185">
        <v>3774</v>
      </c>
      <c r="H9" s="185">
        <v>13866</v>
      </c>
      <c r="I9" s="185">
        <v>436</v>
      </c>
      <c r="J9" s="185">
        <v>16340</v>
      </c>
      <c r="K9" s="185">
        <v>310</v>
      </c>
      <c r="L9" s="185">
        <v>29309</v>
      </c>
      <c r="M9" s="187"/>
      <c r="N9" s="187"/>
    </row>
    <row r="10" spans="1:13" ht="15" customHeight="1">
      <c r="A10" s="768" t="s">
        <v>850</v>
      </c>
      <c r="B10" s="781">
        <v>173680</v>
      </c>
      <c r="C10" s="780">
        <v>143621</v>
      </c>
      <c r="D10" s="780">
        <v>30059</v>
      </c>
      <c r="E10" s="780">
        <v>106013</v>
      </c>
      <c r="F10" s="780">
        <v>4090</v>
      </c>
      <c r="G10" s="780">
        <v>3803</v>
      </c>
      <c r="H10" s="780">
        <v>13461</v>
      </c>
      <c r="I10" s="780">
        <v>430</v>
      </c>
      <c r="J10" s="780">
        <v>15868</v>
      </c>
      <c r="K10" s="780">
        <v>301</v>
      </c>
      <c r="L10" s="780">
        <v>29715</v>
      </c>
      <c r="M10" s="187"/>
    </row>
    <row r="11" spans="1:13" ht="15" customHeight="1">
      <c r="A11" s="779" t="s">
        <v>849</v>
      </c>
      <c r="B11" s="778">
        <v>173436</v>
      </c>
      <c r="C11" s="546">
        <v>143283</v>
      </c>
      <c r="D11" s="546">
        <v>30153</v>
      </c>
      <c r="E11" s="546">
        <v>104861</v>
      </c>
      <c r="F11" s="546">
        <v>3870</v>
      </c>
      <c r="G11" s="546">
        <v>3889</v>
      </c>
      <c r="H11" s="546">
        <v>13707</v>
      </c>
      <c r="I11" s="546">
        <v>441</v>
      </c>
      <c r="J11" s="546">
        <v>15711</v>
      </c>
      <c r="K11" s="546">
        <v>294</v>
      </c>
      <c r="L11" s="546">
        <v>30663</v>
      </c>
      <c r="M11" s="187"/>
    </row>
    <row r="12" spans="1:12" ht="15" customHeight="1">
      <c r="A12" s="777" t="s">
        <v>581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</row>
    <row r="13" spans="1:12" ht="15" customHeight="1">
      <c r="A13" s="278" t="s">
        <v>582</v>
      </c>
      <c r="B13" s="278"/>
      <c r="C13" s="278"/>
      <c r="D13" s="278"/>
      <c r="E13" s="278"/>
      <c r="F13" s="278"/>
      <c r="G13" s="776"/>
      <c r="H13" s="776"/>
      <c r="I13" s="776"/>
      <c r="J13" s="776"/>
      <c r="K13" s="775"/>
      <c r="L13" s="775"/>
    </row>
    <row r="14" ht="13.5">
      <c r="E14" s="189"/>
    </row>
  </sheetData>
  <sheetProtection/>
  <mergeCells count="16">
    <mergeCell ref="A3:B3"/>
    <mergeCell ref="A2:C2"/>
    <mergeCell ref="A1:L1"/>
    <mergeCell ref="J4:J6"/>
    <mergeCell ref="E5:G5"/>
    <mergeCell ref="H5:I5"/>
    <mergeCell ref="E4:I4"/>
    <mergeCell ref="A4:A6"/>
    <mergeCell ref="C5:C6"/>
    <mergeCell ref="D5:D6"/>
    <mergeCell ref="A13:F13"/>
    <mergeCell ref="A12:L12"/>
    <mergeCell ref="K4:K6"/>
    <mergeCell ref="L4:L6"/>
    <mergeCell ref="B4:D4"/>
    <mergeCell ref="B5:B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0" width="8.875" style="190" customWidth="1"/>
    <col min="11" max="13" width="8.625" style="190" customWidth="1"/>
    <col min="14" max="16384" width="9.00390625" style="190" customWidth="1"/>
  </cols>
  <sheetData>
    <row r="1" spans="1:10" ht="13.5">
      <c r="A1" s="821" t="s">
        <v>583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3.5" customHeight="1" thickBot="1">
      <c r="A2" s="820" t="s">
        <v>567</v>
      </c>
      <c r="B2" s="820"/>
      <c r="C2" s="819"/>
      <c r="D2" s="819"/>
      <c r="E2" s="819"/>
      <c r="F2" s="819"/>
      <c r="G2" s="819"/>
      <c r="H2" s="819"/>
      <c r="I2" s="819"/>
      <c r="J2" s="819"/>
    </row>
    <row r="3" spans="1:12" ht="24" customHeight="1" thickTop="1">
      <c r="A3" s="807" t="s">
        <v>861</v>
      </c>
      <c r="B3" s="818" t="s">
        <v>584</v>
      </c>
      <c r="C3" s="817"/>
      <c r="D3" s="817"/>
      <c r="E3" s="816"/>
      <c r="F3" s="806" t="s">
        <v>585</v>
      </c>
      <c r="G3" s="805"/>
      <c r="H3" s="805"/>
      <c r="I3" s="805"/>
      <c r="J3" s="815" t="s">
        <v>586</v>
      </c>
      <c r="K3" s="191"/>
      <c r="L3" s="192"/>
    </row>
    <row r="4" spans="1:12" ht="24" customHeight="1">
      <c r="A4" s="804"/>
      <c r="B4" s="803" t="s">
        <v>865</v>
      </c>
      <c r="C4" s="803" t="s">
        <v>864</v>
      </c>
      <c r="D4" s="803" t="s">
        <v>863</v>
      </c>
      <c r="E4" s="803" t="s">
        <v>587</v>
      </c>
      <c r="F4" s="814" t="s">
        <v>588</v>
      </c>
      <c r="G4" s="803" t="s">
        <v>589</v>
      </c>
      <c r="H4" s="803" t="s">
        <v>590</v>
      </c>
      <c r="I4" s="813" t="s">
        <v>591</v>
      </c>
      <c r="J4" s="802" t="s">
        <v>588</v>
      </c>
      <c r="L4" s="193"/>
    </row>
    <row r="5" spans="1:12" ht="13.5">
      <c r="A5" s="799" t="s">
        <v>604</v>
      </c>
      <c r="B5" s="793">
        <v>6053</v>
      </c>
      <c r="C5" s="792">
        <v>4701</v>
      </c>
      <c r="D5" s="792">
        <v>2009</v>
      </c>
      <c r="E5" s="792">
        <v>1813</v>
      </c>
      <c r="F5" s="792">
        <v>17591</v>
      </c>
      <c r="G5" s="783">
        <v>326</v>
      </c>
      <c r="H5" s="783">
        <v>139</v>
      </c>
      <c r="I5" s="783">
        <v>1</v>
      </c>
      <c r="J5" s="783">
        <v>383</v>
      </c>
      <c r="L5" s="193"/>
    </row>
    <row r="6" spans="1:10" ht="13.5">
      <c r="A6" s="794" t="s">
        <v>190</v>
      </c>
      <c r="B6" s="793">
        <v>5585</v>
      </c>
      <c r="C6" s="792">
        <v>4725</v>
      </c>
      <c r="D6" s="792">
        <v>2043</v>
      </c>
      <c r="E6" s="792">
        <v>1883</v>
      </c>
      <c r="F6" s="792">
        <v>16712</v>
      </c>
      <c r="G6" s="792">
        <v>317</v>
      </c>
      <c r="H6" s="792">
        <v>153</v>
      </c>
      <c r="I6" s="792">
        <v>1</v>
      </c>
      <c r="J6" s="792">
        <v>345</v>
      </c>
    </row>
    <row r="7" spans="1:10" s="195" customFormat="1" ht="13.5" customHeight="1">
      <c r="A7" s="794" t="s">
        <v>191</v>
      </c>
      <c r="B7" s="793">
        <v>5025</v>
      </c>
      <c r="C7" s="792">
        <v>4777</v>
      </c>
      <c r="D7" s="792">
        <v>2019</v>
      </c>
      <c r="E7" s="792">
        <v>2046</v>
      </c>
      <c r="F7" s="792">
        <v>15822</v>
      </c>
      <c r="G7" s="792">
        <v>367</v>
      </c>
      <c r="H7" s="792">
        <v>151</v>
      </c>
      <c r="I7" s="792">
        <v>0</v>
      </c>
      <c r="J7" s="792">
        <v>310</v>
      </c>
    </row>
    <row r="8" spans="1:10" ht="13.5">
      <c r="A8" s="812" t="s">
        <v>843</v>
      </c>
      <c r="B8" s="793">
        <v>4810</v>
      </c>
      <c r="C8" s="792">
        <v>4724</v>
      </c>
      <c r="D8" s="792">
        <v>1926</v>
      </c>
      <c r="E8" s="792">
        <v>2000</v>
      </c>
      <c r="F8" s="792">
        <v>15375</v>
      </c>
      <c r="G8" s="792">
        <v>342</v>
      </c>
      <c r="H8" s="792">
        <v>151</v>
      </c>
      <c r="I8" s="792">
        <v>0</v>
      </c>
      <c r="J8" s="792">
        <v>301</v>
      </c>
    </row>
    <row r="9" spans="1:10" ht="14.25" thickBot="1">
      <c r="A9" s="811" t="s">
        <v>842</v>
      </c>
      <c r="B9" s="810">
        <v>4990</v>
      </c>
      <c r="C9" s="809">
        <v>4776</v>
      </c>
      <c r="D9" s="809">
        <v>1909</v>
      </c>
      <c r="E9" s="809">
        <v>2032</v>
      </c>
      <c r="F9" s="809">
        <v>15233</v>
      </c>
      <c r="G9" s="809">
        <v>331</v>
      </c>
      <c r="H9" s="809">
        <v>146</v>
      </c>
      <c r="I9" s="808" t="s">
        <v>862</v>
      </c>
      <c r="J9" s="786">
        <v>294</v>
      </c>
    </row>
    <row r="10" spans="1:10" ht="24" customHeight="1" thickTop="1">
      <c r="A10" s="807" t="s">
        <v>861</v>
      </c>
      <c r="B10" s="806" t="s">
        <v>592</v>
      </c>
      <c r="C10" s="805"/>
      <c r="D10" s="805"/>
      <c r="E10" s="805"/>
      <c r="F10" s="805"/>
      <c r="G10" s="805"/>
      <c r="H10" s="805"/>
      <c r="I10" s="805"/>
      <c r="J10" s="798"/>
    </row>
    <row r="11" spans="1:10" ht="24" customHeight="1">
      <c r="A11" s="804"/>
      <c r="B11" s="802" t="s">
        <v>593</v>
      </c>
      <c r="C11" s="803" t="s">
        <v>594</v>
      </c>
      <c r="D11" s="803" t="s">
        <v>587</v>
      </c>
      <c r="E11" s="803" t="s">
        <v>860</v>
      </c>
      <c r="F11" s="802" t="s">
        <v>595</v>
      </c>
      <c r="G11" s="802" t="s">
        <v>596</v>
      </c>
      <c r="H11" s="801" t="s">
        <v>597</v>
      </c>
      <c r="I11" s="800" t="s">
        <v>859</v>
      </c>
      <c r="J11" s="798"/>
    </row>
    <row r="12" spans="1:10" ht="13.5">
      <c r="A12" s="799" t="s">
        <v>604</v>
      </c>
      <c r="B12" s="795">
        <v>65</v>
      </c>
      <c r="C12" s="795">
        <v>60</v>
      </c>
      <c r="D12" s="795">
        <v>258</v>
      </c>
      <c r="E12" s="795">
        <v>8</v>
      </c>
      <c r="F12" s="795">
        <v>12</v>
      </c>
      <c r="G12" s="796" t="s">
        <v>61</v>
      </c>
      <c r="H12" s="795" t="s">
        <v>61</v>
      </c>
      <c r="I12" s="791" t="s">
        <v>858</v>
      </c>
      <c r="J12" s="798"/>
    </row>
    <row r="13" spans="1:10" ht="13.5">
      <c r="A13" s="794" t="s">
        <v>190</v>
      </c>
      <c r="B13" s="793">
        <v>61</v>
      </c>
      <c r="C13" s="792">
        <v>60</v>
      </c>
      <c r="D13" s="792">
        <v>245</v>
      </c>
      <c r="E13" s="792">
        <v>8</v>
      </c>
      <c r="F13" s="792">
        <v>11</v>
      </c>
      <c r="G13" s="796" t="s">
        <v>61</v>
      </c>
      <c r="H13" s="795" t="s">
        <v>61</v>
      </c>
      <c r="I13" s="791" t="s">
        <v>858</v>
      </c>
      <c r="J13" s="797"/>
    </row>
    <row r="14" spans="1:10" s="195" customFormat="1" ht="13.5" customHeight="1">
      <c r="A14" s="794" t="s">
        <v>191</v>
      </c>
      <c r="B14" s="793">
        <v>59</v>
      </c>
      <c r="C14" s="792">
        <v>71</v>
      </c>
      <c r="D14" s="792">
        <v>242</v>
      </c>
      <c r="E14" s="792">
        <v>9</v>
      </c>
      <c r="F14" s="792">
        <v>10</v>
      </c>
      <c r="G14" s="796">
        <v>43</v>
      </c>
      <c r="H14" s="795">
        <v>2</v>
      </c>
      <c r="I14" s="791" t="s">
        <v>858</v>
      </c>
      <c r="J14" s="785"/>
    </row>
    <row r="15" spans="1:10" ht="13.5">
      <c r="A15" s="794" t="s">
        <v>223</v>
      </c>
      <c r="B15" s="793">
        <v>55</v>
      </c>
      <c r="C15" s="792">
        <v>66</v>
      </c>
      <c r="D15" s="792">
        <v>237</v>
      </c>
      <c r="E15" s="792">
        <v>8</v>
      </c>
      <c r="F15" s="792">
        <v>10</v>
      </c>
      <c r="G15" s="783">
        <v>50</v>
      </c>
      <c r="H15" s="783">
        <v>2</v>
      </c>
      <c r="I15" s="791" t="s">
        <v>858</v>
      </c>
      <c r="J15" s="790"/>
    </row>
    <row r="16" spans="1:10" ht="13.5">
      <c r="A16" s="789" t="s">
        <v>628</v>
      </c>
      <c r="B16" s="788">
        <v>55</v>
      </c>
      <c r="C16" s="786">
        <v>66</v>
      </c>
      <c r="D16" s="786">
        <v>234</v>
      </c>
      <c r="E16" s="786">
        <v>9</v>
      </c>
      <c r="F16" s="786">
        <v>10</v>
      </c>
      <c r="G16" s="787">
        <v>63</v>
      </c>
      <c r="H16" s="787">
        <v>3</v>
      </c>
      <c r="I16" s="786">
        <v>1</v>
      </c>
      <c r="J16" s="785"/>
    </row>
    <row r="17" spans="1:10" ht="15" customHeight="1">
      <c r="A17" s="784" t="s">
        <v>857</v>
      </c>
      <c r="B17" s="784"/>
      <c r="C17" s="784"/>
      <c r="D17" s="784"/>
      <c r="E17" s="784"/>
      <c r="F17" s="784"/>
      <c r="G17" s="784"/>
      <c r="H17" s="784"/>
      <c r="I17" s="784"/>
      <c r="J17" s="784"/>
    </row>
    <row r="18" spans="1:12" ht="15" customHeight="1">
      <c r="A18" s="784" t="s">
        <v>856</v>
      </c>
      <c r="B18" s="784"/>
      <c r="C18" s="784"/>
      <c r="D18" s="784"/>
      <c r="E18" s="784"/>
      <c r="F18" s="784"/>
      <c r="G18" s="784"/>
      <c r="H18" s="784"/>
      <c r="I18" s="784"/>
      <c r="J18" s="784"/>
      <c r="K18" s="194"/>
      <c r="L18" s="194"/>
    </row>
    <row r="19" spans="1:10" ht="13.5">
      <c r="A19" s="783" t="s">
        <v>855</v>
      </c>
      <c r="B19" s="783"/>
      <c r="C19" s="783"/>
      <c r="D19" s="783"/>
      <c r="E19" s="783"/>
      <c r="F19" s="783"/>
      <c r="G19" s="783"/>
      <c r="H19" s="783"/>
      <c r="I19" s="783"/>
      <c r="J19" s="783"/>
    </row>
    <row r="20" spans="1:10" ht="13.5">
      <c r="A20" s="782" t="s">
        <v>598</v>
      </c>
      <c r="B20" s="782"/>
      <c r="C20" s="782"/>
      <c r="D20" s="782"/>
      <c r="E20" s="782"/>
      <c r="F20" s="782"/>
      <c r="G20" s="782"/>
      <c r="H20" s="782"/>
      <c r="I20" s="782"/>
      <c r="J20" s="782"/>
    </row>
  </sheetData>
  <sheetProtection/>
  <mergeCells count="9">
    <mergeCell ref="A20:J20"/>
    <mergeCell ref="A3:A4"/>
    <mergeCell ref="A10:A11"/>
    <mergeCell ref="F3:I3"/>
    <mergeCell ref="A1:J1"/>
    <mergeCell ref="A17:J17"/>
    <mergeCell ref="A18:J18"/>
    <mergeCell ref="B3:E3"/>
    <mergeCell ref="B10:I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1" width="8.125" style="0" customWidth="1"/>
  </cols>
  <sheetData>
    <row r="1" spans="1:11" ht="21" customHeight="1">
      <c r="A1" s="199" t="s">
        <v>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3.5" customHeight="1" thickBot="1">
      <c r="A2" s="209" t="s">
        <v>29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5" customHeight="1" thickTop="1">
      <c r="A3" s="215" t="s">
        <v>1</v>
      </c>
      <c r="B3" s="202" t="s">
        <v>30</v>
      </c>
      <c r="C3" s="202" t="s">
        <v>31</v>
      </c>
      <c r="D3" s="2" t="s">
        <v>32</v>
      </c>
      <c r="E3" s="202" t="s">
        <v>33</v>
      </c>
      <c r="F3" s="202" t="s">
        <v>34</v>
      </c>
      <c r="G3" s="202" t="s">
        <v>35</v>
      </c>
      <c r="H3" s="202" t="s">
        <v>36</v>
      </c>
      <c r="I3" s="202" t="s">
        <v>37</v>
      </c>
      <c r="J3" s="2" t="s">
        <v>32</v>
      </c>
      <c r="K3" s="18" t="s">
        <v>32</v>
      </c>
    </row>
    <row r="4" spans="1:11" ht="15" customHeight="1">
      <c r="A4" s="216"/>
      <c r="B4" s="203"/>
      <c r="C4" s="203"/>
      <c r="D4" s="3" t="s">
        <v>38</v>
      </c>
      <c r="E4" s="203"/>
      <c r="F4" s="203"/>
      <c r="G4" s="203"/>
      <c r="H4" s="203"/>
      <c r="I4" s="203"/>
      <c r="J4" s="3" t="s">
        <v>39</v>
      </c>
      <c r="K4" s="20" t="s">
        <v>40</v>
      </c>
    </row>
    <row r="5" spans="1:11" s="15" customFormat="1" ht="18" customHeight="1">
      <c r="A5" s="21" t="s">
        <v>41</v>
      </c>
      <c r="B5" s="9">
        <v>9956</v>
      </c>
      <c r="C5" s="9">
        <v>1971</v>
      </c>
      <c r="D5" s="9">
        <v>470</v>
      </c>
      <c r="E5" s="9">
        <v>1621</v>
      </c>
      <c r="F5" s="9">
        <v>130</v>
      </c>
      <c r="G5" s="9">
        <v>144</v>
      </c>
      <c r="H5" s="9">
        <v>4253</v>
      </c>
      <c r="I5" s="9">
        <v>1058</v>
      </c>
      <c r="J5" s="9">
        <v>118</v>
      </c>
      <c r="K5" s="9">
        <v>211</v>
      </c>
    </row>
    <row r="6" spans="1:12" s="16" customFormat="1" ht="18" customHeight="1">
      <c r="A6" s="14" t="s">
        <v>42</v>
      </c>
      <c r="B6" s="9">
        <v>10052</v>
      </c>
      <c r="C6" s="9">
        <v>1896</v>
      </c>
      <c r="D6" s="9">
        <v>448</v>
      </c>
      <c r="E6" s="9">
        <v>1549</v>
      </c>
      <c r="F6" s="212">
        <v>5757</v>
      </c>
      <c r="G6" s="212"/>
      <c r="H6" s="212"/>
      <c r="I6" s="212"/>
      <c r="J6" s="9">
        <v>167</v>
      </c>
      <c r="K6" s="9">
        <v>235</v>
      </c>
      <c r="L6" s="22"/>
    </row>
    <row r="7" spans="1:12" s="16" customFormat="1" ht="18" customHeight="1">
      <c r="A7" s="14" t="s">
        <v>43</v>
      </c>
      <c r="B7" s="9">
        <v>10404</v>
      </c>
      <c r="C7" s="9">
        <v>2156</v>
      </c>
      <c r="D7" s="9">
        <v>484</v>
      </c>
      <c r="E7" s="9">
        <v>1601</v>
      </c>
      <c r="F7" s="212">
        <v>5705</v>
      </c>
      <c r="G7" s="212"/>
      <c r="H7" s="212"/>
      <c r="I7" s="212"/>
      <c r="J7" s="9">
        <v>181</v>
      </c>
      <c r="K7" s="9">
        <v>277</v>
      </c>
      <c r="L7" s="22"/>
    </row>
    <row r="8" spans="1:12" s="16" customFormat="1" ht="18" customHeight="1">
      <c r="A8" s="14" t="s">
        <v>10</v>
      </c>
      <c r="B8" s="9">
        <v>11147</v>
      </c>
      <c r="C8" s="9">
        <v>2200</v>
      </c>
      <c r="D8" s="9">
        <v>464</v>
      </c>
      <c r="E8" s="9">
        <v>1620</v>
      </c>
      <c r="F8" s="212">
        <v>6353</v>
      </c>
      <c r="G8" s="212"/>
      <c r="H8" s="212"/>
      <c r="I8" s="212"/>
      <c r="J8" s="9">
        <v>180</v>
      </c>
      <c r="K8" s="9">
        <v>330</v>
      </c>
      <c r="L8" s="22"/>
    </row>
    <row r="9" spans="1:12" s="16" customFormat="1" ht="18" customHeight="1">
      <c r="A9" s="327" t="s">
        <v>24</v>
      </c>
      <c r="B9" s="146">
        <f>SUM(C9:K9)</f>
        <v>12047</v>
      </c>
      <c r="C9" s="43">
        <v>2119</v>
      </c>
      <c r="D9" s="43">
        <v>480</v>
      </c>
      <c r="E9" s="43">
        <v>1710</v>
      </c>
      <c r="F9" s="326">
        <v>7244</v>
      </c>
      <c r="G9" s="326"/>
      <c r="H9" s="326"/>
      <c r="I9" s="326"/>
      <c r="J9" s="43">
        <v>162</v>
      </c>
      <c r="K9" s="43">
        <v>332</v>
      </c>
      <c r="L9" s="22"/>
    </row>
    <row r="10" spans="1:11" ht="18" customHeight="1">
      <c r="A10" s="325" t="s">
        <v>44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 ht="18" customHeight="1">
      <c r="A11" s="214" t="s">
        <v>45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1" ht="18" customHeight="1">
      <c r="A12" s="211" t="s">
        <v>46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5" spans="8:9" ht="13.5">
      <c r="H15" s="50"/>
      <c r="I15" s="50"/>
    </row>
  </sheetData>
  <sheetProtection/>
  <mergeCells count="17">
    <mergeCell ref="A12:K12"/>
    <mergeCell ref="F6:I6"/>
    <mergeCell ref="F7:I7"/>
    <mergeCell ref="F8:I8"/>
    <mergeCell ref="F9:I9"/>
    <mergeCell ref="A10:K10"/>
    <mergeCell ref="A11:K11"/>
    <mergeCell ref="A1:K1"/>
    <mergeCell ref="A2:K2"/>
    <mergeCell ref="A3:A4"/>
    <mergeCell ref="B3:B4"/>
    <mergeCell ref="C3:C4"/>
    <mergeCell ref="E3:E4"/>
    <mergeCell ref="F3:F4"/>
    <mergeCell ref="G3:G4"/>
    <mergeCell ref="H3:H4"/>
    <mergeCell ref="I3:I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7" width="12.75390625" style="0" customWidth="1"/>
  </cols>
  <sheetData>
    <row r="1" spans="1:7" ht="21" customHeight="1">
      <c r="A1" s="199" t="s">
        <v>605</v>
      </c>
      <c r="B1" s="199"/>
      <c r="C1" s="199"/>
      <c r="D1" s="199"/>
      <c r="E1" s="199"/>
      <c r="F1" s="199"/>
      <c r="G1" s="199"/>
    </row>
    <row r="2" spans="1:7" ht="13.5" customHeight="1" thickBot="1">
      <c r="A2" s="26"/>
      <c r="B2" s="26"/>
      <c r="C2" s="26"/>
      <c r="D2" s="26"/>
      <c r="E2" s="26"/>
      <c r="F2" s="26"/>
      <c r="G2" s="26"/>
    </row>
    <row r="3" spans="1:7" ht="14.25" customHeight="1" thickTop="1">
      <c r="A3" s="201" t="s">
        <v>47</v>
      </c>
      <c r="B3" s="201" t="s">
        <v>48</v>
      </c>
      <c r="C3" s="206" t="s">
        <v>49</v>
      </c>
      <c r="D3" s="27" t="s">
        <v>50</v>
      </c>
      <c r="E3" s="201" t="s">
        <v>51</v>
      </c>
      <c r="F3" s="206"/>
      <c r="G3" s="18" t="s">
        <v>52</v>
      </c>
    </row>
    <row r="4" spans="1:7" ht="14.25" customHeight="1">
      <c r="A4" s="217"/>
      <c r="B4" s="217"/>
      <c r="C4" s="210"/>
      <c r="D4" s="29" t="s">
        <v>53</v>
      </c>
      <c r="E4" s="28" t="s">
        <v>54</v>
      </c>
      <c r="F4" s="4" t="s">
        <v>55</v>
      </c>
      <c r="G4" s="20" t="s">
        <v>56</v>
      </c>
    </row>
    <row r="5" spans="1:7" s="16" customFormat="1" ht="14.25" customHeight="1">
      <c r="A5" s="21" t="s">
        <v>9</v>
      </c>
      <c r="B5" s="30">
        <v>17480</v>
      </c>
      <c r="C5" s="9">
        <v>745</v>
      </c>
      <c r="D5" s="9">
        <v>11642</v>
      </c>
      <c r="E5" s="9">
        <v>20</v>
      </c>
      <c r="F5" s="9">
        <v>20</v>
      </c>
      <c r="G5" s="9">
        <v>48</v>
      </c>
    </row>
    <row r="6" spans="1:7" s="15" customFormat="1" ht="14.25" customHeight="1">
      <c r="A6" s="14" t="s">
        <v>10</v>
      </c>
      <c r="B6" s="31">
        <v>18140</v>
      </c>
      <c r="C6" s="32">
        <v>1110</v>
      </c>
      <c r="D6" s="32">
        <v>12971</v>
      </c>
      <c r="E6" s="32">
        <v>10</v>
      </c>
      <c r="F6" s="32">
        <v>10</v>
      </c>
      <c r="G6" s="32">
        <v>67</v>
      </c>
    </row>
    <row r="7" spans="1:7" s="15" customFormat="1" ht="14.25" customHeight="1">
      <c r="A7" s="14" t="s">
        <v>11</v>
      </c>
      <c r="B7" s="32">
        <v>18625</v>
      </c>
      <c r="C7" s="32">
        <v>1014</v>
      </c>
      <c r="D7" s="32">
        <v>11683</v>
      </c>
      <c r="E7" s="32">
        <v>11</v>
      </c>
      <c r="F7" s="32">
        <v>11</v>
      </c>
      <c r="G7" s="32">
        <v>375</v>
      </c>
    </row>
    <row r="8" spans="1:7" s="330" customFormat="1" ht="14.25" customHeight="1">
      <c r="A8" s="333" t="s">
        <v>24</v>
      </c>
      <c r="B8" s="332">
        <v>18521</v>
      </c>
      <c r="C8" s="331">
        <v>1685</v>
      </c>
      <c r="D8" s="331">
        <v>11749</v>
      </c>
      <c r="E8" s="331">
        <v>6</v>
      </c>
      <c r="F8" s="331">
        <v>6</v>
      </c>
      <c r="G8" s="331">
        <v>364</v>
      </c>
    </row>
    <row r="9" spans="1:7" s="16" customFormat="1" ht="14.25" customHeight="1">
      <c r="A9" s="17" t="s">
        <v>13</v>
      </c>
      <c r="B9" s="329">
        <v>17374</v>
      </c>
      <c r="C9" s="328">
        <v>1519</v>
      </c>
      <c r="D9" s="328">
        <v>12499</v>
      </c>
      <c r="E9" s="328">
        <v>17</v>
      </c>
      <c r="F9" s="328">
        <v>17</v>
      </c>
      <c r="G9" s="328">
        <v>468</v>
      </c>
    </row>
    <row r="10" spans="1:7" ht="15" customHeight="1">
      <c r="A10" s="213" t="s">
        <v>57</v>
      </c>
      <c r="B10" s="211"/>
      <c r="C10" s="211"/>
      <c r="D10" s="211"/>
      <c r="E10" s="25"/>
      <c r="F10" s="26"/>
      <c r="G10" s="26"/>
    </row>
  </sheetData>
  <sheetProtection/>
  <mergeCells count="6">
    <mergeCell ref="A1:G1"/>
    <mergeCell ref="A3:A4"/>
    <mergeCell ref="B3:B4"/>
    <mergeCell ref="C3:C4"/>
    <mergeCell ref="E3:F3"/>
    <mergeCell ref="A10:D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zoomScaleSheetLayoutView="100" zoomScalePageLayoutView="0" workbookViewId="0" topLeftCell="A1">
      <selection activeCell="N59" sqref="N59"/>
    </sheetView>
  </sheetViews>
  <sheetFormatPr defaultColWidth="9.00390625" defaultRowHeight="16.5" customHeight="1"/>
  <cols>
    <col min="1" max="1" width="2.375" style="33" customWidth="1"/>
    <col min="2" max="2" width="2.125" style="33" customWidth="1"/>
    <col min="3" max="3" width="34.00390625" style="33" customWidth="1"/>
    <col min="4" max="4" width="10.50390625" style="33" bestFit="1" customWidth="1"/>
    <col min="5" max="5" width="10.50390625" style="38" bestFit="1" customWidth="1"/>
    <col min="6" max="6" width="10.50390625" style="38" customWidth="1"/>
    <col min="7" max="7" width="10.50390625" style="335" customWidth="1"/>
    <col min="8" max="8" width="10.50390625" style="33" customWidth="1"/>
    <col min="9" max="9" width="4.875" style="37" customWidth="1"/>
    <col min="10" max="10" width="2.375" style="36" customWidth="1"/>
    <col min="11" max="11" width="2.125" style="36" customWidth="1"/>
    <col min="12" max="12" width="34.00390625" style="33" customWidth="1"/>
    <col min="13" max="14" width="10.375" style="33" customWidth="1"/>
    <col min="15" max="15" width="10.375" style="35" customWidth="1"/>
    <col min="16" max="16" width="10.375" style="334" customWidth="1"/>
    <col min="17" max="17" width="10.375" style="34" customWidth="1"/>
    <col min="18" max="16384" width="9.00390625" style="33" customWidth="1"/>
  </cols>
  <sheetData>
    <row r="1" spans="1:17" ht="21" customHeight="1">
      <c r="A1" s="222" t="s">
        <v>619</v>
      </c>
      <c r="B1" s="222"/>
      <c r="C1" s="222"/>
      <c r="D1" s="222"/>
      <c r="E1" s="222"/>
      <c r="F1" s="222"/>
      <c r="G1" s="222"/>
      <c r="H1" s="222"/>
      <c r="I1" s="95"/>
      <c r="J1" s="223" t="s">
        <v>618</v>
      </c>
      <c r="K1" s="223"/>
      <c r="L1" s="223"/>
      <c r="M1" s="223"/>
      <c r="N1" s="223"/>
      <c r="O1" s="223"/>
      <c r="P1" s="223"/>
      <c r="Q1" s="223"/>
    </row>
    <row r="2" spans="1:17" ht="13.5" customHeight="1" thickBot="1">
      <c r="A2" s="94"/>
      <c r="B2" s="94"/>
      <c r="C2" s="94"/>
      <c r="D2" s="94"/>
      <c r="E2" s="94"/>
      <c r="F2" s="93"/>
      <c r="G2" s="93"/>
      <c r="H2" s="93"/>
      <c r="I2" s="61"/>
      <c r="J2" s="94"/>
      <c r="K2" s="93"/>
      <c r="L2" s="93"/>
      <c r="M2" s="93"/>
      <c r="N2" s="93"/>
      <c r="O2" s="92"/>
      <c r="P2" s="91"/>
      <c r="Q2" s="91"/>
    </row>
    <row r="3" spans="1:17" ht="13.5" customHeight="1" thickTop="1">
      <c r="A3" s="224" t="s">
        <v>175</v>
      </c>
      <c r="B3" s="224"/>
      <c r="C3" s="225"/>
      <c r="D3" s="90" t="s">
        <v>174</v>
      </c>
      <c r="E3" s="89" t="s">
        <v>173</v>
      </c>
      <c r="F3" s="88" t="s">
        <v>172</v>
      </c>
      <c r="G3" s="88" t="s">
        <v>171</v>
      </c>
      <c r="H3" s="87" t="s">
        <v>617</v>
      </c>
      <c r="I3" s="81"/>
      <c r="J3" s="224" t="s">
        <v>175</v>
      </c>
      <c r="K3" s="224"/>
      <c r="L3" s="226"/>
      <c r="M3" s="85" t="s">
        <v>174</v>
      </c>
      <c r="N3" s="86" t="s">
        <v>173</v>
      </c>
      <c r="O3" s="85" t="s">
        <v>172</v>
      </c>
      <c r="P3" s="85" t="s">
        <v>171</v>
      </c>
      <c r="Q3" s="84" t="s">
        <v>617</v>
      </c>
    </row>
    <row r="4" spans="1:17" ht="13.5" customHeight="1">
      <c r="A4" s="227" t="s">
        <v>170</v>
      </c>
      <c r="B4" s="227"/>
      <c r="C4" s="228"/>
      <c r="D4" s="83"/>
      <c r="E4" s="59"/>
      <c r="F4" s="59"/>
      <c r="G4" s="59"/>
      <c r="H4" s="82"/>
      <c r="I4" s="81"/>
      <c r="J4" s="37"/>
      <c r="L4" s="80" t="s">
        <v>169</v>
      </c>
      <c r="M4" s="79">
        <v>7</v>
      </c>
      <c r="N4" s="79">
        <v>1</v>
      </c>
      <c r="O4" s="79">
        <v>4</v>
      </c>
      <c r="P4" s="79">
        <v>4</v>
      </c>
      <c r="Q4" s="78">
        <v>12</v>
      </c>
    </row>
    <row r="5" spans="1:17" ht="13.5" customHeight="1">
      <c r="A5" s="56"/>
      <c r="B5" s="77"/>
      <c r="C5" s="49" t="s">
        <v>119</v>
      </c>
      <c r="D5" s="59">
        <v>284</v>
      </c>
      <c r="E5" s="48">
        <v>322</v>
      </c>
      <c r="F5" s="48">
        <v>292</v>
      </c>
      <c r="G5" s="48">
        <f>SUM(G6:G16)</f>
        <v>312</v>
      </c>
      <c r="H5" s="39">
        <f>SUM(H6:H16)</f>
        <v>293</v>
      </c>
      <c r="I5" s="71"/>
      <c r="J5" s="50"/>
      <c r="K5" s="24"/>
      <c r="L5" s="49" t="s">
        <v>168</v>
      </c>
      <c r="M5" s="59">
        <v>48</v>
      </c>
      <c r="N5" s="48">
        <v>41</v>
      </c>
      <c r="O5" s="48">
        <v>28</v>
      </c>
      <c r="P5" s="48">
        <v>30</v>
      </c>
      <c r="Q5" s="39">
        <v>46</v>
      </c>
    </row>
    <row r="6" spans="1:17" ht="13.5" customHeight="1">
      <c r="A6" s="220" t="s">
        <v>117</v>
      </c>
      <c r="B6" s="77"/>
      <c r="C6" s="49" t="s">
        <v>167</v>
      </c>
      <c r="D6" s="59">
        <v>49</v>
      </c>
      <c r="E6" s="48">
        <v>62</v>
      </c>
      <c r="F6" s="48">
        <v>54</v>
      </c>
      <c r="G6" s="48">
        <v>57</v>
      </c>
      <c r="H6" s="39">
        <v>54</v>
      </c>
      <c r="I6" s="71"/>
      <c r="J6" s="221" t="s">
        <v>166</v>
      </c>
      <c r="K6" s="24"/>
      <c r="L6" s="49" t="s">
        <v>165</v>
      </c>
      <c r="M6" s="59">
        <v>27</v>
      </c>
      <c r="N6" s="48">
        <v>31</v>
      </c>
      <c r="O6" s="48">
        <v>36</v>
      </c>
      <c r="P6" s="48">
        <v>35</v>
      </c>
      <c r="Q6" s="39">
        <v>35</v>
      </c>
    </row>
    <row r="7" spans="1:17" ht="13.5" customHeight="1">
      <c r="A7" s="220"/>
      <c r="B7" s="77"/>
      <c r="C7" s="49" t="s">
        <v>164</v>
      </c>
      <c r="D7" s="59">
        <v>13</v>
      </c>
      <c r="E7" s="48">
        <v>19</v>
      </c>
      <c r="F7" s="48">
        <v>12</v>
      </c>
      <c r="G7" s="48">
        <v>16</v>
      </c>
      <c r="H7" s="39">
        <v>13</v>
      </c>
      <c r="I7" s="71"/>
      <c r="J7" s="221"/>
      <c r="K7" s="24"/>
      <c r="L7" s="49" t="s">
        <v>163</v>
      </c>
      <c r="M7" s="59">
        <v>7</v>
      </c>
      <c r="N7" s="48">
        <v>5</v>
      </c>
      <c r="O7" s="48">
        <v>6</v>
      </c>
      <c r="P7" s="48">
        <v>6</v>
      </c>
      <c r="Q7" s="39">
        <v>11</v>
      </c>
    </row>
    <row r="8" spans="1:17" ht="13.5" customHeight="1">
      <c r="A8" s="220"/>
      <c r="B8" s="77"/>
      <c r="C8" s="49" t="s">
        <v>162</v>
      </c>
      <c r="D8" s="59">
        <v>6</v>
      </c>
      <c r="E8" s="48">
        <v>8</v>
      </c>
      <c r="F8" s="48">
        <v>6</v>
      </c>
      <c r="G8" s="48">
        <v>6</v>
      </c>
      <c r="H8" s="39">
        <v>6</v>
      </c>
      <c r="I8" s="71"/>
      <c r="J8" s="221"/>
      <c r="K8" s="74"/>
      <c r="L8" s="49" t="s">
        <v>161</v>
      </c>
      <c r="M8" s="59">
        <v>32</v>
      </c>
      <c r="N8" s="48">
        <v>29</v>
      </c>
      <c r="O8" s="48">
        <v>30</v>
      </c>
      <c r="P8" s="48">
        <v>29</v>
      </c>
      <c r="Q8" s="39">
        <v>21</v>
      </c>
    </row>
    <row r="9" spans="1:17" ht="13.5" customHeight="1">
      <c r="A9" s="220"/>
      <c r="B9" s="77"/>
      <c r="C9" s="49" t="s">
        <v>160</v>
      </c>
      <c r="D9" s="59">
        <v>54</v>
      </c>
      <c r="E9" s="48">
        <v>56</v>
      </c>
      <c r="F9" s="48">
        <v>54</v>
      </c>
      <c r="G9" s="48">
        <v>58</v>
      </c>
      <c r="H9" s="39">
        <v>59</v>
      </c>
      <c r="I9" s="71"/>
      <c r="J9" s="221"/>
      <c r="K9" s="24"/>
      <c r="L9" s="49" t="s">
        <v>159</v>
      </c>
      <c r="M9" s="59">
        <v>86</v>
      </c>
      <c r="N9" s="48">
        <v>84</v>
      </c>
      <c r="O9" s="48">
        <v>88</v>
      </c>
      <c r="P9" s="48">
        <v>87</v>
      </c>
      <c r="Q9" s="39">
        <v>88</v>
      </c>
    </row>
    <row r="10" spans="1:17" ht="13.5" customHeight="1">
      <c r="A10" s="220"/>
      <c r="B10" s="77"/>
      <c r="C10" s="49" t="s">
        <v>158</v>
      </c>
      <c r="D10" s="59">
        <v>83</v>
      </c>
      <c r="E10" s="48">
        <v>92</v>
      </c>
      <c r="F10" s="48">
        <v>89</v>
      </c>
      <c r="G10" s="48">
        <v>97</v>
      </c>
      <c r="H10" s="39">
        <v>89</v>
      </c>
      <c r="I10" s="71"/>
      <c r="J10" s="221"/>
      <c r="K10" s="24"/>
      <c r="L10" s="49" t="s">
        <v>157</v>
      </c>
      <c r="M10" s="59">
        <v>2</v>
      </c>
      <c r="N10" s="48">
        <v>1</v>
      </c>
      <c r="O10" s="48">
        <v>1</v>
      </c>
      <c r="P10" s="48">
        <v>1</v>
      </c>
      <c r="Q10" s="39">
        <v>1</v>
      </c>
    </row>
    <row r="11" spans="1:17" ht="13.5" customHeight="1">
      <c r="A11" s="220"/>
      <c r="B11" s="77"/>
      <c r="C11" s="49" t="s">
        <v>156</v>
      </c>
      <c r="D11" s="59">
        <v>5</v>
      </c>
      <c r="E11" s="48">
        <v>7</v>
      </c>
      <c r="F11" s="48">
        <v>7</v>
      </c>
      <c r="G11" s="48">
        <v>8</v>
      </c>
      <c r="H11" s="39">
        <v>4</v>
      </c>
      <c r="I11" s="71"/>
      <c r="J11" s="221"/>
      <c r="K11" s="24"/>
      <c r="L11" s="49" t="s">
        <v>155</v>
      </c>
      <c r="M11" s="59">
        <v>5</v>
      </c>
      <c r="N11" s="48">
        <v>6</v>
      </c>
      <c r="O11" s="48">
        <v>6</v>
      </c>
      <c r="P11" s="48">
        <v>7</v>
      </c>
      <c r="Q11" s="39">
        <v>9</v>
      </c>
    </row>
    <row r="12" spans="1:17" ht="13.5" customHeight="1">
      <c r="A12" s="220"/>
      <c r="B12" s="77"/>
      <c r="C12" s="49" t="s">
        <v>154</v>
      </c>
      <c r="D12" s="59">
        <v>17</v>
      </c>
      <c r="E12" s="48">
        <v>18</v>
      </c>
      <c r="F12" s="48">
        <v>14</v>
      </c>
      <c r="G12" s="48">
        <v>15</v>
      </c>
      <c r="H12" s="39">
        <v>15</v>
      </c>
      <c r="I12" s="71"/>
      <c r="J12" s="221"/>
      <c r="K12" s="68" t="s">
        <v>613</v>
      </c>
      <c r="L12" s="49" t="s">
        <v>153</v>
      </c>
      <c r="M12" s="59">
        <v>26</v>
      </c>
      <c r="N12" s="48">
        <v>22</v>
      </c>
      <c r="O12" s="48">
        <v>21</v>
      </c>
      <c r="P12" s="48">
        <v>25</v>
      </c>
      <c r="Q12" s="39">
        <v>30</v>
      </c>
    </row>
    <row r="13" spans="1:17" ht="13.5" customHeight="1">
      <c r="A13" s="220"/>
      <c r="B13" s="77"/>
      <c r="C13" s="49" t="s">
        <v>152</v>
      </c>
      <c r="D13" s="59">
        <v>18</v>
      </c>
      <c r="E13" s="48">
        <v>22</v>
      </c>
      <c r="F13" s="48">
        <v>19</v>
      </c>
      <c r="G13" s="48">
        <v>18</v>
      </c>
      <c r="H13" s="39">
        <v>16</v>
      </c>
      <c r="I13" s="71"/>
      <c r="J13" s="221"/>
      <c r="K13" s="61"/>
      <c r="L13" s="49" t="s">
        <v>151</v>
      </c>
      <c r="M13" s="59">
        <v>0</v>
      </c>
      <c r="N13" s="48" t="s">
        <v>84</v>
      </c>
      <c r="O13" s="48" t="s">
        <v>84</v>
      </c>
      <c r="P13" s="48">
        <v>0</v>
      </c>
      <c r="Q13" s="39" t="s">
        <v>610</v>
      </c>
    </row>
    <row r="14" spans="1:17" ht="13.5" customHeight="1">
      <c r="A14" s="220"/>
      <c r="B14" s="77"/>
      <c r="C14" s="49" t="s">
        <v>150</v>
      </c>
      <c r="D14" s="59">
        <v>9</v>
      </c>
      <c r="E14" s="48">
        <v>8</v>
      </c>
      <c r="F14" s="48">
        <v>9</v>
      </c>
      <c r="G14" s="48">
        <v>9</v>
      </c>
      <c r="H14" s="39">
        <v>9</v>
      </c>
      <c r="I14" s="71"/>
      <c r="J14" s="221"/>
      <c r="K14" s="61"/>
      <c r="L14" s="49" t="s">
        <v>149</v>
      </c>
      <c r="M14" s="59">
        <v>0</v>
      </c>
      <c r="N14" s="48" t="s">
        <v>84</v>
      </c>
      <c r="O14" s="48" t="s">
        <v>84</v>
      </c>
      <c r="P14" s="48">
        <v>0</v>
      </c>
      <c r="Q14" s="39" t="s">
        <v>610</v>
      </c>
    </row>
    <row r="15" spans="1:17" ht="13.5" customHeight="1">
      <c r="A15" s="56"/>
      <c r="B15" s="77"/>
      <c r="C15" s="49" t="s">
        <v>148</v>
      </c>
      <c r="D15" s="59">
        <v>18</v>
      </c>
      <c r="E15" s="48">
        <v>17</v>
      </c>
      <c r="F15" s="48">
        <v>15</v>
      </c>
      <c r="G15" s="48">
        <v>15</v>
      </c>
      <c r="H15" s="39">
        <v>17</v>
      </c>
      <c r="I15" s="71"/>
      <c r="J15" s="221"/>
      <c r="K15" s="61"/>
      <c r="L15" s="49" t="s">
        <v>147</v>
      </c>
      <c r="M15" s="59">
        <v>2</v>
      </c>
      <c r="N15" s="48">
        <v>1</v>
      </c>
      <c r="O15" s="48">
        <v>4</v>
      </c>
      <c r="P15" s="48">
        <v>4</v>
      </c>
      <c r="Q15" s="39">
        <v>3</v>
      </c>
    </row>
    <row r="16" spans="1:17" ht="13.5" customHeight="1">
      <c r="A16" s="56"/>
      <c r="B16" s="77"/>
      <c r="C16" s="49" t="s">
        <v>146</v>
      </c>
      <c r="D16" s="48">
        <v>12</v>
      </c>
      <c r="E16" s="48">
        <v>13</v>
      </c>
      <c r="F16" s="48">
        <v>13</v>
      </c>
      <c r="G16" s="48">
        <v>13</v>
      </c>
      <c r="H16" s="39">
        <v>11</v>
      </c>
      <c r="I16" s="71"/>
      <c r="J16" s="221"/>
      <c r="K16" s="61"/>
      <c r="L16" s="49" t="s">
        <v>145</v>
      </c>
      <c r="M16" s="59">
        <v>14</v>
      </c>
      <c r="N16" s="48">
        <v>17</v>
      </c>
      <c r="O16" s="48">
        <v>15</v>
      </c>
      <c r="P16" s="48">
        <v>14</v>
      </c>
      <c r="Q16" s="39">
        <v>18</v>
      </c>
    </row>
    <row r="17" spans="1:17" ht="13.5" customHeight="1">
      <c r="A17" s="230" t="s">
        <v>144</v>
      </c>
      <c r="B17" s="230"/>
      <c r="C17" s="231"/>
      <c r="D17" s="59"/>
      <c r="E17" s="48"/>
      <c r="F17" s="48"/>
      <c r="G17" s="48"/>
      <c r="H17" s="39"/>
      <c r="I17" s="71"/>
      <c r="J17" s="221"/>
      <c r="K17" s="66"/>
      <c r="L17" s="49" t="s">
        <v>143</v>
      </c>
      <c r="M17" s="59">
        <v>0</v>
      </c>
      <c r="N17" s="48" t="s">
        <v>84</v>
      </c>
      <c r="O17" s="48" t="s">
        <v>84</v>
      </c>
      <c r="P17" s="48">
        <v>0</v>
      </c>
      <c r="Q17" s="39" t="s">
        <v>610</v>
      </c>
    </row>
    <row r="18" spans="1:17" ht="13.5" customHeight="1">
      <c r="A18" s="56"/>
      <c r="B18" s="61"/>
      <c r="C18" s="49" t="s">
        <v>119</v>
      </c>
      <c r="D18" s="59">
        <v>2744</v>
      </c>
      <c r="E18" s="48">
        <v>2868</v>
      </c>
      <c r="F18" s="48">
        <v>2970</v>
      </c>
      <c r="G18" s="48">
        <f>SUM(G19:G52,P4:P29)</f>
        <v>2959</v>
      </c>
      <c r="H18" s="39">
        <f>SUM(H19:H52,Q4:Q29)</f>
        <v>3236</v>
      </c>
      <c r="I18" s="71"/>
      <c r="J18" s="221"/>
      <c r="K18" s="70"/>
      <c r="L18" s="49" t="s">
        <v>142</v>
      </c>
      <c r="M18" s="59">
        <v>2</v>
      </c>
      <c r="N18" s="48">
        <v>1</v>
      </c>
      <c r="O18" s="48">
        <v>1</v>
      </c>
      <c r="P18" s="48">
        <v>1</v>
      </c>
      <c r="Q18" s="39">
        <v>1</v>
      </c>
    </row>
    <row r="19" spans="2:17" ht="13.5" customHeight="1">
      <c r="B19" s="61"/>
      <c r="C19" s="49" t="s">
        <v>141</v>
      </c>
      <c r="D19" s="59">
        <v>9</v>
      </c>
      <c r="E19" s="48">
        <v>11</v>
      </c>
      <c r="F19" s="48">
        <v>10</v>
      </c>
      <c r="G19" s="48">
        <v>9</v>
      </c>
      <c r="H19" s="39">
        <v>9</v>
      </c>
      <c r="I19" s="71"/>
      <c r="J19" s="221"/>
      <c r="K19" s="70"/>
      <c r="L19" s="49" t="s">
        <v>140</v>
      </c>
      <c r="M19" s="48">
        <v>2</v>
      </c>
      <c r="N19" s="48">
        <v>1</v>
      </c>
      <c r="O19" s="48" t="s">
        <v>84</v>
      </c>
      <c r="P19" s="48">
        <v>0</v>
      </c>
      <c r="Q19" s="39" t="s">
        <v>610</v>
      </c>
    </row>
    <row r="20" spans="1:17" ht="13.5" customHeight="1">
      <c r="A20" s="56"/>
      <c r="B20" s="61"/>
      <c r="C20" s="49" t="s">
        <v>139</v>
      </c>
      <c r="D20" s="59">
        <v>70</v>
      </c>
      <c r="E20" s="48">
        <v>78</v>
      </c>
      <c r="F20" s="48">
        <v>82</v>
      </c>
      <c r="G20" s="48">
        <v>81</v>
      </c>
      <c r="H20" s="39">
        <v>91</v>
      </c>
      <c r="I20" s="71"/>
      <c r="J20" s="221"/>
      <c r="K20" s="70"/>
      <c r="L20" s="49" t="s">
        <v>138</v>
      </c>
      <c r="M20" s="48">
        <v>2</v>
      </c>
      <c r="N20" s="48">
        <v>1</v>
      </c>
      <c r="O20" s="48">
        <v>2</v>
      </c>
      <c r="P20" s="48">
        <v>3</v>
      </c>
      <c r="Q20" s="39">
        <v>2</v>
      </c>
    </row>
    <row r="21" spans="1:17" ht="13.5" customHeight="1">
      <c r="A21" s="56"/>
      <c r="B21" s="61"/>
      <c r="C21" s="49" t="s">
        <v>137</v>
      </c>
      <c r="D21" s="59">
        <v>72</v>
      </c>
      <c r="E21" s="48">
        <v>73</v>
      </c>
      <c r="F21" s="48">
        <v>78</v>
      </c>
      <c r="G21" s="48">
        <v>78</v>
      </c>
      <c r="H21" s="39">
        <v>85</v>
      </c>
      <c r="I21" s="71"/>
      <c r="J21" s="76"/>
      <c r="K21" s="70"/>
      <c r="L21" s="49" t="s">
        <v>136</v>
      </c>
      <c r="M21" s="48">
        <v>1</v>
      </c>
      <c r="N21" s="48">
        <v>2</v>
      </c>
      <c r="O21" s="48">
        <v>8</v>
      </c>
      <c r="P21" s="48">
        <v>8</v>
      </c>
      <c r="Q21" s="39">
        <v>10</v>
      </c>
    </row>
    <row r="22" spans="1:17" ht="13.5" customHeight="1">
      <c r="A22" s="56"/>
      <c r="B22" s="61"/>
      <c r="C22" s="49" t="s">
        <v>135</v>
      </c>
      <c r="D22" s="59">
        <v>268</v>
      </c>
      <c r="E22" s="48">
        <v>275</v>
      </c>
      <c r="F22" s="48">
        <v>281</v>
      </c>
      <c r="G22" s="48">
        <v>282</v>
      </c>
      <c r="H22" s="39">
        <v>291</v>
      </c>
      <c r="I22" s="71"/>
      <c r="K22" s="70"/>
      <c r="L22" s="49" t="s">
        <v>616</v>
      </c>
      <c r="M22" s="48">
        <v>20</v>
      </c>
      <c r="N22" s="48">
        <v>16</v>
      </c>
      <c r="O22" s="48">
        <v>19</v>
      </c>
      <c r="P22" s="48">
        <v>19</v>
      </c>
      <c r="Q22" s="39">
        <v>19</v>
      </c>
    </row>
    <row r="23" spans="1:17" ht="13.5" customHeight="1">
      <c r="A23" s="56"/>
      <c r="B23" s="61"/>
      <c r="C23" s="49" t="s">
        <v>134</v>
      </c>
      <c r="D23" s="59">
        <v>66</v>
      </c>
      <c r="E23" s="48">
        <v>67</v>
      </c>
      <c r="F23" s="48">
        <v>63</v>
      </c>
      <c r="G23" s="48">
        <v>65</v>
      </c>
      <c r="H23" s="39">
        <v>72</v>
      </c>
      <c r="I23" s="71"/>
      <c r="K23" s="70"/>
      <c r="L23" s="49" t="s">
        <v>133</v>
      </c>
      <c r="M23" s="48">
        <v>4</v>
      </c>
      <c r="N23" s="48">
        <v>17</v>
      </c>
      <c r="O23" s="48">
        <v>14</v>
      </c>
      <c r="P23" s="48">
        <v>13</v>
      </c>
      <c r="Q23" s="39">
        <v>16</v>
      </c>
    </row>
    <row r="24" spans="1:17" ht="13.5" customHeight="1">
      <c r="A24" s="220" t="s">
        <v>132</v>
      </c>
      <c r="B24" s="61"/>
      <c r="C24" s="49" t="s">
        <v>131</v>
      </c>
      <c r="D24" s="59">
        <v>31</v>
      </c>
      <c r="E24" s="48">
        <v>32</v>
      </c>
      <c r="F24" s="48">
        <v>30</v>
      </c>
      <c r="G24" s="48">
        <v>30</v>
      </c>
      <c r="H24" s="39">
        <v>31</v>
      </c>
      <c r="I24" s="71"/>
      <c r="L24" s="49" t="s">
        <v>130</v>
      </c>
      <c r="M24" s="48">
        <v>0</v>
      </c>
      <c r="N24" s="48" t="s">
        <v>84</v>
      </c>
      <c r="O24" s="48" t="s">
        <v>84</v>
      </c>
      <c r="P24" s="48">
        <v>0</v>
      </c>
      <c r="Q24" s="39">
        <v>1</v>
      </c>
    </row>
    <row r="25" spans="1:17" ht="13.5" customHeight="1">
      <c r="A25" s="220"/>
      <c r="B25" s="61"/>
      <c r="C25" s="49" t="s">
        <v>615</v>
      </c>
      <c r="D25" s="75">
        <v>94</v>
      </c>
      <c r="E25" s="74">
        <v>98</v>
      </c>
      <c r="F25" s="74">
        <v>109</v>
      </c>
      <c r="G25" s="74">
        <v>107</v>
      </c>
      <c r="H25" s="73">
        <v>114</v>
      </c>
      <c r="I25" s="71"/>
      <c r="J25" s="56"/>
      <c r="L25" s="49" t="s">
        <v>129</v>
      </c>
      <c r="M25" s="48">
        <v>6</v>
      </c>
      <c r="N25" s="48">
        <v>5</v>
      </c>
      <c r="O25" s="48">
        <v>6</v>
      </c>
      <c r="P25" s="48">
        <v>6</v>
      </c>
      <c r="Q25" s="39">
        <v>5</v>
      </c>
    </row>
    <row r="26" spans="1:17" ht="13.5" customHeight="1">
      <c r="A26" s="220"/>
      <c r="B26" s="61"/>
      <c r="C26" s="49" t="s">
        <v>128</v>
      </c>
      <c r="D26" s="75">
        <v>74</v>
      </c>
      <c r="E26" s="74">
        <v>78</v>
      </c>
      <c r="F26" s="74">
        <v>86</v>
      </c>
      <c r="G26" s="74">
        <v>84</v>
      </c>
      <c r="H26" s="73">
        <v>90</v>
      </c>
      <c r="I26" s="71"/>
      <c r="J26" s="72" t="s">
        <v>611</v>
      </c>
      <c r="K26" s="70"/>
      <c r="L26" s="49" t="s">
        <v>127</v>
      </c>
      <c r="M26" s="48">
        <v>0</v>
      </c>
      <c r="N26" s="48" t="s">
        <v>84</v>
      </c>
      <c r="O26" s="48">
        <v>1</v>
      </c>
      <c r="P26" s="48">
        <v>1</v>
      </c>
      <c r="Q26" s="39">
        <v>1</v>
      </c>
    </row>
    <row r="27" spans="1:17" ht="13.5" customHeight="1">
      <c r="A27" s="220"/>
      <c r="B27" s="61"/>
      <c r="C27" s="49" t="s">
        <v>126</v>
      </c>
      <c r="D27" s="59">
        <v>24</v>
      </c>
      <c r="E27" s="48">
        <v>31</v>
      </c>
      <c r="F27" s="48">
        <v>30</v>
      </c>
      <c r="G27" s="48">
        <v>30</v>
      </c>
      <c r="H27" s="39">
        <v>30</v>
      </c>
      <c r="I27" s="71"/>
      <c r="J27" s="72"/>
      <c r="K27" s="70"/>
      <c r="L27" s="49" t="s">
        <v>125</v>
      </c>
      <c r="M27" s="48">
        <v>0</v>
      </c>
      <c r="N27" s="48" t="s">
        <v>84</v>
      </c>
      <c r="O27" s="48" t="s">
        <v>84</v>
      </c>
      <c r="P27" s="48">
        <v>0</v>
      </c>
      <c r="Q27" s="39" t="s">
        <v>610</v>
      </c>
    </row>
    <row r="28" spans="1:17" ht="13.5" customHeight="1">
      <c r="A28" s="220"/>
      <c r="B28" s="61"/>
      <c r="C28" s="49" t="s">
        <v>124</v>
      </c>
      <c r="D28" s="59">
        <v>60</v>
      </c>
      <c r="E28" s="48">
        <v>63</v>
      </c>
      <c r="F28" s="48">
        <v>70</v>
      </c>
      <c r="G28" s="48">
        <v>69</v>
      </c>
      <c r="H28" s="39">
        <v>78</v>
      </c>
      <c r="I28" s="71"/>
      <c r="J28" s="72"/>
      <c r="K28" s="70"/>
      <c r="L28" s="49" t="s">
        <v>123</v>
      </c>
      <c r="M28" s="48">
        <v>2</v>
      </c>
      <c r="N28" s="48">
        <v>1</v>
      </c>
      <c r="O28" s="48">
        <v>4</v>
      </c>
      <c r="P28" s="48">
        <v>5</v>
      </c>
      <c r="Q28" s="39">
        <v>6</v>
      </c>
    </row>
    <row r="29" spans="1:17" ht="13.5" customHeight="1">
      <c r="A29" s="220"/>
      <c r="B29" s="61"/>
      <c r="C29" s="49" t="s">
        <v>122</v>
      </c>
      <c r="D29" s="59">
        <v>101</v>
      </c>
      <c r="E29" s="48">
        <v>103</v>
      </c>
      <c r="F29" s="48">
        <v>91</v>
      </c>
      <c r="G29" s="48">
        <v>91</v>
      </c>
      <c r="H29" s="39">
        <v>95</v>
      </c>
      <c r="I29" s="71"/>
      <c r="J29" s="72"/>
      <c r="K29" s="70"/>
      <c r="L29" s="49" t="s">
        <v>121</v>
      </c>
      <c r="M29" s="48">
        <v>9</v>
      </c>
      <c r="N29" s="48">
        <v>43</v>
      </c>
      <c r="O29" s="48">
        <v>45</v>
      </c>
      <c r="P29" s="48">
        <v>45</v>
      </c>
      <c r="Q29" s="39">
        <v>68</v>
      </c>
    </row>
    <row r="30" spans="1:17" ht="13.5" customHeight="1">
      <c r="A30" s="220"/>
      <c r="B30" s="24"/>
      <c r="C30" s="49" t="s">
        <v>120</v>
      </c>
      <c r="D30" s="59">
        <v>24</v>
      </c>
      <c r="E30" s="48">
        <v>25</v>
      </c>
      <c r="F30" s="48">
        <v>28</v>
      </c>
      <c r="G30" s="48">
        <v>28</v>
      </c>
      <c r="H30" s="39">
        <v>33</v>
      </c>
      <c r="I30" s="71"/>
      <c r="J30" s="72"/>
      <c r="K30" s="70"/>
      <c r="L30" s="49" t="s">
        <v>119</v>
      </c>
      <c r="M30" s="59">
        <v>1468</v>
      </c>
      <c r="N30" s="48">
        <v>1700</v>
      </c>
      <c r="O30" s="48">
        <v>1635</v>
      </c>
      <c r="P30" s="48">
        <f>SUM(P31:P63)</f>
        <v>1635</v>
      </c>
      <c r="Q30" s="39">
        <f>SUM(Q31:Q63)</f>
        <v>1727</v>
      </c>
    </row>
    <row r="31" spans="1:17" ht="13.5" customHeight="1">
      <c r="A31" s="220"/>
      <c r="B31" s="24"/>
      <c r="C31" s="49" t="s">
        <v>118</v>
      </c>
      <c r="D31" s="59">
        <v>38</v>
      </c>
      <c r="E31" s="48">
        <v>45</v>
      </c>
      <c r="F31" s="48">
        <v>49</v>
      </c>
      <c r="G31" s="48">
        <v>49</v>
      </c>
      <c r="H31" s="39">
        <v>55</v>
      </c>
      <c r="I31" s="71"/>
      <c r="J31" s="220" t="s">
        <v>117</v>
      </c>
      <c r="K31" s="70"/>
      <c r="L31" s="49" t="s">
        <v>116</v>
      </c>
      <c r="M31" s="59">
        <v>0</v>
      </c>
      <c r="N31" s="48" t="s">
        <v>84</v>
      </c>
      <c r="O31" s="48" t="s">
        <v>84</v>
      </c>
      <c r="P31" s="48">
        <v>0</v>
      </c>
      <c r="Q31" s="39" t="s">
        <v>610</v>
      </c>
    </row>
    <row r="32" spans="1:17" ht="13.5" customHeight="1">
      <c r="A32" s="220"/>
      <c r="B32" s="24"/>
      <c r="C32" s="49" t="s">
        <v>115</v>
      </c>
      <c r="D32" s="59">
        <v>475</v>
      </c>
      <c r="E32" s="48">
        <v>512</v>
      </c>
      <c r="F32" s="48">
        <v>542</v>
      </c>
      <c r="G32" s="48">
        <v>543</v>
      </c>
      <c r="H32" s="39">
        <v>608</v>
      </c>
      <c r="I32" s="71"/>
      <c r="J32" s="220"/>
      <c r="K32" s="70"/>
      <c r="L32" s="49" t="s">
        <v>114</v>
      </c>
      <c r="M32" s="59">
        <v>58</v>
      </c>
      <c r="N32" s="48">
        <v>61</v>
      </c>
      <c r="O32" s="48">
        <v>60</v>
      </c>
      <c r="P32" s="48">
        <v>60</v>
      </c>
      <c r="Q32" s="39">
        <v>60</v>
      </c>
    </row>
    <row r="33" spans="1:17" ht="13.5" customHeight="1">
      <c r="A33" s="220"/>
      <c r="B33" s="24"/>
      <c r="C33" s="49" t="s">
        <v>113</v>
      </c>
      <c r="D33" s="59">
        <v>23</v>
      </c>
      <c r="E33" s="48">
        <v>21</v>
      </c>
      <c r="F33" s="48">
        <v>22</v>
      </c>
      <c r="G33" s="48">
        <v>21</v>
      </c>
      <c r="H33" s="39">
        <v>20</v>
      </c>
      <c r="I33" s="71"/>
      <c r="J33" s="220"/>
      <c r="K33" s="70"/>
      <c r="L33" s="49" t="s">
        <v>112</v>
      </c>
      <c r="M33" s="59">
        <v>5</v>
      </c>
      <c r="N33" s="48">
        <v>8</v>
      </c>
      <c r="O33" s="48">
        <v>9</v>
      </c>
      <c r="P33" s="48">
        <v>9</v>
      </c>
      <c r="Q33" s="39">
        <v>8</v>
      </c>
    </row>
    <row r="34" spans="1:17" ht="13.5" customHeight="1">
      <c r="A34" s="220"/>
      <c r="B34" s="24"/>
      <c r="C34" s="49" t="s">
        <v>111</v>
      </c>
      <c r="D34" s="59">
        <v>34</v>
      </c>
      <c r="E34" s="48">
        <v>27</v>
      </c>
      <c r="F34" s="48">
        <v>28</v>
      </c>
      <c r="G34" s="48">
        <v>29</v>
      </c>
      <c r="H34" s="39">
        <v>30</v>
      </c>
      <c r="I34" s="71"/>
      <c r="J34" s="220"/>
      <c r="K34" s="70"/>
      <c r="L34" s="49" t="s">
        <v>110</v>
      </c>
      <c r="M34" s="59">
        <v>61</v>
      </c>
      <c r="N34" s="48">
        <v>60</v>
      </c>
      <c r="O34" s="48">
        <v>62</v>
      </c>
      <c r="P34" s="48">
        <v>62</v>
      </c>
      <c r="Q34" s="39">
        <v>70</v>
      </c>
    </row>
    <row r="35" spans="1:17" ht="13.5" customHeight="1">
      <c r="A35" s="220"/>
      <c r="B35" s="24"/>
      <c r="C35" s="49" t="s">
        <v>109</v>
      </c>
      <c r="D35" s="59">
        <v>80</v>
      </c>
      <c r="E35" s="48">
        <v>78</v>
      </c>
      <c r="F35" s="48">
        <v>81</v>
      </c>
      <c r="G35" s="48">
        <v>79</v>
      </c>
      <c r="H35" s="39">
        <v>87</v>
      </c>
      <c r="J35" s="220"/>
      <c r="K35" s="70"/>
      <c r="L35" s="49" t="s">
        <v>108</v>
      </c>
      <c r="M35" s="59">
        <v>11</v>
      </c>
      <c r="N35" s="48">
        <v>13</v>
      </c>
      <c r="O35" s="48">
        <v>9</v>
      </c>
      <c r="P35" s="48">
        <v>9</v>
      </c>
      <c r="Q35" s="39">
        <v>15</v>
      </c>
    </row>
    <row r="36" spans="1:17" ht="13.5" customHeight="1">
      <c r="A36" s="220"/>
      <c r="B36" s="24"/>
      <c r="C36" s="49" t="s">
        <v>107</v>
      </c>
      <c r="D36" s="59">
        <v>124</v>
      </c>
      <c r="E36" s="48">
        <v>125</v>
      </c>
      <c r="F36" s="48">
        <v>125</v>
      </c>
      <c r="G36" s="48">
        <v>123</v>
      </c>
      <c r="H36" s="39">
        <v>140</v>
      </c>
      <c r="J36" s="220"/>
      <c r="L36" s="49" t="s">
        <v>106</v>
      </c>
      <c r="M36" s="59">
        <v>5</v>
      </c>
      <c r="N36" s="48">
        <v>6</v>
      </c>
      <c r="O36" s="48">
        <v>5</v>
      </c>
      <c r="P36" s="48">
        <v>5</v>
      </c>
      <c r="Q36" s="39">
        <v>4</v>
      </c>
    </row>
    <row r="37" spans="1:17" ht="13.5" customHeight="1">
      <c r="A37" s="220"/>
      <c r="B37" s="24"/>
      <c r="C37" s="49" t="s">
        <v>105</v>
      </c>
      <c r="D37" s="59">
        <v>2</v>
      </c>
      <c r="E37" s="48">
        <v>1</v>
      </c>
      <c r="F37" s="48">
        <v>2</v>
      </c>
      <c r="G37" s="48">
        <v>2</v>
      </c>
      <c r="H37" s="39">
        <v>1</v>
      </c>
      <c r="J37" s="220"/>
      <c r="K37" s="63"/>
      <c r="L37" s="49" t="s">
        <v>104</v>
      </c>
      <c r="M37" s="59">
        <v>23</v>
      </c>
      <c r="N37" s="48">
        <v>20</v>
      </c>
      <c r="O37" s="48">
        <v>20</v>
      </c>
      <c r="P37" s="48">
        <v>20</v>
      </c>
      <c r="Q37" s="39">
        <v>22</v>
      </c>
    </row>
    <row r="38" spans="1:17" ht="13.5" customHeight="1">
      <c r="A38" s="220"/>
      <c r="B38" s="24"/>
      <c r="C38" s="49" t="s">
        <v>103</v>
      </c>
      <c r="D38" s="59">
        <v>26</v>
      </c>
      <c r="E38" s="48">
        <v>35</v>
      </c>
      <c r="F38" s="48">
        <v>33</v>
      </c>
      <c r="G38" s="48">
        <v>33</v>
      </c>
      <c r="H38" s="39">
        <v>33</v>
      </c>
      <c r="J38" s="220"/>
      <c r="K38" s="63"/>
      <c r="L38" s="49" t="s">
        <v>102</v>
      </c>
      <c r="M38" s="59">
        <v>0</v>
      </c>
      <c r="N38" s="48" t="s">
        <v>84</v>
      </c>
      <c r="O38" s="48" t="s">
        <v>84</v>
      </c>
      <c r="P38" s="48">
        <v>0</v>
      </c>
      <c r="Q38" s="39" t="s">
        <v>610</v>
      </c>
    </row>
    <row r="39" spans="1:17" ht="13.5" customHeight="1">
      <c r="A39" s="220"/>
      <c r="B39" s="24"/>
      <c r="C39" s="232" t="s">
        <v>101</v>
      </c>
      <c r="D39" s="218">
        <v>402</v>
      </c>
      <c r="E39" s="218">
        <v>415</v>
      </c>
      <c r="F39" s="218">
        <v>433</v>
      </c>
      <c r="G39" s="218">
        <v>428</v>
      </c>
      <c r="H39" s="233">
        <v>450</v>
      </c>
      <c r="J39" s="220"/>
      <c r="K39" s="63"/>
      <c r="L39" s="49" t="s">
        <v>100</v>
      </c>
      <c r="M39" s="59">
        <v>12</v>
      </c>
      <c r="N39" s="48">
        <v>12</v>
      </c>
      <c r="O39" s="48">
        <v>13</v>
      </c>
      <c r="P39" s="48">
        <v>13</v>
      </c>
      <c r="Q39" s="39">
        <v>19</v>
      </c>
    </row>
    <row r="40" spans="1:17" ht="13.5" customHeight="1">
      <c r="A40" s="220"/>
      <c r="B40" s="24"/>
      <c r="C40" s="232"/>
      <c r="D40" s="218"/>
      <c r="E40" s="218"/>
      <c r="F40" s="218"/>
      <c r="G40" s="218"/>
      <c r="H40" s="233"/>
      <c r="J40" s="220"/>
      <c r="K40" s="61"/>
      <c r="L40" s="49" t="s">
        <v>99</v>
      </c>
      <c r="M40" s="48">
        <v>4</v>
      </c>
      <c r="N40" s="48">
        <v>4</v>
      </c>
      <c r="O40" s="48">
        <v>3</v>
      </c>
      <c r="P40" s="48">
        <v>3</v>
      </c>
      <c r="Q40" s="39">
        <v>3</v>
      </c>
    </row>
    <row r="41" spans="2:17" ht="13.5" customHeight="1">
      <c r="B41" s="61"/>
      <c r="C41" s="69" t="s">
        <v>98</v>
      </c>
      <c r="D41" s="59">
        <v>3</v>
      </c>
      <c r="E41" s="48">
        <v>4</v>
      </c>
      <c r="F41" s="48">
        <v>8</v>
      </c>
      <c r="G41" s="48">
        <v>8</v>
      </c>
      <c r="H41" s="39">
        <v>4</v>
      </c>
      <c r="J41" s="220"/>
      <c r="K41" s="63"/>
      <c r="L41" s="49" t="s">
        <v>614</v>
      </c>
      <c r="M41" s="59" t="s">
        <v>61</v>
      </c>
      <c r="N41" s="48" t="s">
        <v>61</v>
      </c>
      <c r="O41" s="48" t="s">
        <v>61</v>
      </c>
      <c r="P41" s="48" t="s">
        <v>608</v>
      </c>
      <c r="Q41" s="39" t="s">
        <v>608</v>
      </c>
    </row>
    <row r="42" spans="2:17" ht="13.5" customHeight="1">
      <c r="B42" s="61"/>
      <c r="C42" s="49" t="s">
        <v>97</v>
      </c>
      <c r="D42" s="59">
        <v>96</v>
      </c>
      <c r="E42" s="48">
        <v>91</v>
      </c>
      <c r="F42" s="48">
        <v>95</v>
      </c>
      <c r="G42" s="48">
        <v>94</v>
      </c>
      <c r="H42" s="39">
        <v>95</v>
      </c>
      <c r="J42" s="220"/>
      <c r="K42" s="63"/>
      <c r="L42" s="49" t="s">
        <v>96</v>
      </c>
      <c r="M42" s="59">
        <v>4</v>
      </c>
      <c r="N42" s="48">
        <v>7</v>
      </c>
      <c r="O42" s="48">
        <v>8</v>
      </c>
      <c r="P42" s="48">
        <v>8</v>
      </c>
      <c r="Q42" s="39">
        <v>4</v>
      </c>
    </row>
    <row r="43" spans="2:17" ht="13.5" customHeight="1">
      <c r="B43" s="61"/>
      <c r="C43" s="49" t="s">
        <v>95</v>
      </c>
      <c r="D43" s="59">
        <v>3</v>
      </c>
      <c r="E43" s="48">
        <v>3</v>
      </c>
      <c r="F43" s="48">
        <v>3</v>
      </c>
      <c r="G43" s="48">
        <v>4</v>
      </c>
      <c r="H43" s="39">
        <v>3</v>
      </c>
      <c r="J43" s="220"/>
      <c r="L43" s="49" t="s">
        <v>94</v>
      </c>
      <c r="M43" s="59">
        <v>3</v>
      </c>
      <c r="N43" s="48">
        <v>3</v>
      </c>
      <c r="O43" s="48">
        <v>3</v>
      </c>
      <c r="P43" s="48">
        <v>3</v>
      </c>
      <c r="Q43" s="39">
        <v>3</v>
      </c>
    </row>
    <row r="44" spans="2:17" ht="13.5" customHeight="1">
      <c r="B44" s="61"/>
      <c r="C44" s="49" t="s">
        <v>93</v>
      </c>
      <c r="D44" s="48">
        <v>37</v>
      </c>
      <c r="E44" s="48">
        <v>43</v>
      </c>
      <c r="F44" s="48">
        <v>43</v>
      </c>
      <c r="G44" s="48">
        <v>43</v>
      </c>
      <c r="H44" s="39">
        <v>58</v>
      </c>
      <c r="J44" s="220"/>
      <c r="L44" s="49" t="s">
        <v>92</v>
      </c>
      <c r="M44" s="59">
        <v>1</v>
      </c>
      <c r="N44" s="48">
        <v>2</v>
      </c>
      <c r="O44" s="48">
        <v>3</v>
      </c>
      <c r="P44" s="48">
        <v>3</v>
      </c>
      <c r="Q44" s="39">
        <v>2</v>
      </c>
    </row>
    <row r="45" spans="2:17" ht="13.5" customHeight="1">
      <c r="B45" s="63"/>
      <c r="C45" s="49" t="s">
        <v>91</v>
      </c>
      <c r="D45" s="48">
        <v>6</v>
      </c>
      <c r="E45" s="48">
        <v>10</v>
      </c>
      <c r="F45" s="48">
        <v>9</v>
      </c>
      <c r="G45" s="48">
        <v>9</v>
      </c>
      <c r="H45" s="39">
        <v>10</v>
      </c>
      <c r="J45" s="220"/>
      <c r="K45" s="68" t="s">
        <v>613</v>
      </c>
      <c r="L45" s="49" t="s">
        <v>90</v>
      </c>
      <c r="M45" s="48">
        <v>1106</v>
      </c>
      <c r="N45" s="48">
        <v>1152</v>
      </c>
      <c r="O45" s="48">
        <v>1152</v>
      </c>
      <c r="P45" s="48">
        <v>1152</v>
      </c>
      <c r="Q45" s="39">
        <v>1162</v>
      </c>
    </row>
    <row r="46" spans="1:17" ht="13.5" customHeight="1">
      <c r="A46" s="37"/>
      <c r="B46" s="66"/>
      <c r="C46" s="49" t="s">
        <v>89</v>
      </c>
      <c r="D46" s="48">
        <v>51</v>
      </c>
      <c r="E46" s="48">
        <v>55</v>
      </c>
      <c r="F46" s="48">
        <v>67</v>
      </c>
      <c r="G46" s="48">
        <v>66</v>
      </c>
      <c r="H46" s="39">
        <v>69</v>
      </c>
      <c r="J46" s="220"/>
      <c r="L46" s="49" t="s">
        <v>88</v>
      </c>
      <c r="M46" s="59">
        <v>0</v>
      </c>
      <c r="N46" s="48" t="s">
        <v>84</v>
      </c>
      <c r="O46" s="48" t="s">
        <v>84</v>
      </c>
      <c r="P46" s="48">
        <v>0</v>
      </c>
      <c r="Q46" s="39" t="s">
        <v>610</v>
      </c>
    </row>
    <row r="47" spans="1:17" ht="13.5" customHeight="1">
      <c r="A47" s="37"/>
      <c r="B47" s="66"/>
      <c r="C47" s="229" t="s">
        <v>87</v>
      </c>
      <c r="D47" s="218">
        <v>38</v>
      </c>
      <c r="E47" s="218">
        <v>37</v>
      </c>
      <c r="F47" s="218">
        <v>33</v>
      </c>
      <c r="G47" s="218">
        <v>32</v>
      </c>
      <c r="H47" s="233">
        <v>31</v>
      </c>
      <c r="J47" s="220"/>
      <c r="K47" s="50"/>
      <c r="L47" s="49" t="s">
        <v>612</v>
      </c>
      <c r="M47" s="59" t="s">
        <v>61</v>
      </c>
      <c r="N47" s="48" t="s">
        <v>61</v>
      </c>
      <c r="O47" s="48" t="s">
        <v>61</v>
      </c>
      <c r="P47" s="48" t="s">
        <v>608</v>
      </c>
      <c r="Q47" s="39" t="s">
        <v>608</v>
      </c>
    </row>
    <row r="48" spans="1:17" ht="13.5" customHeight="1">
      <c r="A48" s="37"/>
      <c r="B48" s="66"/>
      <c r="C48" s="229"/>
      <c r="D48" s="218"/>
      <c r="E48" s="218"/>
      <c r="F48" s="218"/>
      <c r="G48" s="218"/>
      <c r="H48" s="233"/>
      <c r="J48" s="220"/>
      <c r="K48" s="50"/>
      <c r="L48" s="49" t="s">
        <v>86</v>
      </c>
      <c r="M48" s="59">
        <v>7</v>
      </c>
      <c r="N48" s="48">
        <v>5</v>
      </c>
      <c r="O48" s="48">
        <v>5</v>
      </c>
      <c r="P48" s="48">
        <v>5</v>
      </c>
      <c r="Q48" s="39">
        <v>5</v>
      </c>
    </row>
    <row r="49" spans="1:17" ht="13.5" customHeight="1">
      <c r="A49" s="37"/>
      <c r="B49" s="66"/>
      <c r="C49" s="49" t="s">
        <v>85</v>
      </c>
      <c r="D49" s="48">
        <v>0</v>
      </c>
      <c r="E49" s="48">
        <v>0</v>
      </c>
      <c r="F49" s="48">
        <v>0</v>
      </c>
      <c r="G49" s="48">
        <v>0</v>
      </c>
      <c r="H49" s="39" t="s">
        <v>610</v>
      </c>
      <c r="J49" s="220"/>
      <c r="K49" s="50"/>
      <c r="L49" s="49" t="s">
        <v>83</v>
      </c>
      <c r="M49" s="59">
        <v>6</v>
      </c>
      <c r="N49" s="48">
        <v>9</v>
      </c>
      <c r="O49" s="48">
        <v>10</v>
      </c>
      <c r="P49" s="48">
        <v>10</v>
      </c>
      <c r="Q49" s="39">
        <v>14</v>
      </c>
    </row>
    <row r="50" spans="1:17" ht="13.5" customHeight="1">
      <c r="A50" s="24" t="s">
        <v>611</v>
      </c>
      <c r="B50" s="24"/>
      <c r="C50" s="49" t="s">
        <v>82</v>
      </c>
      <c r="D50" s="48">
        <v>8</v>
      </c>
      <c r="E50" s="48">
        <v>9</v>
      </c>
      <c r="F50" s="48">
        <v>7</v>
      </c>
      <c r="G50" s="48">
        <v>7</v>
      </c>
      <c r="H50" s="39">
        <v>8</v>
      </c>
      <c r="J50" s="220"/>
      <c r="K50" s="50"/>
      <c r="L50" s="49" t="s">
        <v>81</v>
      </c>
      <c r="M50" s="48">
        <v>7</v>
      </c>
      <c r="N50" s="48">
        <v>12</v>
      </c>
      <c r="O50" s="48">
        <v>10</v>
      </c>
      <c r="P50" s="48">
        <v>10</v>
      </c>
      <c r="Q50" s="39">
        <v>12</v>
      </c>
    </row>
    <row r="51" spans="1:17" ht="13.5" customHeight="1">
      <c r="A51" s="24" t="s">
        <v>611</v>
      </c>
      <c r="B51" s="24"/>
      <c r="C51" s="49" t="s">
        <v>80</v>
      </c>
      <c r="D51" s="59">
        <v>9</v>
      </c>
      <c r="E51" s="48">
        <v>12</v>
      </c>
      <c r="F51" s="48">
        <v>12</v>
      </c>
      <c r="G51" s="48">
        <v>12</v>
      </c>
      <c r="H51" s="39">
        <v>16</v>
      </c>
      <c r="J51" s="220"/>
      <c r="K51" s="50"/>
      <c r="L51" s="49" t="s">
        <v>79</v>
      </c>
      <c r="M51" s="48" t="s">
        <v>61</v>
      </c>
      <c r="N51" s="48">
        <v>237</v>
      </c>
      <c r="O51" s="48">
        <v>174</v>
      </c>
      <c r="P51" s="48">
        <v>174</v>
      </c>
      <c r="Q51" s="39">
        <v>225</v>
      </c>
    </row>
    <row r="52" spans="1:17" ht="13.5" customHeight="1">
      <c r="A52" s="24" t="s">
        <v>611</v>
      </c>
      <c r="B52" s="24"/>
      <c r="C52" s="49" t="s">
        <v>78</v>
      </c>
      <c r="D52" s="59">
        <v>92</v>
      </c>
      <c r="E52" s="48">
        <v>86</v>
      </c>
      <c r="F52" s="48">
        <v>81</v>
      </c>
      <c r="G52" s="44">
        <v>80</v>
      </c>
      <c r="H52" s="43">
        <v>96</v>
      </c>
      <c r="I52" s="36"/>
      <c r="J52" s="220"/>
      <c r="K52" s="63"/>
      <c r="L52" s="65" t="s">
        <v>77</v>
      </c>
      <c r="M52" s="48">
        <v>61</v>
      </c>
      <c r="N52" s="48" t="s">
        <v>61</v>
      </c>
      <c r="O52" s="48" t="s">
        <v>61</v>
      </c>
      <c r="P52" s="48" t="s">
        <v>608</v>
      </c>
      <c r="Q52" s="39" t="s">
        <v>608</v>
      </c>
    </row>
    <row r="53" spans="1:17" ht="13.5" customHeight="1">
      <c r="A53" s="24" t="s">
        <v>76</v>
      </c>
      <c r="B53" s="64"/>
      <c r="C53" s="64"/>
      <c r="D53" s="64"/>
      <c r="E53" s="64"/>
      <c r="F53" s="64"/>
      <c r="G53" s="24"/>
      <c r="H53" s="24"/>
      <c r="I53" s="36"/>
      <c r="J53" s="220"/>
      <c r="K53" s="63"/>
      <c r="L53" s="49" t="s">
        <v>75</v>
      </c>
      <c r="M53" s="48">
        <v>3</v>
      </c>
      <c r="N53" s="48" t="s">
        <v>61</v>
      </c>
      <c r="O53" s="48" t="s">
        <v>61</v>
      </c>
      <c r="P53" s="48" t="s">
        <v>608</v>
      </c>
      <c r="Q53" s="39" t="s">
        <v>608</v>
      </c>
    </row>
    <row r="54" spans="1:17" s="41" customFormat="1" ht="13.5" customHeight="1">
      <c r="A54" s="24" t="s">
        <v>74</v>
      </c>
      <c r="B54" s="24"/>
      <c r="C54" s="62"/>
      <c r="D54" s="62"/>
      <c r="E54" s="62"/>
      <c r="F54" s="62"/>
      <c r="G54" s="62"/>
      <c r="H54" s="62"/>
      <c r="I54" s="36"/>
      <c r="J54" s="220"/>
      <c r="K54" s="61"/>
      <c r="L54" s="49" t="s">
        <v>73</v>
      </c>
      <c r="M54" s="48">
        <v>13</v>
      </c>
      <c r="N54" s="48">
        <v>5</v>
      </c>
      <c r="O54" s="48">
        <v>1</v>
      </c>
      <c r="P54" s="48">
        <v>1</v>
      </c>
      <c r="Q54" s="39" t="s">
        <v>610</v>
      </c>
    </row>
    <row r="55" spans="1:17" s="41" customFormat="1" ht="13.5" customHeight="1">
      <c r="A55" s="24" t="s">
        <v>72</v>
      </c>
      <c r="B55" s="24"/>
      <c r="C55" s="62"/>
      <c r="D55" s="62"/>
      <c r="E55" s="62"/>
      <c r="F55" s="62"/>
      <c r="G55" s="62"/>
      <c r="H55" s="62"/>
      <c r="I55" s="36"/>
      <c r="J55" s="220"/>
      <c r="K55" s="61"/>
      <c r="L55" s="49" t="s">
        <v>71</v>
      </c>
      <c r="M55" s="48">
        <v>7</v>
      </c>
      <c r="N55" s="48">
        <v>2</v>
      </c>
      <c r="O55" s="48" t="s">
        <v>61</v>
      </c>
      <c r="P55" s="48" t="s">
        <v>608</v>
      </c>
      <c r="Q55" s="39" t="s">
        <v>608</v>
      </c>
    </row>
    <row r="56" spans="1:17" s="41" customFormat="1" ht="13.5" customHeight="1">
      <c r="A56" s="24" t="s">
        <v>70</v>
      </c>
      <c r="B56" s="24"/>
      <c r="C56" s="24"/>
      <c r="D56" s="24"/>
      <c r="E56" s="24"/>
      <c r="F56" s="24"/>
      <c r="G56" s="24"/>
      <c r="H56" s="24"/>
      <c r="I56" s="36"/>
      <c r="J56" s="220"/>
      <c r="K56" s="58"/>
      <c r="L56" s="60" t="s">
        <v>609</v>
      </c>
      <c r="M56" s="59" t="s">
        <v>61</v>
      </c>
      <c r="N56" s="48" t="s">
        <v>61</v>
      </c>
      <c r="O56" s="48" t="s">
        <v>61</v>
      </c>
      <c r="P56" s="48" t="s">
        <v>608</v>
      </c>
      <c r="Q56" s="39" t="s">
        <v>608</v>
      </c>
    </row>
    <row r="57" spans="1:17" s="41" customFormat="1" ht="13.5" customHeight="1">
      <c r="A57" s="24" t="s">
        <v>69</v>
      </c>
      <c r="B57" s="24"/>
      <c r="C57" s="24"/>
      <c r="D57" s="24"/>
      <c r="E57" s="24"/>
      <c r="F57" s="24"/>
      <c r="G57" s="24"/>
      <c r="H57" s="24"/>
      <c r="I57" s="36"/>
      <c r="J57" s="220"/>
      <c r="K57" s="58"/>
      <c r="L57" s="49" t="s">
        <v>68</v>
      </c>
      <c r="M57" s="59">
        <v>5</v>
      </c>
      <c r="N57" s="48">
        <v>4</v>
      </c>
      <c r="O57" s="48">
        <v>3</v>
      </c>
      <c r="P57" s="48">
        <v>3</v>
      </c>
      <c r="Q57" s="39">
        <v>3</v>
      </c>
    </row>
    <row r="58" spans="1:17" s="41" customFormat="1" ht="13.5" customHeight="1">
      <c r="A58" s="24" t="s">
        <v>67</v>
      </c>
      <c r="B58" s="24"/>
      <c r="C58" s="24"/>
      <c r="D58" s="24"/>
      <c r="E58" s="24"/>
      <c r="F58" s="24"/>
      <c r="G58" s="24"/>
      <c r="H58" s="24"/>
      <c r="I58" s="36"/>
      <c r="J58" s="220"/>
      <c r="K58" s="58"/>
      <c r="L58" s="49" t="s">
        <v>66</v>
      </c>
      <c r="M58" s="48">
        <v>1</v>
      </c>
      <c r="N58" s="48">
        <v>1</v>
      </c>
      <c r="O58" s="48">
        <v>1</v>
      </c>
      <c r="P58" s="48">
        <v>1</v>
      </c>
      <c r="Q58" s="39">
        <v>1</v>
      </c>
    </row>
    <row r="59" spans="1:17" s="41" customFormat="1" ht="13.5" customHeight="1">
      <c r="A59" s="53" t="s">
        <v>65</v>
      </c>
      <c r="B59" s="24"/>
      <c r="C59" s="24"/>
      <c r="D59" s="24"/>
      <c r="E59" s="24"/>
      <c r="F59" s="24"/>
      <c r="G59" s="24"/>
      <c r="H59" s="24"/>
      <c r="I59" s="57"/>
      <c r="J59" s="220"/>
      <c r="K59" s="55"/>
      <c r="L59" s="49" t="s">
        <v>64</v>
      </c>
      <c r="M59" s="48">
        <v>30</v>
      </c>
      <c r="N59" s="48">
        <v>29</v>
      </c>
      <c r="O59" s="48">
        <v>31</v>
      </c>
      <c r="P59" s="48">
        <v>31</v>
      </c>
      <c r="Q59" s="39">
        <v>45</v>
      </c>
    </row>
    <row r="60" spans="1:17" s="41" customFormat="1" ht="13.5" customHeight="1">
      <c r="A60" s="53" t="s">
        <v>607</v>
      </c>
      <c r="B60" s="24"/>
      <c r="C60" s="24"/>
      <c r="D60" s="24"/>
      <c r="E60" s="24"/>
      <c r="F60" s="24"/>
      <c r="G60" s="24"/>
      <c r="H60" s="24"/>
      <c r="I60" s="37"/>
      <c r="J60" s="40" t="s">
        <v>58</v>
      </c>
      <c r="K60" s="54"/>
      <c r="L60" s="49" t="s">
        <v>63</v>
      </c>
      <c r="M60" s="48">
        <v>12</v>
      </c>
      <c r="N60" s="48">
        <v>19</v>
      </c>
      <c r="O60" s="48">
        <v>25</v>
      </c>
      <c r="P60" s="48">
        <v>25</v>
      </c>
      <c r="Q60" s="39">
        <v>22</v>
      </c>
    </row>
    <row r="61" spans="1:17" s="41" customFormat="1" ht="13.5" customHeight="1">
      <c r="A61" s="53"/>
      <c r="B61" s="53"/>
      <c r="C61" s="53"/>
      <c r="D61" s="53"/>
      <c r="E61" s="53"/>
      <c r="F61" s="53"/>
      <c r="G61" s="53"/>
      <c r="H61" s="53"/>
      <c r="I61" s="52"/>
      <c r="J61" s="40"/>
      <c r="K61" s="51"/>
      <c r="L61" s="49" t="s">
        <v>62</v>
      </c>
      <c r="M61" s="48" t="s">
        <v>61</v>
      </c>
      <c r="N61" s="48" t="s">
        <v>61</v>
      </c>
      <c r="O61" s="48" t="s">
        <v>61</v>
      </c>
      <c r="P61" s="48" t="s">
        <v>606</v>
      </c>
      <c r="Q61" s="39" t="s">
        <v>606</v>
      </c>
    </row>
    <row r="62" spans="1:17" s="42" customFormat="1" ht="13.5" customHeight="1">
      <c r="A62" s="33"/>
      <c r="B62" s="33"/>
      <c r="D62" s="33"/>
      <c r="E62" s="38"/>
      <c r="F62" s="38"/>
      <c r="G62" s="335"/>
      <c r="H62" s="33"/>
      <c r="I62" s="37"/>
      <c r="J62" s="40"/>
      <c r="K62" s="50"/>
      <c r="L62" s="49" t="s">
        <v>60</v>
      </c>
      <c r="M62" s="48">
        <v>18</v>
      </c>
      <c r="N62" s="48">
        <v>24</v>
      </c>
      <c r="O62" s="48">
        <v>22</v>
      </c>
      <c r="P62" s="48">
        <v>22</v>
      </c>
      <c r="Q62" s="39">
        <v>23</v>
      </c>
    </row>
    <row r="63" spans="1:17" s="42" customFormat="1" ht="13.5" customHeight="1">
      <c r="A63" s="33"/>
      <c r="J63" s="47"/>
      <c r="K63" s="46"/>
      <c r="L63" s="45" t="s">
        <v>59</v>
      </c>
      <c r="M63" s="44">
        <v>5</v>
      </c>
      <c r="N63" s="44">
        <v>5</v>
      </c>
      <c r="O63" s="44">
        <v>6</v>
      </c>
      <c r="P63" s="44">
        <v>6</v>
      </c>
      <c r="Q63" s="43">
        <v>5</v>
      </c>
    </row>
    <row r="64" spans="5:17" ht="16.5" customHeight="1">
      <c r="E64" s="33"/>
      <c r="F64" s="33"/>
      <c r="I64" s="33"/>
      <c r="J64" s="40"/>
      <c r="L64" s="41" t="s">
        <v>58</v>
      </c>
      <c r="M64" s="38"/>
      <c r="N64" s="38"/>
      <c r="P64" s="336" t="s">
        <v>58</v>
      </c>
      <c r="Q64" s="39" t="s">
        <v>58</v>
      </c>
    </row>
    <row r="65" spans="10:17" s="33" customFormat="1" ht="16.5" customHeight="1">
      <c r="J65" s="40"/>
      <c r="K65" s="36"/>
      <c r="L65" s="38" t="s">
        <v>58</v>
      </c>
      <c r="M65" s="41"/>
      <c r="N65" s="41"/>
      <c r="O65" s="35"/>
      <c r="P65" s="336" t="s">
        <v>58</v>
      </c>
      <c r="Q65" s="39" t="s">
        <v>58</v>
      </c>
    </row>
    <row r="66" spans="10:17" s="33" customFormat="1" ht="16.5" customHeight="1">
      <c r="J66" s="40"/>
      <c r="K66" s="36"/>
      <c r="L66" s="41" t="s">
        <v>58</v>
      </c>
      <c r="O66" s="35"/>
      <c r="P66" s="336" t="s">
        <v>58</v>
      </c>
      <c r="Q66" s="39" t="s">
        <v>58</v>
      </c>
    </row>
    <row r="67" spans="10:17" s="33" customFormat="1" ht="16.5" customHeight="1">
      <c r="J67" s="40"/>
      <c r="K67" s="36"/>
      <c r="L67" s="33" t="s">
        <v>58</v>
      </c>
      <c r="O67" s="35"/>
      <c r="P67" s="336" t="s">
        <v>58</v>
      </c>
      <c r="Q67" s="39" t="s">
        <v>58</v>
      </c>
    </row>
    <row r="68" spans="10:17" s="33" customFormat="1" ht="16.5" customHeight="1">
      <c r="J68" s="40"/>
      <c r="K68" s="36"/>
      <c r="L68" s="33" t="s">
        <v>58</v>
      </c>
      <c r="O68" s="35"/>
      <c r="P68" s="336" t="s">
        <v>58</v>
      </c>
      <c r="Q68" s="39" t="s">
        <v>58</v>
      </c>
    </row>
    <row r="69" spans="10:17" s="33" customFormat="1" ht="16.5" customHeight="1">
      <c r="J69" s="40"/>
      <c r="K69" s="36"/>
      <c r="L69" s="33" t="s">
        <v>58</v>
      </c>
      <c r="O69" s="35"/>
      <c r="P69" s="336" t="s">
        <v>58</v>
      </c>
      <c r="Q69" s="39" t="s">
        <v>58</v>
      </c>
    </row>
    <row r="70" spans="10:17" s="33" customFormat="1" ht="16.5" customHeight="1">
      <c r="J70" s="36"/>
      <c r="K70" s="36"/>
      <c r="L70" s="33" t="s">
        <v>58</v>
      </c>
      <c r="O70" s="35"/>
      <c r="P70" s="336" t="s">
        <v>58</v>
      </c>
      <c r="Q70" s="39" t="s">
        <v>58</v>
      </c>
    </row>
    <row r="71" spans="10:17" s="33" customFormat="1" ht="16.5" customHeight="1">
      <c r="J71" s="36"/>
      <c r="K71" s="36"/>
      <c r="L71" s="33" t="s">
        <v>58</v>
      </c>
      <c r="O71" s="35"/>
      <c r="P71" s="336" t="s">
        <v>58</v>
      </c>
      <c r="Q71" s="39" t="s">
        <v>58</v>
      </c>
    </row>
    <row r="72" spans="10:17" s="33" customFormat="1" ht="16.5" customHeight="1">
      <c r="J72" s="36"/>
      <c r="K72" s="36"/>
      <c r="L72" s="33" t="s">
        <v>58</v>
      </c>
      <c r="O72" s="35"/>
      <c r="P72" s="336" t="s">
        <v>58</v>
      </c>
      <c r="Q72" s="39" t="s">
        <v>58</v>
      </c>
    </row>
    <row r="73" spans="10:17" s="33" customFormat="1" ht="16.5" customHeight="1">
      <c r="J73" s="36"/>
      <c r="K73" s="36"/>
      <c r="L73" s="33" t="s">
        <v>58</v>
      </c>
      <c r="O73" s="35"/>
      <c r="P73" s="336" t="s">
        <v>58</v>
      </c>
      <c r="Q73" s="39" t="s">
        <v>58</v>
      </c>
    </row>
  </sheetData>
  <sheetProtection/>
  <mergeCells count="22">
    <mergeCell ref="A24:A40"/>
    <mergeCell ref="J31:J59"/>
    <mergeCell ref="C39:C40"/>
    <mergeCell ref="D39:D40"/>
    <mergeCell ref="E39:E40"/>
    <mergeCell ref="F39:F40"/>
    <mergeCell ref="A1:H1"/>
    <mergeCell ref="J1:Q1"/>
    <mergeCell ref="A3:C3"/>
    <mergeCell ref="J3:L3"/>
    <mergeCell ref="A4:C4"/>
    <mergeCell ref="A6:A14"/>
    <mergeCell ref="J6:J20"/>
    <mergeCell ref="A17:C17"/>
    <mergeCell ref="G39:G40"/>
    <mergeCell ref="H39:H40"/>
    <mergeCell ref="C47:C48"/>
    <mergeCell ref="D47:D48"/>
    <mergeCell ref="E47:E48"/>
    <mergeCell ref="F47:F48"/>
    <mergeCell ref="G47:G48"/>
    <mergeCell ref="H47:H48"/>
  </mergeCells>
  <printOptions/>
  <pageMargins left="0.5511811023622047" right="0.5511811023622047" top="0.7874015748031497" bottom="0.3937007874015748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8.125" style="96" customWidth="1"/>
    <col min="2" max="4" width="5.625" style="96" customWidth="1"/>
    <col min="5" max="7" width="6.125" style="96" customWidth="1"/>
    <col min="8" max="8" width="8.125" style="96" customWidth="1"/>
    <col min="9" max="9" width="7.125" style="96" customWidth="1"/>
    <col min="10" max="10" width="7.375" style="96" customWidth="1"/>
    <col min="11" max="11" width="7.25390625" style="96" customWidth="1"/>
    <col min="12" max="12" width="6.75390625" style="96" customWidth="1"/>
    <col min="13" max="13" width="8.125" style="96" customWidth="1"/>
    <col min="14" max="16384" width="9.00390625" style="96" customWidth="1"/>
  </cols>
  <sheetData>
    <row r="1" spans="1:13" ht="21" customHeight="1">
      <c r="A1" s="365" t="s">
        <v>176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3.5" customHeight="1" thickBot="1">
      <c r="A2" s="257" t="s">
        <v>177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12" customFormat="1" ht="13.5" customHeight="1" thickTop="1">
      <c r="A3" s="226" t="s">
        <v>1</v>
      </c>
      <c r="B3" s="364" t="s">
        <v>178</v>
      </c>
      <c r="C3" s="363" t="s">
        <v>179</v>
      </c>
      <c r="D3" s="362"/>
      <c r="E3" s="362"/>
      <c r="F3" s="362"/>
      <c r="G3" s="362"/>
      <c r="H3" s="362"/>
      <c r="I3" s="362"/>
      <c r="J3" s="361"/>
      <c r="K3" s="238" t="s">
        <v>180</v>
      </c>
      <c r="L3" s="360" t="s">
        <v>181</v>
      </c>
      <c r="M3" s="359" t="s">
        <v>182</v>
      </c>
    </row>
    <row r="4" spans="1:13" s="12" customFormat="1" ht="13.5" customHeight="1">
      <c r="A4" s="353"/>
      <c r="B4" s="352"/>
      <c r="C4" s="355" t="s">
        <v>178</v>
      </c>
      <c r="D4" s="255" t="s">
        <v>183</v>
      </c>
      <c r="E4" s="358"/>
      <c r="F4" s="358"/>
      <c r="G4" s="358"/>
      <c r="H4" s="358"/>
      <c r="I4" s="357"/>
      <c r="J4" s="356" t="s">
        <v>184</v>
      </c>
      <c r="K4" s="347"/>
      <c r="L4" s="346"/>
      <c r="M4" s="345"/>
    </row>
    <row r="5" spans="1:13" s="12" customFormat="1" ht="13.5" customHeight="1">
      <c r="A5" s="353"/>
      <c r="B5" s="352"/>
      <c r="C5" s="351"/>
      <c r="D5" s="355" t="s">
        <v>178</v>
      </c>
      <c r="E5" s="247" t="s">
        <v>185</v>
      </c>
      <c r="F5" s="247"/>
      <c r="G5" s="247"/>
      <c r="H5" s="354" t="s">
        <v>186</v>
      </c>
      <c r="I5" s="354" t="s">
        <v>187</v>
      </c>
      <c r="J5" s="348"/>
      <c r="K5" s="347"/>
      <c r="L5" s="346"/>
      <c r="M5" s="345"/>
    </row>
    <row r="6" spans="1:13" s="12" customFormat="1" ht="13.5" customHeight="1">
      <c r="A6" s="353"/>
      <c r="B6" s="352"/>
      <c r="C6" s="351"/>
      <c r="D6" s="351"/>
      <c r="E6" s="247" t="s">
        <v>30</v>
      </c>
      <c r="F6" s="247" t="s">
        <v>188</v>
      </c>
      <c r="G6" s="247" t="s">
        <v>189</v>
      </c>
      <c r="H6" s="350"/>
      <c r="I6" s="349"/>
      <c r="J6" s="348"/>
      <c r="K6" s="347"/>
      <c r="L6" s="346"/>
      <c r="M6" s="345"/>
    </row>
    <row r="7" spans="1:13" s="12" customFormat="1" ht="13.5" customHeight="1">
      <c r="A7" s="344"/>
      <c r="B7" s="343"/>
      <c r="C7" s="246"/>
      <c r="D7" s="246"/>
      <c r="E7" s="247"/>
      <c r="F7" s="247"/>
      <c r="G7" s="247"/>
      <c r="H7" s="342"/>
      <c r="I7" s="239"/>
      <c r="J7" s="341"/>
      <c r="K7" s="340"/>
      <c r="L7" s="339"/>
      <c r="M7" s="338"/>
    </row>
    <row r="8" spans="1:13" ht="13.5" customHeight="1">
      <c r="A8" s="61" t="s">
        <v>9</v>
      </c>
      <c r="B8" s="67">
        <v>342</v>
      </c>
      <c r="C8" s="48">
        <v>95</v>
      </c>
      <c r="D8" s="48">
        <v>79</v>
      </c>
      <c r="E8" s="48">
        <v>34</v>
      </c>
      <c r="F8" s="48">
        <v>31</v>
      </c>
      <c r="G8" s="48">
        <v>3</v>
      </c>
      <c r="H8" s="48">
        <v>33</v>
      </c>
      <c r="I8" s="48">
        <v>12</v>
      </c>
      <c r="J8" s="48">
        <v>16</v>
      </c>
      <c r="K8" s="48">
        <v>214</v>
      </c>
      <c r="L8" s="48">
        <v>33</v>
      </c>
      <c r="M8" s="48">
        <v>123</v>
      </c>
    </row>
    <row r="9" spans="1:13" s="98" customFormat="1" ht="13.5" customHeight="1">
      <c r="A9" s="333" t="s">
        <v>190</v>
      </c>
      <c r="B9" s="337">
        <v>331</v>
      </c>
      <c r="C9" s="100">
        <v>100</v>
      </c>
      <c r="D9" s="100">
        <v>85</v>
      </c>
      <c r="E9" s="100">
        <v>38</v>
      </c>
      <c r="F9" s="100">
        <v>34</v>
      </c>
      <c r="G9" s="100">
        <v>4</v>
      </c>
      <c r="H9" s="100">
        <v>37</v>
      </c>
      <c r="I9" s="100">
        <v>10</v>
      </c>
      <c r="J9" s="100">
        <v>15</v>
      </c>
      <c r="K9" s="100">
        <v>168</v>
      </c>
      <c r="L9" s="100">
        <v>63</v>
      </c>
      <c r="M9" s="100">
        <v>144</v>
      </c>
    </row>
    <row r="10" spans="1:13" ht="13.5" customHeight="1">
      <c r="A10" s="99" t="s">
        <v>191</v>
      </c>
      <c r="B10" s="100">
        <v>363</v>
      </c>
      <c r="C10" s="100">
        <v>106</v>
      </c>
      <c r="D10" s="100">
        <v>77</v>
      </c>
      <c r="E10" s="100">
        <v>30</v>
      </c>
      <c r="F10" s="100">
        <v>30</v>
      </c>
      <c r="G10" s="100">
        <v>0</v>
      </c>
      <c r="H10" s="100">
        <v>29</v>
      </c>
      <c r="I10" s="100">
        <v>18</v>
      </c>
      <c r="J10" s="100">
        <v>29</v>
      </c>
      <c r="K10" s="100">
        <v>211</v>
      </c>
      <c r="L10" s="100">
        <v>46</v>
      </c>
      <c r="M10" s="100">
        <v>144</v>
      </c>
    </row>
    <row r="11" spans="1:13" ht="13.5" customHeight="1">
      <c r="A11" s="99" t="s">
        <v>621</v>
      </c>
      <c r="B11" s="100">
        <f>SUM(C11,K11:L11)</f>
        <v>347</v>
      </c>
      <c r="C11" s="100">
        <f>SUM(D11,J11)</f>
        <v>103</v>
      </c>
      <c r="D11" s="100">
        <f>SUM(E11,H11:I11)</f>
        <v>83</v>
      </c>
      <c r="E11" s="100">
        <f>SUM(F11:G11)</f>
        <v>35</v>
      </c>
      <c r="F11" s="100">
        <v>34</v>
      </c>
      <c r="G11" s="100">
        <v>1</v>
      </c>
      <c r="H11" s="100">
        <v>31</v>
      </c>
      <c r="I11" s="100">
        <v>17</v>
      </c>
      <c r="J11" s="100">
        <v>20</v>
      </c>
      <c r="K11" s="100">
        <v>193</v>
      </c>
      <c r="L11" s="100">
        <v>51</v>
      </c>
      <c r="M11" s="100">
        <v>140</v>
      </c>
    </row>
    <row r="12" spans="1:13" ht="13.5" customHeight="1">
      <c r="A12" s="101" t="s">
        <v>620</v>
      </c>
      <c r="B12" s="102">
        <f>SUM(C12,K12:L12)</f>
        <v>331</v>
      </c>
      <c r="C12" s="102">
        <f>SUM(D12,J12)</f>
        <v>105</v>
      </c>
      <c r="D12" s="102">
        <f>SUM(E12,H12:I12)</f>
        <v>85</v>
      </c>
      <c r="E12" s="102">
        <f>SUM(F12:G12)</f>
        <v>47</v>
      </c>
      <c r="F12" s="102">
        <v>44</v>
      </c>
      <c r="G12" s="102">
        <v>3</v>
      </c>
      <c r="H12" s="102">
        <v>21</v>
      </c>
      <c r="I12" s="102">
        <v>17</v>
      </c>
      <c r="J12" s="102">
        <v>20</v>
      </c>
      <c r="K12" s="102">
        <v>176</v>
      </c>
      <c r="L12" s="102">
        <v>50</v>
      </c>
      <c r="M12" s="102">
        <v>139</v>
      </c>
    </row>
    <row r="13" spans="1:13" ht="13.5" customHeight="1">
      <c r="A13" s="234" t="s">
        <v>192</v>
      </c>
      <c r="B13" s="234"/>
      <c r="C13" s="234"/>
      <c r="D13" s="234"/>
      <c r="E13" s="234"/>
      <c r="F13" s="234"/>
      <c r="G13" s="104"/>
      <c r="H13" s="104"/>
      <c r="I13" s="104"/>
      <c r="J13" s="104"/>
      <c r="K13" s="105"/>
      <c r="L13" s="105"/>
      <c r="M13" s="105"/>
    </row>
    <row r="14" spans="1:10" ht="13.5" customHeight="1">
      <c r="A14" s="197" t="s">
        <v>193</v>
      </c>
      <c r="B14" s="197"/>
      <c r="C14" s="197"/>
      <c r="D14" s="197"/>
      <c r="E14" s="197"/>
      <c r="F14" s="197"/>
      <c r="G14" s="197"/>
      <c r="H14" s="197"/>
      <c r="I14" s="197"/>
      <c r="J14" s="197"/>
    </row>
  </sheetData>
  <sheetProtection/>
  <mergeCells count="20">
    <mergeCell ref="A13:F13"/>
    <mergeCell ref="A14:J14"/>
    <mergeCell ref="J4:J7"/>
    <mergeCell ref="D5:D7"/>
    <mergeCell ref="E5:G5"/>
    <mergeCell ref="H5:H7"/>
    <mergeCell ref="I5:I7"/>
    <mergeCell ref="E6:E7"/>
    <mergeCell ref="F6:F7"/>
    <mergeCell ref="G6:G7"/>
    <mergeCell ref="A1:M1"/>
    <mergeCell ref="A2:M2"/>
    <mergeCell ref="A3:A7"/>
    <mergeCell ref="B3:B7"/>
    <mergeCell ref="C3:J3"/>
    <mergeCell ref="K3:K7"/>
    <mergeCell ref="L3:L7"/>
    <mergeCell ref="M3:M7"/>
    <mergeCell ref="C4:C7"/>
    <mergeCell ref="D4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A23" sqref="A23"/>
    </sheetView>
  </sheetViews>
  <sheetFormatPr defaultColWidth="9.00390625" defaultRowHeight="13.5"/>
  <cols>
    <col min="1" max="1" width="17.625" style="366" customWidth="1"/>
    <col min="2" max="3" width="14.25390625" style="366" customWidth="1"/>
    <col min="4" max="4" width="14.25390625" style="367" customWidth="1"/>
    <col min="5" max="5" width="14.25390625" style="368" customWidth="1"/>
    <col min="6" max="6" width="14.25390625" style="367" customWidth="1"/>
    <col min="7" max="7" width="13.625" style="366" customWidth="1"/>
    <col min="8" max="16384" width="9.00390625" style="366" customWidth="1"/>
  </cols>
  <sheetData>
    <row r="1" spans="1:9" ht="21" customHeight="1">
      <c r="A1" s="324" t="s">
        <v>194</v>
      </c>
      <c r="B1" s="324"/>
      <c r="C1" s="324"/>
      <c r="D1" s="324"/>
      <c r="E1" s="324"/>
      <c r="F1" s="324"/>
      <c r="G1" s="390"/>
      <c r="H1" s="372"/>
      <c r="I1" s="372"/>
    </row>
    <row r="2" spans="1:7" ht="13.5" customHeight="1" thickBot="1">
      <c r="A2" s="389"/>
      <c r="B2" s="389"/>
      <c r="C2" s="389"/>
      <c r="D2" s="389"/>
      <c r="E2" s="388"/>
      <c r="F2" s="388"/>
      <c r="G2" s="387"/>
    </row>
    <row r="3" spans="1:6" ht="15" customHeight="1" thickTop="1">
      <c r="A3" s="386" t="s">
        <v>195</v>
      </c>
      <c r="B3" s="385" t="s">
        <v>174</v>
      </c>
      <c r="C3" s="384" t="s">
        <v>173</v>
      </c>
      <c r="D3" s="384" t="s">
        <v>172</v>
      </c>
      <c r="E3" s="383" t="s">
        <v>171</v>
      </c>
      <c r="F3" s="382" t="s">
        <v>617</v>
      </c>
    </row>
    <row r="4" spans="1:6" ht="15" customHeight="1">
      <c r="A4" s="381" t="s">
        <v>196</v>
      </c>
      <c r="B4" s="380">
        <v>6736</v>
      </c>
      <c r="C4" s="307">
        <v>6725</v>
      </c>
      <c r="D4" s="307">
        <v>6467</v>
      </c>
      <c r="E4" s="380">
        <v>6417</v>
      </c>
      <c r="F4" s="379">
        <v>6099</v>
      </c>
    </row>
    <row r="5" spans="1:6" ht="15" customHeight="1">
      <c r="A5" s="377" t="s">
        <v>197</v>
      </c>
      <c r="B5" s="307">
        <v>10376</v>
      </c>
      <c r="C5" s="307">
        <v>11559</v>
      </c>
      <c r="D5" s="307">
        <v>10763</v>
      </c>
      <c r="E5" s="307">
        <v>11435</v>
      </c>
      <c r="F5" s="378">
        <v>10768</v>
      </c>
    </row>
    <row r="6" spans="1:6" ht="15" customHeight="1">
      <c r="A6" s="377" t="s">
        <v>198</v>
      </c>
      <c r="B6" s="307">
        <v>5976</v>
      </c>
      <c r="C6" s="307">
        <v>6125</v>
      </c>
      <c r="D6" s="307">
        <v>5858</v>
      </c>
      <c r="E6" s="307">
        <v>5855</v>
      </c>
      <c r="F6" s="378">
        <v>5532</v>
      </c>
    </row>
    <row r="7" spans="1:6" ht="15" customHeight="1">
      <c r="A7" s="377" t="s">
        <v>199</v>
      </c>
      <c r="B7" s="307">
        <v>7966</v>
      </c>
      <c r="C7" s="307">
        <v>7854</v>
      </c>
      <c r="D7" s="307">
        <v>8017</v>
      </c>
      <c r="E7" s="307">
        <v>8139</v>
      </c>
      <c r="F7" s="378">
        <v>7483</v>
      </c>
    </row>
    <row r="8" spans="1:6" ht="15" customHeight="1">
      <c r="A8" s="377" t="s">
        <v>200</v>
      </c>
      <c r="B8" s="376">
        <v>1201</v>
      </c>
      <c r="C8" s="376">
        <v>2121</v>
      </c>
      <c r="D8" s="376">
        <v>3750</v>
      </c>
      <c r="E8" s="376">
        <v>4155</v>
      </c>
      <c r="F8" s="375">
        <v>4409</v>
      </c>
    </row>
    <row r="9" spans="1:6" ht="15" customHeight="1">
      <c r="A9" s="377" t="s">
        <v>201</v>
      </c>
      <c r="B9" s="376">
        <v>72625</v>
      </c>
      <c r="C9" s="376">
        <v>73372</v>
      </c>
      <c r="D9" s="376">
        <v>76123</v>
      </c>
      <c r="E9" s="376">
        <v>76843</v>
      </c>
      <c r="F9" s="375">
        <v>78137</v>
      </c>
    </row>
    <row r="10" spans="1:6" s="372" customFormat="1" ht="15" customHeight="1">
      <c r="A10" s="374" t="s">
        <v>202</v>
      </c>
      <c r="B10" s="373">
        <v>1164</v>
      </c>
      <c r="C10" s="373">
        <v>1269</v>
      </c>
      <c r="D10" s="373">
        <v>1231</v>
      </c>
      <c r="E10" s="373">
        <v>1144</v>
      </c>
      <c r="F10" s="303">
        <v>1183</v>
      </c>
    </row>
    <row r="11" spans="1:7" ht="15" customHeight="1">
      <c r="A11" s="370" t="s">
        <v>27</v>
      </c>
      <c r="B11" s="370"/>
      <c r="C11" s="371"/>
      <c r="D11" s="370"/>
      <c r="E11" s="370"/>
      <c r="F11" s="370"/>
      <c r="G11" s="369"/>
    </row>
    <row r="12" ht="15" customHeight="1"/>
  </sheetData>
  <sheetProtection/>
  <mergeCells count="2">
    <mergeCell ref="A1:F1"/>
    <mergeCell ref="A2:D2"/>
  </mergeCells>
  <printOptions/>
  <pageMargins left="0.7874015748031497" right="0.5905511811023623" top="0.984251968503937" bottom="0.984251968503937" header="0.5118110236220472" footer="0.5118110236220472"/>
  <pageSetup firstPageNumber="98" useFirstPageNumber="1" horizontalDpi="300" verticalDpi="300" orientation="portrait" paperSize="9" scale="89" r:id="rId1"/>
  <headerFooter alignWithMargins="0">
    <oddHeader>&amp;L&amp;10&amp;P&amp;11　&amp;"ＭＳ 明朝,標準"&amp;10衛生・環境&amp;"ＭＳ Ｐゴシック,標準"&amp;11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9.625" style="106" customWidth="1"/>
    <col min="2" max="2" width="9.75390625" style="106" bestFit="1" customWidth="1"/>
    <col min="3" max="3" width="10.50390625" style="106" bestFit="1" customWidth="1"/>
    <col min="4" max="4" width="9.75390625" style="106" bestFit="1" customWidth="1"/>
    <col min="5" max="6" width="10.50390625" style="106" bestFit="1" customWidth="1"/>
    <col min="7" max="7" width="9.75390625" style="106" bestFit="1" customWidth="1"/>
    <col min="8" max="8" width="10.50390625" style="106" bestFit="1" customWidth="1"/>
    <col min="9" max="9" width="11.125" style="106" customWidth="1"/>
    <col min="10" max="10" width="11.375" style="106" bestFit="1" customWidth="1"/>
    <col min="11" max="11" width="9.625" style="106" customWidth="1"/>
    <col min="12" max="16384" width="9.00390625" style="106" customWidth="1"/>
  </cols>
  <sheetData>
    <row r="1" spans="1:11" ht="21" customHeight="1">
      <c r="A1" s="236" t="s">
        <v>203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3.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ht="18" customHeight="1" thickTop="1">
      <c r="A3" s="226" t="s">
        <v>1</v>
      </c>
      <c r="B3" s="238" t="s">
        <v>204</v>
      </c>
      <c r="C3" s="240" t="s">
        <v>205</v>
      </c>
      <c r="D3" s="224"/>
      <c r="E3" s="224"/>
      <c r="F3" s="224"/>
      <c r="G3" s="224"/>
      <c r="H3" s="224"/>
      <c r="I3" s="225"/>
      <c r="J3" s="240" t="s">
        <v>206</v>
      </c>
      <c r="K3" s="241"/>
      <c r="L3" s="61"/>
    </row>
    <row r="4" spans="1:12" ht="24" customHeight="1">
      <c r="A4" s="237"/>
      <c r="B4" s="239"/>
      <c r="C4" s="109" t="s">
        <v>207</v>
      </c>
      <c r="D4" s="110" t="s">
        <v>208</v>
      </c>
      <c r="E4" s="110" t="s">
        <v>209</v>
      </c>
      <c r="F4" s="110" t="s">
        <v>210</v>
      </c>
      <c r="G4" s="109" t="s">
        <v>627</v>
      </c>
      <c r="H4" s="109" t="s">
        <v>211</v>
      </c>
      <c r="I4" s="109" t="s">
        <v>212</v>
      </c>
      <c r="J4" s="109" t="s">
        <v>213</v>
      </c>
      <c r="K4" s="111" t="s">
        <v>214</v>
      </c>
      <c r="L4" s="112"/>
    </row>
    <row r="5" spans="1:11" ht="13.5">
      <c r="A5" s="139" t="s">
        <v>9</v>
      </c>
      <c r="B5" s="113">
        <v>227</v>
      </c>
      <c r="C5" s="114">
        <v>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179</v>
      </c>
    </row>
    <row r="6" spans="1:11" s="115" customFormat="1" ht="11.25">
      <c r="A6" s="99" t="s">
        <v>190</v>
      </c>
      <c r="B6" s="113">
        <v>284</v>
      </c>
      <c r="C6" s="114" t="s">
        <v>84</v>
      </c>
      <c r="D6" s="114" t="s">
        <v>84</v>
      </c>
      <c r="E6" s="114" t="s">
        <v>84</v>
      </c>
      <c r="F6" s="114" t="s">
        <v>84</v>
      </c>
      <c r="G6" s="114" t="s">
        <v>84</v>
      </c>
      <c r="H6" s="114" t="s">
        <v>84</v>
      </c>
      <c r="I6" s="114" t="s">
        <v>84</v>
      </c>
      <c r="J6" s="114" t="s">
        <v>84</v>
      </c>
      <c r="K6" s="114">
        <v>233</v>
      </c>
    </row>
    <row r="7" spans="1:11" ht="13.5">
      <c r="A7" s="99" t="s">
        <v>191</v>
      </c>
      <c r="B7" s="113">
        <v>312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250</v>
      </c>
    </row>
    <row r="8" spans="1:11" s="393" customFormat="1" ht="13.5">
      <c r="A8" s="99" t="s">
        <v>621</v>
      </c>
      <c r="B8" s="113">
        <f>SUM(C8:K8,B15:J15)</f>
        <v>309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237</v>
      </c>
    </row>
    <row r="9" spans="1:11" ht="14.25" thickBot="1">
      <c r="A9" s="116" t="s">
        <v>620</v>
      </c>
      <c r="B9" s="117">
        <f>SUM(C9:K9,B16:J16)</f>
        <v>410</v>
      </c>
      <c r="C9" s="400">
        <v>0</v>
      </c>
      <c r="D9" s="400">
        <v>0</v>
      </c>
      <c r="E9" s="400">
        <v>0</v>
      </c>
      <c r="F9" s="400">
        <v>0</v>
      </c>
      <c r="G9" s="400">
        <v>0</v>
      </c>
      <c r="H9" s="400">
        <v>0</v>
      </c>
      <c r="I9" s="400">
        <v>0</v>
      </c>
      <c r="J9" s="400">
        <v>0</v>
      </c>
      <c r="K9" s="125">
        <v>198</v>
      </c>
    </row>
    <row r="10" spans="1:11" ht="17.25" customHeight="1" thickTop="1">
      <c r="A10" s="226" t="s">
        <v>1</v>
      </c>
      <c r="B10" s="242" t="s">
        <v>206</v>
      </c>
      <c r="C10" s="397"/>
      <c r="D10" s="399" t="s">
        <v>215</v>
      </c>
      <c r="E10" s="398"/>
      <c r="F10" s="398"/>
      <c r="G10" s="398"/>
      <c r="H10" s="397"/>
      <c r="I10" s="396" t="s">
        <v>216</v>
      </c>
      <c r="J10" s="396" t="s">
        <v>217</v>
      </c>
      <c r="K10" s="395"/>
    </row>
    <row r="11" spans="1:11" ht="24" customHeight="1">
      <c r="A11" s="237"/>
      <c r="B11" s="118" t="s">
        <v>626</v>
      </c>
      <c r="C11" s="118" t="s">
        <v>625</v>
      </c>
      <c r="D11" s="119" t="s">
        <v>624</v>
      </c>
      <c r="E11" s="120" t="s">
        <v>218</v>
      </c>
      <c r="F11" s="118" t="s">
        <v>219</v>
      </c>
      <c r="G11" s="118" t="s">
        <v>623</v>
      </c>
      <c r="H11" s="121" t="s">
        <v>220</v>
      </c>
      <c r="I11" s="122" t="s">
        <v>221</v>
      </c>
      <c r="J11" s="122" t="s">
        <v>222</v>
      </c>
      <c r="K11" s="123"/>
    </row>
    <row r="12" spans="1:11" ht="13.5">
      <c r="A12" s="139" t="s">
        <v>9</v>
      </c>
      <c r="B12" s="114">
        <v>0</v>
      </c>
      <c r="C12" s="114">
        <v>0</v>
      </c>
      <c r="D12" s="114">
        <v>0</v>
      </c>
      <c r="E12" s="114">
        <v>0</v>
      </c>
      <c r="F12" s="114">
        <v>44</v>
      </c>
      <c r="G12" s="114">
        <v>3</v>
      </c>
      <c r="H12" s="114">
        <v>21</v>
      </c>
      <c r="I12" s="114">
        <v>17</v>
      </c>
      <c r="J12" s="114">
        <v>20</v>
      </c>
      <c r="K12" s="123"/>
    </row>
    <row r="13" spans="1:11" s="115" customFormat="1" ht="11.25">
      <c r="A13" s="99" t="s">
        <v>190</v>
      </c>
      <c r="B13" s="114" t="s">
        <v>84</v>
      </c>
      <c r="C13" s="114" t="s">
        <v>84</v>
      </c>
      <c r="D13" s="114" t="s">
        <v>84</v>
      </c>
      <c r="E13" s="114">
        <v>2</v>
      </c>
      <c r="F13" s="114" t="s">
        <v>84</v>
      </c>
      <c r="G13" s="114" t="s">
        <v>84</v>
      </c>
      <c r="H13" s="114">
        <v>21</v>
      </c>
      <c r="I13" s="114">
        <v>4</v>
      </c>
      <c r="J13" s="114">
        <v>24</v>
      </c>
      <c r="K13" s="124"/>
    </row>
    <row r="14" spans="1:11" ht="13.5">
      <c r="A14" s="99" t="s">
        <v>191</v>
      </c>
      <c r="B14" s="113">
        <v>0</v>
      </c>
      <c r="C14" s="114">
        <v>0</v>
      </c>
      <c r="D14" s="114">
        <v>0</v>
      </c>
      <c r="E14" s="114">
        <v>2</v>
      </c>
      <c r="F14" s="114">
        <v>0</v>
      </c>
      <c r="G14" s="114">
        <v>1</v>
      </c>
      <c r="H14" s="114">
        <v>7</v>
      </c>
      <c r="I14" s="114">
        <v>6</v>
      </c>
      <c r="J14" s="114">
        <v>46</v>
      </c>
      <c r="K14" s="123"/>
    </row>
    <row r="15" spans="1:11" s="393" customFormat="1" ht="13.5">
      <c r="A15" s="99" t="s">
        <v>223</v>
      </c>
      <c r="B15" s="114">
        <v>0</v>
      </c>
      <c r="C15" s="114">
        <v>0</v>
      </c>
      <c r="D15" s="114">
        <v>0</v>
      </c>
      <c r="E15" s="114">
        <v>1</v>
      </c>
      <c r="F15" s="114">
        <v>1</v>
      </c>
      <c r="G15" s="114">
        <v>0</v>
      </c>
      <c r="H15" s="114">
        <v>12</v>
      </c>
      <c r="I15" s="114">
        <v>4</v>
      </c>
      <c r="J15" s="114">
        <v>54</v>
      </c>
      <c r="K15" s="394"/>
    </row>
    <row r="16" spans="1:11" ht="13.5">
      <c r="A16" s="145" t="s">
        <v>622</v>
      </c>
      <c r="B16" s="392">
        <v>0</v>
      </c>
      <c r="C16" s="391">
        <v>0</v>
      </c>
      <c r="D16" s="391">
        <v>0</v>
      </c>
      <c r="E16" s="125">
        <v>1</v>
      </c>
      <c r="F16" s="391">
        <v>0</v>
      </c>
      <c r="G16" s="391">
        <v>0</v>
      </c>
      <c r="H16" s="125">
        <v>13</v>
      </c>
      <c r="I16" s="125">
        <v>10</v>
      </c>
      <c r="J16" s="125">
        <v>188</v>
      </c>
      <c r="K16" s="123"/>
    </row>
    <row r="17" spans="1:11" ht="15" customHeight="1">
      <c r="A17" s="103" t="s">
        <v>224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</sheetData>
  <sheetProtection/>
  <mergeCells count="8">
    <mergeCell ref="A1:K1"/>
    <mergeCell ref="A3:A4"/>
    <mergeCell ref="B3:B4"/>
    <mergeCell ref="C3:I3"/>
    <mergeCell ref="J3:K3"/>
    <mergeCell ref="A10:A11"/>
    <mergeCell ref="B10:C10"/>
    <mergeCell ref="D10:H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zoomScaleSheetLayoutView="100" workbookViewId="0" topLeftCell="A1">
      <selection activeCell="K22" sqref="K22"/>
    </sheetView>
  </sheetViews>
  <sheetFormatPr defaultColWidth="9.00390625" defaultRowHeight="13.5"/>
  <cols>
    <col min="1" max="1" width="8.125" style="297" customWidth="1"/>
    <col min="2" max="2" width="8.375" style="297" customWidth="1"/>
    <col min="3" max="3" width="8.875" style="297" customWidth="1"/>
    <col min="4" max="4" width="7.875" style="297" customWidth="1"/>
    <col min="5" max="7" width="7.625" style="297" customWidth="1"/>
    <col min="8" max="8" width="9.125" style="297" customWidth="1"/>
    <col min="9" max="9" width="7.625" style="297" customWidth="1"/>
    <col min="10" max="10" width="7.75390625" style="297" customWidth="1"/>
    <col min="11" max="11" width="8.125" style="297" customWidth="1"/>
    <col min="12" max="12" width="7.125" style="297" bestFit="1" customWidth="1"/>
    <col min="13" max="16384" width="9.00390625" style="297" customWidth="1"/>
  </cols>
  <sheetData>
    <row r="1" spans="1:21" ht="21" customHeight="1">
      <c r="A1" s="456" t="s">
        <v>225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5"/>
      <c r="M1" s="454"/>
      <c r="N1" s="454"/>
      <c r="O1" s="454"/>
      <c r="P1" s="454"/>
      <c r="Q1" s="454"/>
      <c r="R1" s="454"/>
      <c r="S1" s="454"/>
      <c r="T1" s="454"/>
      <c r="U1" s="454"/>
    </row>
    <row r="2" spans="1:21" ht="13.5" customHeight="1" thickBo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15" customHeight="1" thickTop="1">
      <c r="A3" s="453" t="s">
        <v>1</v>
      </c>
      <c r="B3" s="452" t="s">
        <v>226</v>
      </c>
      <c r="C3" s="451"/>
      <c r="D3" s="450"/>
      <c r="E3" s="449" t="s">
        <v>227</v>
      </c>
      <c r="F3" s="447" t="s">
        <v>631</v>
      </c>
      <c r="G3" s="448" t="s">
        <v>630</v>
      </c>
      <c r="H3" s="447" t="s">
        <v>228</v>
      </c>
      <c r="I3" s="448" t="s">
        <v>229</v>
      </c>
      <c r="J3" s="447" t="s">
        <v>230</v>
      </c>
      <c r="K3" s="446" t="s">
        <v>231</v>
      </c>
      <c r="L3" s="439"/>
      <c r="M3" s="421"/>
      <c r="N3" s="421"/>
      <c r="O3" s="421"/>
      <c r="P3" s="421"/>
      <c r="Q3" s="421"/>
      <c r="R3" s="421"/>
      <c r="S3" s="421"/>
      <c r="T3" s="421"/>
      <c r="U3" s="416"/>
    </row>
    <row r="4" spans="1:21" ht="13.5">
      <c r="A4" s="445"/>
      <c r="B4" s="444" t="s">
        <v>2</v>
      </c>
      <c r="C4" s="444" t="s">
        <v>232</v>
      </c>
      <c r="D4" s="444" t="s">
        <v>233</v>
      </c>
      <c r="E4" s="443"/>
      <c r="F4" s="442"/>
      <c r="G4" s="441"/>
      <c r="H4" s="441"/>
      <c r="I4" s="441"/>
      <c r="J4" s="441"/>
      <c r="K4" s="440"/>
      <c r="L4" s="439"/>
      <c r="M4" s="421"/>
      <c r="N4" s="421"/>
      <c r="O4" s="421"/>
      <c r="P4" s="421"/>
      <c r="Q4" s="421"/>
      <c r="R4" s="421"/>
      <c r="S4" s="421"/>
      <c r="T4" s="421"/>
      <c r="U4" s="438"/>
    </row>
    <row r="5" spans="1:21" s="302" customFormat="1" ht="15" customHeight="1">
      <c r="A5" s="437" t="s">
        <v>604</v>
      </c>
      <c r="B5" s="434">
        <v>4203</v>
      </c>
      <c r="C5" s="433">
        <v>2320</v>
      </c>
      <c r="D5" s="433">
        <v>1883</v>
      </c>
      <c r="E5" s="433">
        <v>9</v>
      </c>
      <c r="F5" s="433">
        <v>1346</v>
      </c>
      <c r="G5" s="433">
        <v>51</v>
      </c>
      <c r="H5" s="433">
        <v>22</v>
      </c>
      <c r="I5" s="433">
        <v>637</v>
      </c>
      <c r="J5" s="433">
        <v>447</v>
      </c>
      <c r="K5" s="432">
        <v>55</v>
      </c>
      <c r="L5" s="436"/>
      <c r="M5" s="404"/>
      <c r="N5" s="404"/>
      <c r="O5" s="404"/>
      <c r="P5" s="404"/>
      <c r="Q5" s="404"/>
      <c r="R5" s="404"/>
      <c r="S5" s="404"/>
      <c r="T5" s="404"/>
      <c r="U5" s="404"/>
    </row>
    <row r="6" spans="1:20" s="309" customFormat="1" ht="15" customHeight="1">
      <c r="A6" s="435" t="s">
        <v>190</v>
      </c>
      <c r="B6" s="434">
        <v>4638</v>
      </c>
      <c r="C6" s="433">
        <v>2571</v>
      </c>
      <c r="D6" s="433">
        <v>2067</v>
      </c>
      <c r="E6" s="433">
        <v>16</v>
      </c>
      <c r="F6" s="433">
        <v>1420</v>
      </c>
      <c r="G6" s="433">
        <v>70</v>
      </c>
      <c r="H6" s="433">
        <v>32</v>
      </c>
      <c r="I6" s="433">
        <v>698</v>
      </c>
      <c r="J6" s="433">
        <v>446</v>
      </c>
      <c r="K6" s="432">
        <v>78</v>
      </c>
      <c r="L6" s="416"/>
      <c r="M6" s="416"/>
      <c r="N6" s="416"/>
      <c r="O6" s="416"/>
      <c r="P6" s="416"/>
      <c r="Q6" s="416"/>
      <c r="R6" s="416"/>
      <c r="S6" s="416"/>
      <c r="T6" s="416"/>
    </row>
    <row r="7" spans="1:20" s="302" customFormat="1" ht="15" customHeight="1">
      <c r="A7" s="435" t="s">
        <v>191</v>
      </c>
      <c r="B7" s="434">
        <v>4506</v>
      </c>
      <c r="C7" s="433">
        <v>2454</v>
      </c>
      <c r="D7" s="433">
        <v>2052</v>
      </c>
      <c r="E7" s="433">
        <v>8</v>
      </c>
      <c r="F7" s="433">
        <v>1336</v>
      </c>
      <c r="G7" s="433">
        <v>49</v>
      </c>
      <c r="H7" s="433">
        <v>39</v>
      </c>
      <c r="I7" s="433">
        <v>677</v>
      </c>
      <c r="J7" s="433">
        <v>493</v>
      </c>
      <c r="K7" s="432">
        <v>77</v>
      </c>
      <c r="L7" s="404"/>
      <c r="M7" s="404"/>
      <c r="N7" s="404"/>
      <c r="O7" s="404"/>
      <c r="P7" s="404"/>
      <c r="Q7" s="404"/>
      <c r="R7" s="404"/>
      <c r="S7" s="404"/>
      <c r="T7" s="404"/>
    </row>
    <row r="8" spans="1:20" s="306" customFormat="1" ht="15" customHeight="1">
      <c r="A8" s="414" t="s">
        <v>629</v>
      </c>
      <c r="B8" s="413">
        <f>SUM(C8:D8)</f>
        <v>4897</v>
      </c>
      <c r="C8" s="412">
        <v>2727</v>
      </c>
      <c r="D8" s="412">
        <v>2170</v>
      </c>
      <c r="E8" s="412">
        <v>12</v>
      </c>
      <c r="F8" s="412">
        <v>1450</v>
      </c>
      <c r="G8" s="412">
        <v>69</v>
      </c>
      <c r="H8" s="412">
        <v>33</v>
      </c>
      <c r="I8" s="412">
        <v>731</v>
      </c>
      <c r="J8" s="412">
        <v>451</v>
      </c>
      <c r="K8" s="431">
        <v>78</v>
      </c>
      <c r="L8" s="410"/>
      <c r="M8" s="410"/>
      <c r="N8" s="410"/>
      <c r="O8" s="410"/>
      <c r="P8" s="410"/>
      <c r="Q8" s="410"/>
      <c r="R8" s="410"/>
      <c r="S8" s="410"/>
      <c r="T8" s="410"/>
    </row>
    <row r="9" spans="1:20" s="302" customFormat="1" ht="15" customHeight="1" thickBot="1">
      <c r="A9" s="305" t="s">
        <v>622</v>
      </c>
      <c r="B9" s="430">
        <f>SUM(E9:K9,B15:J15)</f>
        <v>4770</v>
      </c>
      <c r="C9" s="429">
        <v>2585</v>
      </c>
      <c r="D9" s="429">
        <v>2185</v>
      </c>
      <c r="E9" s="429">
        <v>14</v>
      </c>
      <c r="F9" s="429">
        <v>1374</v>
      </c>
      <c r="G9" s="429">
        <v>69</v>
      </c>
      <c r="H9" s="429">
        <v>31</v>
      </c>
      <c r="I9" s="429">
        <v>739</v>
      </c>
      <c r="J9" s="429">
        <v>393</v>
      </c>
      <c r="K9" s="428">
        <v>60</v>
      </c>
      <c r="L9" s="404"/>
      <c r="M9" s="404"/>
      <c r="N9" s="404"/>
      <c r="O9" s="404"/>
      <c r="P9" s="404"/>
      <c r="Q9" s="404"/>
      <c r="R9" s="404"/>
      <c r="S9" s="404"/>
      <c r="T9" s="404"/>
    </row>
    <row r="10" spans="1:21" s="420" customFormat="1" ht="23.25" thickTop="1">
      <c r="A10" s="386" t="s">
        <v>1</v>
      </c>
      <c r="B10" s="427" t="s">
        <v>234</v>
      </c>
      <c r="C10" s="426" t="s">
        <v>235</v>
      </c>
      <c r="D10" s="425" t="s">
        <v>236</v>
      </c>
      <c r="E10" s="425" t="s">
        <v>237</v>
      </c>
      <c r="F10" s="425" t="s">
        <v>238</v>
      </c>
      <c r="G10" s="425" t="s">
        <v>239</v>
      </c>
      <c r="H10" s="425" t="s">
        <v>240</v>
      </c>
      <c r="I10" s="425" t="s">
        <v>241</v>
      </c>
      <c r="J10" s="424" t="s">
        <v>242</v>
      </c>
      <c r="K10" s="423"/>
      <c r="L10" s="422"/>
      <c r="M10" s="422"/>
      <c r="N10" s="422"/>
      <c r="O10" s="422"/>
      <c r="P10" s="422"/>
      <c r="Q10" s="422"/>
      <c r="R10" s="422"/>
      <c r="S10" s="422"/>
      <c r="T10" s="422"/>
      <c r="U10" s="421"/>
    </row>
    <row r="11" spans="1:21" s="403" customFormat="1" ht="15" customHeight="1">
      <c r="A11" s="419" t="s">
        <v>604</v>
      </c>
      <c r="B11" s="413">
        <v>392</v>
      </c>
      <c r="C11" s="412">
        <v>49</v>
      </c>
      <c r="D11" s="412">
        <v>7</v>
      </c>
      <c r="E11" s="412">
        <v>76</v>
      </c>
      <c r="F11" s="412">
        <v>65</v>
      </c>
      <c r="G11" s="412">
        <v>134</v>
      </c>
      <c r="H11" s="412">
        <v>99</v>
      </c>
      <c r="I11" s="412">
        <v>121</v>
      </c>
      <c r="J11" s="412">
        <v>693</v>
      </c>
      <c r="K11" s="418"/>
      <c r="L11" s="302"/>
      <c r="M11" s="302"/>
      <c r="N11" s="302"/>
      <c r="O11" s="302"/>
      <c r="P11" s="302"/>
      <c r="Q11" s="302"/>
      <c r="R11" s="302"/>
      <c r="S11" s="302"/>
      <c r="T11" s="302"/>
      <c r="U11" s="404"/>
    </row>
    <row r="12" spans="1:21" s="415" customFormat="1" ht="15" customHeight="1">
      <c r="A12" s="308" t="s">
        <v>190</v>
      </c>
      <c r="B12" s="413">
        <v>439</v>
      </c>
      <c r="C12" s="412">
        <v>65</v>
      </c>
      <c r="D12" s="412">
        <v>6</v>
      </c>
      <c r="E12" s="412">
        <v>90</v>
      </c>
      <c r="F12" s="412">
        <v>61</v>
      </c>
      <c r="G12" s="412">
        <v>150</v>
      </c>
      <c r="H12" s="412">
        <v>114</v>
      </c>
      <c r="I12" s="412">
        <v>147</v>
      </c>
      <c r="J12" s="412">
        <v>806</v>
      </c>
      <c r="K12" s="417"/>
      <c r="L12" s="309"/>
      <c r="M12" s="309"/>
      <c r="N12" s="309"/>
      <c r="O12" s="309"/>
      <c r="P12" s="309"/>
      <c r="Q12" s="309"/>
      <c r="R12" s="309"/>
      <c r="S12" s="309"/>
      <c r="T12" s="309"/>
      <c r="U12" s="416"/>
    </row>
    <row r="13" spans="1:21" s="403" customFormat="1" ht="15" customHeight="1">
      <c r="A13" s="308" t="s">
        <v>191</v>
      </c>
      <c r="B13" s="413">
        <v>399</v>
      </c>
      <c r="C13" s="412">
        <v>66</v>
      </c>
      <c r="D13" s="412">
        <v>6</v>
      </c>
      <c r="E13" s="412">
        <v>82</v>
      </c>
      <c r="F13" s="412">
        <v>57</v>
      </c>
      <c r="G13" s="412">
        <v>179</v>
      </c>
      <c r="H13" s="412">
        <v>109</v>
      </c>
      <c r="I13" s="412">
        <v>121</v>
      </c>
      <c r="J13" s="412">
        <v>808</v>
      </c>
      <c r="K13" s="405"/>
      <c r="L13" s="302"/>
      <c r="M13" s="302"/>
      <c r="N13" s="302"/>
      <c r="O13" s="302"/>
      <c r="P13" s="302"/>
      <c r="Q13" s="302"/>
      <c r="R13" s="302"/>
      <c r="S13" s="302"/>
      <c r="T13" s="302"/>
      <c r="U13" s="404"/>
    </row>
    <row r="14" spans="1:21" s="409" customFormat="1" ht="15" customHeight="1">
      <c r="A14" s="414" t="s">
        <v>223</v>
      </c>
      <c r="B14" s="413">
        <v>434</v>
      </c>
      <c r="C14" s="412">
        <v>56</v>
      </c>
      <c r="D14" s="412">
        <v>9</v>
      </c>
      <c r="E14" s="412">
        <v>115</v>
      </c>
      <c r="F14" s="412">
        <v>68</v>
      </c>
      <c r="G14" s="412">
        <v>227</v>
      </c>
      <c r="H14" s="412">
        <v>139</v>
      </c>
      <c r="I14" s="412">
        <v>136</v>
      </c>
      <c r="J14" s="412">
        <v>889</v>
      </c>
      <c r="K14" s="411"/>
      <c r="L14" s="306"/>
      <c r="M14" s="306"/>
      <c r="N14" s="306"/>
      <c r="O14" s="306"/>
      <c r="P14" s="306"/>
      <c r="Q14" s="306"/>
      <c r="R14" s="306"/>
      <c r="S14" s="306"/>
      <c r="T14" s="306"/>
      <c r="U14" s="410"/>
    </row>
    <row r="15" spans="1:21" s="403" customFormat="1" ht="15" customHeight="1">
      <c r="A15" s="408" t="s">
        <v>628</v>
      </c>
      <c r="B15" s="407">
        <v>464</v>
      </c>
      <c r="C15" s="406">
        <v>56</v>
      </c>
      <c r="D15" s="406">
        <v>13</v>
      </c>
      <c r="E15" s="406">
        <v>99</v>
      </c>
      <c r="F15" s="406">
        <v>100</v>
      </c>
      <c r="G15" s="406">
        <v>265</v>
      </c>
      <c r="H15" s="406">
        <v>135</v>
      </c>
      <c r="I15" s="406">
        <v>127</v>
      </c>
      <c r="J15" s="406">
        <v>831</v>
      </c>
      <c r="K15" s="405"/>
      <c r="L15" s="302"/>
      <c r="M15" s="302"/>
      <c r="N15" s="302"/>
      <c r="O15" s="302"/>
      <c r="P15" s="302"/>
      <c r="Q15" s="302"/>
      <c r="R15" s="302"/>
      <c r="S15" s="302"/>
      <c r="T15" s="302"/>
      <c r="U15" s="404"/>
    </row>
    <row r="16" spans="1:11" ht="15" customHeight="1">
      <c r="A16" s="402" t="s">
        <v>27</v>
      </c>
      <c r="B16" s="402"/>
      <c r="C16" s="402"/>
      <c r="D16" s="402"/>
      <c r="E16" s="402"/>
      <c r="F16" s="402"/>
      <c r="G16" s="368"/>
      <c r="H16" s="368"/>
      <c r="I16" s="368"/>
      <c r="J16" s="368"/>
      <c r="K16" s="401"/>
    </row>
  </sheetData>
  <sheetProtection/>
  <mergeCells count="11">
    <mergeCell ref="I3:I4"/>
    <mergeCell ref="J3:J4"/>
    <mergeCell ref="K3:K4"/>
    <mergeCell ref="A16:F16"/>
    <mergeCell ref="A1:K1"/>
    <mergeCell ref="A3:A4"/>
    <mergeCell ref="B3:D3"/>
    <mergeCell ref="E3:E4"/>
    <mergeCell ref="F3:F4"/>
    <mergeCell ref="G3:G4"/>
    <mergeCell ref="H3:H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2014-03-27T07:45:13Z</dcterms:created>
  <dcterms:modified xsi:type="dcterms:W3CDTF">2015-03-26T06:37:46Z</dcterms:modified>
  <cp:category/>
  <cp:version/>
  <cp:contentType/>
  <cp:contentStatus/>
</cp:coreProperties>
</file>