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165" sheetId="1" r:id="rId1"/>
    <sheet name="166(1)" sheetId="2" r:id="rId2"/>
    <sheet name="166(2)" sheetId="3" r:id="rId3"/>
    <sheet name="167(1)" sheetId="4" r:id="rId4"/>
    <sheet name="167(2)" sheetId="5" r:id="rId5"/>
    <sheet name="168(1)" sheetId="6" r:id="rId6"/>
    <sheet name="168(2)" sheetId="7" r:id="rId7"/>
    <sheet name="168(3)" sheetId="8" r:id="rId8"/>
    <sheet name="168(4)" sheetId="9" r:id="rId9"/>
    <sheet name="168(5)" sheetId="10" r:id="rId10"/>
    <sheet name="168(6)" sheetId="11" r:id="rId11"/>
    <sheet name="168(7)" sheetId="12" r:id="rId12"/>
    <sheet name="168(8)" sheetId="13" r:id="rId13"/>
    <sheet name="169" sheetId="14" r:id="rId14"/>
    <sheet name="170" sheetId="15" r:id="rId15"/>
  </sheets>
  <externalReferences>
    <externalReference r:id="rId18"/>
  </externalReferences>
  <definedNames>
    <definedName name="_xlnm.Print_Area" localSheetId="2">'166(2)'!$A:$IV</definedName>
    <definedName name="候補者DB">#REF!</definedName>
  </definedNames>
  <calcPr fullCalcOnLoad="1"/>
</workbook>
</file>

<file path=xl/sharedStrings.xml><?xml version="1.0" encoding="utf-8"?>
<sst xmlns="http://schemas.openxmlformats.org/spreadsheetml/2006/main" count="502" uniqueCount="313">
  <si>
    <t>１６５．投票区別選挙人名簿登録者数</t>
  </si>
  <si>
    <t>投票区</t>
  </si>
  <si>
    <t>投 　票 　所</t>
  </si>
  <si>
    <t>総　　数</t>
  </si>
  <si>
    <t>男</t>
  </si>
  <si>
    <t>女</t>
  </si>
  <si>
    <t>総数</t>
  </si>
  <si>
    <t>板橋第四小学校</t>
  </si>
  <si>
    <t>志村小学校</t>
  </si>
  <si>
    <t>板橋第二小学校</t>
  </si>
  <si>
    <t>志村第四中学校</t>
  </si>
  <si>
    <t>金沢小学校</t>
  </si>
  <si>
    <t>中台中学校</t>
  </si>
  <si>
    <t>板橋第一小学校</t>
  </si>
  <si>
    <t>板橋第一中学校</t>
  </si>
  <si>
    <t>若木小学校</t>
  </si>
  <si>
    <t>志村第五小学校</t>
  </si>
  <si>
    <t>板橋第七小学校</t>
  </si>
  <si>
    <t>志村坂下小学校</t>
  </si>
  <si>
    <t>板橋第五小学校</t>
  </si>
  <si>
    <t>志村第三中学校</t>
  </si>
  <si>
    <t>板橋第六小学校</t>
  </si>
  <si>
    <t>蓮根小学校</t>
  </si>
  <si>
    <t>板橋第二中学校</t>
  </si>
  <si>
    <t>大山小学校</t>
  </si>
  <si>
    <t>舟渡小学校</t>
  </si>
  <si>
    <t>徳丸小学校</t>
  </si>
  <si>
    <t>中根橋小学校</t>
  </si>
  <si>
    <t>北野小学校</t>
  </si>
  <si>
    <t>弥生小学校</t>
  </si>
  <si>
    <t>紅梅小学校</t>
  </si>
  <si>
    <t>板橋第十小学校</t>
  </si>
  <si>
    <t>赤塚第一中学校</t>
  </si>
  <si>
    <t>大谷口小学校</t>
  </si>
  <si>
    <t>向原ホール</t>
  </si>
  <si>
    <t>下赤塚小学校</t>
  </si>
  <si>
    <t xml:space="preserve"> </t>
  </si>
  <si>
    <t>赤塚第三中学校</t>
  </si>
  <si>
    <t>上板橋第二中学校</t>
  </si>
  <si>
    <t>４８</t>
  </si>
  <si>
    <t>赤塚支所</t>
  </si>
  <si>
    <t>１７</t>
  </si>
  <si>
    <t>加賀小学校</t>
  </si>
  <si>
    <t>４９</t>
  </si>
  <si>
    <t>成増小学校</t>
  </si>
  <si>
    <t>１８</t>
  </si>
  <si>
    <t>富士見地域センター</t>
  </si>
  <si>
    <t>５０</t>
  </si>
  <si>
    <t>成増ヶ丘小学校</t>
  </si>
  <si>
    <t>１９</t>
  </si>
  <si>
    <t>板橋第八小学校</t>
  </si>
  <si>
    <t>２０</t>
  </si>
  <si>
    <t>常盤台小学校</t>
  </si>
  <si>
    <t>５１</t>
  </si>
  <si>
    <t>三園小学校</t>
  </si>
  <si>
    <t>５２</t>
  </si>
  <si>
    <t>高島第六小学校</t>
  </si>
  <si>
    <t>２１</t>
  </si>
  <si>
    <t>上板橋第一中学校</t>
  </si>
  <si>
    <t>５３</t>
  </si>
  <si>
    <t>高島第二小学校</t>
  </si>
  <si>
    <t>２２</t>
  </si>
  <si>
    <t>上板橋小学校</t>
  </si>
  <si>
    <t>５４</t>
  </si>
  <si>
    <t>高島第二中学校</t>
  </si>
  <si>
    <t>２３</t>
  </si>
  <si>
    <t>桜川中学校</t>
  </si>
  <si>
    <t>５５</t>
  </si>
  <si>
    <t>高島第五小学校</t>
  </si>
  <si>
    <t>２４</t>
  </si>
  <si>
    <t>上板橋第四小学校</t>
  </si>
  <si>
    <t>２５</t>
  </si>
  <si>
    <t>上板橋第三中学校</t>
  </si>
  <si>
    <t>５６</t>
  </si>
  <si>
    <t>高島第一小学校</t>
  </si>
  <si>
    <t>５７</t>
  </si>
  <si>
    <t>高島平福祉園分場</t>
  </si>
  <si>
    <t>２６</t>
  </si>
  <si>
    <t>志村第三小学校</t>
  </si>
  <si>
    <t>５８</t>
  </si>
  <si>
    <t>北前野小学校</t>
  </si>
  <si>
    <t>２７</t>
  </si>
  <si>
    <t>志村第一小学校</t>
  </si>
  <si>
    <t>５９</t>
  </si>
  <si>
    <t>緑小学校</t>
  </si>
  <si>
    <t>２８</t>
  </si>
  <si>
    <t>富士見台小学校</t>
  </si>
  <si>
    <t>６０</t>
  </si>
  <si>
    <t>高島第三中学校</t>
  </si>
  <si>
    <t>２９</t>
  </si>
  <si>
    <t>前野小学校</t>
  </si>
  <si>
    <t>３０</t>
  </si>
  <si>
    <t>志村第二小学校</t>
  </si>
  <si>
    <t>６１</t>
  </si>
  <si>
    <t>新河岸小学校</t>
  </si>
  <si>
    <t>６２</t>
  </si>
  <si>
    <t>志村第五中学校</t>
  </si>
  <si>
    <t>３１</t>
  </si>
  <si>
    <t>志村第二中学校</t>
  </si>
  <si>
    <t>６３</t>
  </si>
  <si>
    <t>赤塚新町小学校</t>
  </si>
  <si>
    <t>３２</t>
  </si>
  <si>
    <t>小豆沢体育館</t>
  </si>
  <si>
    <t xml:space="preserve">  資料：選挙管理委員会事務局「選挙の記録」</t>
  </si>
  <si>
    <t>１６６．時間別投票状況</t>
  </si>
  <si>
    <t>時　　間</t>
  </si>
  <si>
    <t>投　　票　　者　　数</t>
  </si>
  <si>
    <t>投　　票　　率　（％）</t>
  </si>
  <si>
    <t>前回の実績</t>
  </si>
  <si>
    <t>平　　均</t>
  </si>
  <si>
    <t>投票所における投票</t>
  </si>
  <si>
    <r>
      <t xml:space="preserve">　　～　８ 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</si>
  <si>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</si>
  <si>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～１０</t>
    </r>
    <r>
      <rPr>
        <sz val="9"/>
        <color indexed="9"/>
        <rFont val="ＭＳ 明朝"/>
        <family val="1"/>
      </rPr>
      <t xml:space="preserve">時 </t>
    </r>
  </si>
  <si>
    <r>
      <t>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</si>
  <si>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</si>
  <si>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</si>
  <si>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</si>
  <si>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～１５</t>
    </r>
    <r>
      <rPr>
        <sz val="9"/>
        <color indexed="9"/>
        <rFont val="ＭＳ 明朝"/>
        <family val="1"/>
      </rPr>
      <t xml:space="preserve">時 </t>
    </r>
  </si>
  <si>
    <r>
      <t>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</si>
  <si>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</si>
  <si>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</si>
  <si>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</si>
  <si>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</si>
  <si>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期日前投票</t>
  </si>
  <si>
    <t>不在者投票</t>
  </si>
  <si>
    <t>当日有権者数</t>
  </si>
  <si>
    <t>　資料：選挙管理委員会事務局「選挙の記録」</t>
  </si>
  <si>
    <t>（２）区議会議員選挙</t>
  </si>
  <si>
    <t>（平成２３年４月２４日執行）</t>
  </si>
  <si>
    <t>平　　均</t>
  </si>
  <si>
    <r>
      <t>　　　～　８</t>
    </r>
    <r>
      <rPr>
        <sz val="9"/>
        <color indexed="8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</si>
  <si>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　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</si>
  <si>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～１０</t>
    </r>
    <r>
      <rPr>
        <sz val="9"/>
        <color indexed="9"/>
        <rFont val="ＭＳ 明朝"/>
        <family val="1"/>
      </rPr>
      <t xml:space="preserve">時 </t>
    </r>
  </si>
  <si>
    <r>
      <t>　　　～１１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</si>
  <si>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～１２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</si>
  <si>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～１３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</si>
  <si>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～１４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</si>
  <si>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～１５</t>
    </r>
    <r>
      <rPr>
        <sz val="9"/>
        <color indexed="9"/>
        <rFont val="ＭＳ 明朝"/>
        <family val="1"/>
      </rPr>
      <t xml:space="preserve">時 </t>
    </r>
  </si>
  <si>
    <r>
      <t>　　　～１６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</si>
  <si>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～１７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</si>
  <si>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～１８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</si>
  <si>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～１９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</si>
  <si>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r>
      <t>　　　～２０</t>
    </r>
    <r>
      <rPr>
        <sz val="9"/>
        <color indexed="9"/>
        <rFont val="ＭＳ 明朝"/>
        <family val="1"/>
      </rPr>
      <t>時</t>
    </r>
    <r>
      <rPr>
        <sz val="9"/>
        <rFont val="ＭＳ 明朝"/>
        <family val="1"/>
      </rPr>
      <t xml:space="preserve"> </t>
    </r>
  </si>
  <si>
    <t>不在者投票</t>
  </si>
  <si>
    <t>当日有権者数</t>
  </si>
  <si>
    <t>　資料：選挙管理委員会事務局「選挙の記録」</t>
  </si>
  <si>
    <t>１６７．年代別投票状況</t>
  </si>
  <si>
    <t>（１）都知事選挙</t>
  </si>
  <si>
    <t>年　　代</t>
  </si>
  <si>
    <t>当　日　有　権　者　数（人）</t>
  </si>
  <si>
    <t>投　票　者　数（人）</t>
  </si>
  <si>
    <t>投　票　率　（％）</t>
  </si>
  <si>
    <t>総  　数</t>
  </si>
  <si>
    <t>２０歳</t>
  </si>
  <si>
    <r>
      <t>２１～２４</t>
    </r>
    <r>
      <rPr>
        <sz val="9"/>
        <color indexed="9"/>
        <rFont val="ＭＳ 明朝"/>
        <family val="1"/>
      </rPr>
      <t>歳</t>
    </r>
  </si>
  <si>
    <r>
      <t>２５～２９</t>
    </r>
    <r>
      <rPr>
        <sz val="9"/>
        <color indexed="9"/>
        <rFont val="ＭＳ 明朝"/>
        <family val="1"/>
      </rPr>
      <t>歳</t>
    </r>
  </si>
  <si>
    <r>
      <t>３０～３４</t>
    </r>
    <r>
      <rPr>
        <sz val="9"/>
        <color indexed="9"/>
        <rFont val="ＭＳ 明朝"/>
        <family val="1"/>
      </rPr>
      <t>歳</t>
    </r>
  </si>
  <si>
    <r>
      <t>３５～３９</t>
    </r>
    <r>
      <rPr>
        <sz val="9"/>
        <color indexed="9"/>
        <rFont val="ＭＳ 明朝"/>
        <family val="1"/>
      </rPr>
      <t>歳</t>
    </r>
  </si>
  <si>
    <r>
      <t>４０～４４</t>
    </r>
    <r>
      <rPr>
        <sz val="9"/>
        <color indexed="9"/>
        <rFont val="ＭＳ 明朝"/>
        <family val="1"/>
      </rPr>
      <t>歳</t>
    </r>
  </si>
  <si>
    <r>
      <t>４５～４９</t>
    </r>
    <r>
      <rPr>
        <sz val="9"/>
        <color indexed="9"/>
        <rFont val="ＭＳ 明朝"/>
        <family val="1"/>
      </rPr>
      <t>歳</t>
    </r>
  </si>
  <si>
    <r>
      <t>５０～５４</t>
    </r>
    <r>
      <rPr>
        <sz val="9"/>
        <color indexed="9"/>
        <rFont val="ＭＳ 明朝"/>
        <family val="1"/>
      </rPr>
      <t>歳</t>
    </r>
  </si>
  <si>
    <r>
      <t>５５～５９</t>
    </r>
    <r>
      <rPr>
        <sz val="9"/>
        <color indexed="9"/>
        <rFont val="ＭＳ 明朝"/>
        <family val="1"/>
      </rPr>
      <t>歳</t>
    </r>
  </si>
  <si>
    <r>
      <t>６０～６４</t>
    </r>
    <r>
      <rPr>
        <sz val="9"/>
        <color indexed="9"/>
        <rFont val="ＭＳ 明朝"/>
        <family val="1"/>
      </rPr>
      <t>歳</t>
    </r>
  </si>
  <si>
    <r>
      <t>６５～６９</t>
    </r>
    <r>
      <rPr>
        <sz val="9"/>
        <color indexed="9"/>
        <rFont val="ＭＳ 明朝"/>
        <family val="1"/>
      </rPr>
      <t>歳</t>
    </r>
  </si>
  <si>
    <t>７０歳以上　</t>
  </si>
  <si>
    <t>　資料：選挙管理委員会事務局「選挙の記録」</t>
  </si>
  <si>
    <t>　資料：選挙管理委員会事務局「選挙の記録」</t>
  </si>
  <si>
    <t>投　票　者　数</t>
  </si>
  <si>
    <t>当　日　有　権　者　数</t>
  </si>
  <si>
    <t>　　　（平成２３月４月２４日執行）</t>
  </si>
  <si>
    <t>　資料：選挙管理委員会事務局「選挙の記録」</t>
  </si>
  <si>
    <t>　　　　２．期日前投票，不在者投票を含む。</t>
  </si>
  <si>
    <t>　（注）１．（　）は在外で内数である。</t>
  </si>
  <si>
    <t>　　２４．１２．１６</t>
  </si>
  <si>
    <t>　　２１．　８．３０</t>
  </si>
  <si>
    <t>　  １７．　９．１１</t>
  </si>
  <si>
    <t>　　１５．１１．　９</t>
  </si>
  <si>
    <t>平成１２．　６．２５</t>
  </si>
  <si>
    <t>投  票  率 （％）</t>
  </si>
  <si>
    <t>投  票　者　数</t>
  </si>
  <si>
    <t>執 行 年 月 日</t>
  </si>
  <si>
    <t>（１）衆議院議員選挙（小選挙区選出）</t>
  </si>
  <si>
    <t>１６８．選挙別有権者数，投票者数及び投票率</t>
  </si>
  <si>
    <t>　　２４．１２．１６</t>
  </si>
  <si>
    <t>　　２１．　８．３０</t>
  </si>
  <si>
    <t>　  １７．　９．１１</t>
  </si>
  <si>
    <t>　　１５．１１．　９</t>
  </si>
  <si>
    <t>（２）衆議院議員選挙（比例代表選出）</t>
  </si>
  <si>
    <t>１６８．選挙別有権者数，投票者数及び投票率（つづき）</t>
  </si>
  <si>
    <t xml:space="preserve">　  ２５.  ７.２１ </t>
  </si>
  <si>
    <t xml:space="preserve">　  ２２.  ７.１１ </t>
  </si>
  <si>
    <t>　  １９.  ７.２９</t>
  </si>
  <si>
    <t>　  １６.  ７.１１</t>
  </si>
  <si>
    <t>平成１３.  ７.２９</t>
  </si>
  <si>
    <t>投　 票　 率　（％）</t>
  </si>
  <si>
    <t>投　 票 　者 　数</t>
  </si>
  <si>
    <t>当　 日 　有 　権 　者 　数</t>
  </si>
  <si>
    <t>（３）参議院議員選挙（東京都選出）</t>
  </si>
  <si>
    <t>　　２５.  ７.２１</t>
  </si>
  <si>
    <t>　　２２.  ７.１１</t>
  </si>
  <si>
    <t>　　１９.  ７.２９</t>
  </si>
  <si>
    <t xml:space="preserve">    １６.  ７.１１</t>
  </si>
  <si>
    <t>（４）参議院議員選挙（比例代表選出）</t>
  </si>
  <si>
    <t xml:space="preserve"> 　　　 ２．平成１９．４．８は，補欠選挙である。</t>
  </si>
  <si>
    <t>　（注）１．期日前投票，不在者投票を含む。</t>
  </si>
  <si>
    <t>　　２５．　６．２３</t>
  </si>
  <si>
    <t>　　２１．　７．１２</t>
  </si>
  <si>
    <t>　　１９．　４．　８</t>
  </si>
  <si>
    <t>　　１７．　７．　３</t>
  </si>
  <si>
    <t>平成１３．　６．２４</t>
  </si>
  <si>
    <t>（５）都議会議員選挙</t>
  </si>
  <si>
    <t>　資料：選挙管理委員会事務局「選挙の記録」</t>
  </si>
  <si>
    <t>　（注）期日前投票，不在者投票を含む。</t>
  </si>
  <si>
    <t xml:space="preserve">    ２３.  ４.１０</t>
  </si>
  <si>
    <t xml:space="preserve">    １９.  ４.　８</t>
  </si>
  <si>
    <t>（６）都知事選挙</t>
  </si>
  <si>
    <t xml:space="preserve">    ２３． ４.２４</t>
  </si>
  <si>
    <t xml:space="preserve">    １９． ４.２２</t>
  </si>
  <si>
    <t xml:space="preserve">    １５． ４.２７</t>
  </si>
  <si>
    <t xml:space="preserve">    １１.  ４.２５</t>
  </si>
  <si>
    <t>平成  ７.  ４.２３</t>
  </si>
  <si>
    <t>（７）区議会議員選挙</t>
  </si>
  <si>
    <t xml:space="preserve">    ２３.  ４.２４</t>
  </si>
  <si>
    <t xml:space="preserve">    １９.  ４.２２</t>
  </si>
  <si>
    <t xml:space="preserve">    １５.  ４.２７</t>
  </si>
  <si>
    <t>（８）区長選挙</t>
  </si>
  <si>
    <t>　資料：選挙管理委員会事務局「選挙の記録」</t>
  </si>
  <si>
    <t>２３．４．２４</t>
  </si>
  <si>
    <t>平成１９．４．２２</t>
  </si>
  <si>
    <t>区長選挙</t>
  </si>
  <si>
    <r>
      <t>平成１９．</t>
    </r>
    <r>
      <rPr>
        <sz val="9"/>
        <rFont val="ＭＳ 明朝"/>
        <family val="1"/>
      </rPr>
      <t>４．２２</t>
    </r>
  </si>
  <si>
    <t>区議会議員選挙</t>
  </si>
  <si>
    <t>都知事選挙</t>
  </si>
  <si>
    <t>２５．６．２３</t>
  </si>
  <si>
    <t>平成２１．７．１２</t>
  </si>
  <si>
    <t>都議会議員選挙</t>
  </si>
  <si>
    <t>２５．７．２１</t>
  </si>
  <si>
    <r>
      <t>平成 ２２</t>
    </r>
    <r>
      <rPr>
        <sz val="9"/>
        <rFont val="ＭＳ 明朝"/>
        <family val="1"/>
      </rPr>
      <t>．７．１１</t>
    </r>
  </si>
  <si>
    <t>参議院議員選挙（比例代表選出）</t>
  </si>
  <si>
    <t>参議院議員選挙（東京都選出）</t>
  </si>
  <si>
    <t>平成２１．８．３０</t>
  </si>
  <si>
    <t>衆議院議員選挙（比例代表選出）</t>
  </si>
  <si>
    <t>衆議院議員選挙（小選挙区選出）</t>
  </si>
  <si>
    <t>投票率（％）</t>
  </si>
  <si>
    <t>投　票　数</t>
  </si>
  <si>
    <t>不　在　者　投　票</t>
  </si>
  <si>
    <t>期　日　前　投　票</t>
  </si>
  <si>
    <t>選 挙 ・ 執行年月日</t>
  </si>
  <si>
    <t>１６９．選挙別期日前投票及び不在者投票状況</t>
  </si>
  <si>
    <t>　　　　２．自由党は，平成１５年に解党し民主党に合流した。</t>
  </si>
  <si>
    <t>　（注）１．得票率は近似値を表示した。</t>
  </si>
  <si>
    <t>無所属</t>
  </si>
  <si>
    <t>その他の政党等</t>
  </si>
  <si>
    <t xml:space="preserve">       　 …</t>
  </si>
  <si>
    <t>…</t>
  </si>
  <si>
    <t>自由党</t>
  </si>
  <si>
    <t>社会民主党</t>
  </si>
  <si>
    <t>民主党</t>
  </si>
  <si>
    <t>日本共産党</t>
  </si>
  <si>
    <t>公明党</t>
  </si>
  <si>
    <t>自由民主党</t>
  </si>
  <si>
    <t>総数　</t>
  </si>
  <si>
    <t>得票率（％）</t>
  </si>
  <si>
    <t>得 票 数</t>
  </si>
  <si>
    <t>得 票 数</t>
  </si>
  <si>
    <t>平成２３年４月２４日</t>
  </si>
  <si>
    <t>平成１９年４月２２日</t>
  </si>
  <si>
    <t>平成１５年４月２７日</t>
  </si>
  <si>
    <t>党　　　　　派</t>
  </si>
  <si>
    <t>１７０．区議会議員選挙党派別得票数及び得票率</t>
  </si>
  <si>
    <t>　（注）( )内の数字は在外であり，内数である。</t>
  </si>
  <si>
    <t>２６．　２．　９</t>
  </si>
  <si>
    <t>平成２４．１２．１６</t>
  </si>
  <si>
    <t>　　２５.　２.　９</t>
  </si>
  <si>
    <t xml:space="preserve">    ２４.１２.１６</t>
  </si>
  <si>
    <t>平成１５.  ４.１３</t>
  </si>
  <si>
    <t>（平成２６年２月９日執行）</t>
  </si>
  <si>
    <t>（平成２６年２月９日執行）</t>
  </si>
  <si>
    <t>（１）都知事選挙</t>
  </si>
  <si>
    <t>１６</t>
  </si>
  <si>
    <t>４７</t>
  </si>
  <si>
    <t xml:space="preserve"> </t>
  </si>
  <si>
    <t>４６</t>
  </si>
  <si>
    <t>１５</t>
  </si>
  <si>
    <t>１４</t>
  </si>
  <si>
    <t>４５</t>
  </si>
  <si>
    <t>１３</t>
  </si>
  <si>
    <t>４４</t>
  </si>
  <si>
    <t>１２</t>
  </si>
  <si>
    <t>４３</t>
  </si>
  <si>
    <t>１１</t>
  </si>
  <si>
    <t>４２</t>
  </si>
  <si>
    <t>４１</t>
  </si>
  <si>
    <t>１０</t>
  </si>
  <si>
    <t>９</t>
  </si>
  <si>
    <t>４０</t>
  </si>
  <si>
    <t>８</t>
  </si>
  <si>
    <t>３９</t>
  </si>
  <si>
    <t>７</t>
  </si>
  <si>
    <t>３８</t>
  </si>
  <si>
    <t>６</t>
  </si>
  <si>
    <t>３７</t>
  </si>
  <si>
    <t>３６</t>
  </si>
  <si>
    <t>５</t>
  </si>
  <si>
    <t>４</t>
  </si>
  <si>
    <t>３５</t>
  </si>
  <si>
    <t>３</t>
  </si>
  <si>
    <t>３４</t>
  </si>
  <si>
    <t>２</t>
  </si>
  <si>
    <t>３３</t>
  </si>
  <si>
    <t>１</t>
  </si>
  <si>
    <t>（平成２６年２月９日執行　東京都知事選挙）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</si>
</sst>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0"/>
    <numFmt numFmtId="177" formatCode="[=0]\-;###\ ###\ ###\ ##0"/>
    <numFmt numFmtId="178" formatCode="#,##0_ "/>
    <numFmt numFmtId="179" formatCode="#,##0.00_ "/>
    <numFmt numFmtId="180" formatCode="[=0]\-;##0.00"/>
    <numFmt numFmtId="181" formatCode="0.00_);[Red]\(0.00\)"/>
    <numFmt numFmtId="182" formatCode="\(###\ ##0.00\)"/>
    <numFmt numFmtId="183" formatCode="\(###\ ##0\)"/>
    <numFmt numFmtId="184" formatCode="#,##0.00_ ;[Red]\-#,##0.00\ "/>
    <numFmt numFmtId="185" formatCode="[=0]\-;###\ ##0\ "/>
    <numFmt numFmtId="186" formatCode="##0.00"/>
    <numFmt numFmtId="187" formatCode="0.00_ "/>
    <numFmt numFmtId="188" formatCode="[=0]\-;###\ ###\ ###\ ##0\ "/>
    <numFmt numFmtId="189" formatCode="0.00_ ;[Red]\-0.00\ "/>
    <numFmt numFmtId="190" formatCode="_ * #,##0.00_ ;_ * \-#,##0.00_ ;_ * &quot;-&quot;_ ;_ @_ "/>
  </numFmts>
  <fonts count="51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.3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 vertical="center"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76" fontId="0" fillId="0" borderId="19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7" fontId="0" fillId="0" borderId="0" xfId="0" applyNumberFormat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178" fontId="2" fillId="0" borderId="0" xfId="63" applyNumberFormat="1" applyFont="1" applyAlignment="1">
      <alignment vertical="center"/>
      <protection/>
    </xf>
    <xf numFmtId="178" fontId="0" fillId="0" borderId="0" xfId="63" applyNumberFormat="1" applyFont="1" applyAlignment="1">
      <alignment vertical="center"/>
      <protection/>
    </xf>
    <xf numFmtId="178" fontId="0" fillId="0" borderId="22" xfId="63" applyNumberFormat="1" applyFont="1" applyBorder="1" applyAlignment="1">
      <alignment horizontal="center" vertical="center"/>
      <protection/>
    </xf>
    <xf numFmtId="178" fontId="0" fillId="0" borderId="23" xfId="63" applyNumberFormat="1" applyFont="1" applyBorder="1" applyAlignment="1">
      <alignment horizontal="center" vertical="center"/>
      <protection/>
    </xf>
    <xf numFmtId="178" fontId="0" fillId="0" borderId="24" xfId="63" applyNumberFormat="1" applyFont="1" applyBorder="1" applyAlignment="1">
      <alignment horizontal="center" vertical="center"/>
      <protection/>
    </xf>
    <xf numFmtId="179" fontId="0" fillId="0" borderId="22" xfId="63" applyNumberFormat="1" applyFont="1" applyBorder="1" applyAlignment="1">
      <alignment horizontal="center" vertical="center"/>
      <protection/>
    </xf>
    <xf numFmtId="179" fontId="0" fillId="0" borderId="23" xfId="63" applyNumberFormat="1" applyFont="1" applyBorder="1" applyAlignment="1">
      <alignment horizontal="center" vertical="center"/>
      <protection/>
    </xf>
    <xf numFmtId="177" fontId="5" fillId="0" borderId="15" xfId="63" applyNumberFormat="1" applyFont="1" applyBorder="1" applyAlignment="1">
      <alignment vertical="center"/>
      <protection/>
    </xf>
    <xf numFmtId="177" fontId="5" fillId="0" borderId="16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Border="1" applyAlignment="1">
      <alignment horizontal="distributed" vertical="center"/>
      <protection/>
    </xf>
    <xf numFmtId="178" fontId="0" fillId="0" borderId="18" xfId="63" applyNumberFormat="1" applyFont="1" applyBorder="1" applyAlignment="1">
      <alignment horizontal="distributed" vertical="center"/>
      <protection/>
    </xf>
    <xf numFmtId="177" fontId="0" fillId="0" borderId="19" xfId="63" applyNumberFormat="1" applyFont="1" applyBorder="1" applyAlignment="1">
      <alignment vertical="center"/>
      <protection/>
    </xf>
    <xf numFmtId="177" fontId="0" fillId="0" borderId="0" xfId="63" applyNumberFormat="1" applyFont="1" applyBorder="1" applyAlignment="1">
      <alignment vertical="center"/>
      <protection/>
    </xf>
    <xf numFmtId="180" fontId="0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Alignment="1">
      <alignment horizontal="left" vertical="center"/>
      <protection/>
    </xf>
    <xf numFmtId="178" fontId="0" fillId="0" borderId="0" xfId="63" applyNumberFormat="1" applyFont="1" applyBorder="1" applyAlignment="1">
      <alignment vertical="center"/>
      <protection/>
    </xf>
    <xf numFmtId="178" fontId="0" fillId="0" borderId="0" xfId="63" applyNumberFormat="1" applyFont="1" applyAlignment="1">
      <alignment horizontal="distributed" vertical="center"/>
      <protection/>
    </xf>
    <xf numFmtId="177" fontId="0" fillId="0" borderId="0" xfId="63" applyNumberFormat="1" applyFont="1" applyBorder="1" applyAlignment="1">
      <alignment horizontal="right" vertical="center"/>
      <protection/>
    </xf>
    <xf numFmtId="177" fontId="0" fillId="0" borderId="0" xfId="63" applyNumberFormat="1" applyFont="1" applyBorder="1" applyAlignment="1">
      <alignment horizontal="right" vertical="distributed"/>
      <protection/>
    </xf>
    <xf numFmtId="177" fontId="0" fillId="0" borderId="0" xfId="63" applyNumberFormat="1" applyFont="1" applyBorder="1" applyAlignment="1">
      <alignment vertical="distributed"/>
      <protection/>
    </xf>
    <xf numFmtId="178" fontId="9" fillId="0" borderId="0" xfId="63" applyNumberFormat="1" applyAlignment="1">
      <alignment vertical="center"/>
      <protection/>
    </xf>
    <xf numFmtId="179" fontId="9" fillId="0" borderId="0" xfId="63" applyNumberFormat="1" applyAlignment="1">
      <alignment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12" fillId="0" borderId="0" xfId="63" applyFont="1" applyAlignment="1">
      <alignment vertical="center"/>
      <protection/>
    </xf>
    <xf numFmtId="177" fontId="5" fillId="0" borderId="15" xfId="63" applyNumberFormat="1" applyFont="1" applyBorder="1" applyAlignment="1">
      <alignment horizontal="right" vertical="center"/>
      <protection/>
    </xf>
    <xf numFmtId="177" fontId="5" fillId="0" borderId="16" xfId="63" applyNumberFormat="1" applyFont="1" applyBorder="1" applyAlignment="1">
      <alignment horizontal="right" vertical="center"/>
      <protection/>
    </xf>
    <xf numFmtId="179" fontId="5" fillId="0" borderId="0" xfId="63" applyNumberFormat="1" applyFont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0" fontId="0" fillId="0" borderId="0" xfId="63" applyFont="1" applyAlignment="1">
      <alignment horizontal="distributed" vertical="center"/>
      <protection/>
    </xf>
    <xf numFmtId="177" fontId="0" fillId="0" borderId="19" xfId="63" applyNumberFormat="1" applyFont="1" applyBorder="1" applyAlignment="1">
      <alignment horizontal="right" vertical="center"/>
      <protection/>
    </xf>
    <xf numFmtId="179" fontId="0" fillId="0" borderId="0" xfId="63" applyNumberFormat="1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12" fillId="0" borderId="0" xfId="63" applyFont="1" applyAlignment="1">
      <alignment horizontal="distributed" vertical="center"/>
      <protection/>
    </xf>
    <xf numFmtId="177" fontId="0" fillId="0" borderId="20" xfId="63" applyNumberFormat="1" applyFont="1" applyBorder="1" applyAlignment="1">
      <alignment horizontal="right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12" fillId="0" borderId="16" xfId="63" applyFont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22" xfId="63" applyFont="1" applyBorder="1" applyAlignment="1">
      <alignment horizontal="center" vertical="center"/>
      <protection/>
    </xf>
    <xf numFmtId="0" fontId="5" fillId="0" borderId="26" xfId="63" applyFont="1" applyBorder="1" applyAlignment="1">
      <alignment horizontal="distributed" vertical="center"/>
      <protection/>
    </xf>
    <xf numFmtId="177" fontId="5" fillId="0" borderId="0" xfId="63" applyNumberFormat="1" applyFont="1" applyBorder="1" applyAlignment="1">
      <alignment vertical="center"/>
      <protection/>
    </xf>
    <xf numFmtId="2" fontId="5" fillId="0" borderId="0" xfId="63" applyNumberFormat="1" applyFont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2" fontId="6" fillId="0" borderId="0" xfId="63" applyNumberFormat="1" applyFont="1" applyBorder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177" fontId="0" fillId="0" borderId="0" xfId="63" applyNumberFormat="1" applyFont="1" applyAlignment="1">
      <alignment horizontal="right" vertical="center"/>
      <protection/>
    </xf>
    <xf numFmtId="2" fontId="0" fillId="0" borderId="0" xfId="63" applyNumberFormat="1" applyFont="1" applyBorder="1" applyAlignment="1">
      <alignment horizontal="right" vertical="center"/>
      <protection/>
    </xf>
    <xf numFmtId="2" fontId="0" fillId="0" borderId="0" xfId="63" applyNumberFormat="1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0" fillId="0" borderId="20" xfId="63" applyFont="1" applyBorder="1" applyAlignment="1">
      <alignment horizontal="right" vertical="center"/>
      <protection/>
    </xf>
    <xf numFmtId="177" fontId="0" fillId="0" borderId="21" xfId="63" applyNumberFormat="1" applyFont="1" applyBorder="1" applyAlignment="1">
      <alignment horizontal="right" vertical="center"/>
      <protection/>
    </xf>
    <xf numFmtId="2" fontId="0" fillId="0" borderId="20" xfId="63" applyNumberFormat="1" applyFont="1" applyBorder="1" applyAlignment="1">
      <alignment horizontal="right" vertical="center"/>
      <protection/>
    </xf>
    <xf numFmtId="2" fontId="0" fillId="0" borderId="20" xfId="63" applyNumberFormat="1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2" fontId="0" fillId="0" borderId="0" xfId="63" applyNumberFormat="1" applyFont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177" fontId="0" fillId="0" borderId="20" xfId="63" applyNumberFormat="1" applyFont="1" applyBorder="1" applyAlignment="1">
      <alignment vertical="center"/>
      <protection/>
    </xf>
    <xf numFmtId="177" fontId="0" fillId="0" borderId="21" xfId="63" applyNumberFormat="1" applyFont="1" applyBorder="1" applyAlignment="1">
      <alignment vertical="center"/>
      <protection/>
    </xf>
    <xf numFmtId="177" fontId="0" fillId="0" borderId="0" xfId="63" applyNumberFormat="1" applyFont="1" applyAlignment="1">
      <alignment vertical="center"/>
      <protection/>
    </xf>
    <xf numFmtId="41" fontId="6" fillId="0" borderId="0" xfId="63" applyNumberFormat="1" applyFont="1" applyBorder="1" applyAlignment="1">
      <alignment vertical="center"/>
      <protection/>
    </xf>
    <xf numFmtId="41" fontId="6" fillId="0" borderId="19" xfId="63" applyNumberFormat="1" applyFont="1" applyBorder="1" applyAlignment="1">
      <alignment vertical="center"/>
      <protection/>
    </xf>
    <xf numFmtId="0" fontId="9" fillId="0" borderId="0" xfId="63">
      <alignment/>
      <protection/>
    </xf>
    <xf numFmtId="0" fontId="9" fillId="0" borderId="0" xfId="63" applyAlignment="1">
      <alignment vertical="center"/>
      <protection/>
    </xf>
    <xf numFmtId="49" fontId="13" fillId="0" borderId="0" xfId="63" applyNumberFormat="1" applyFont="1" applyBorder="1" applyAlignment="1">
      <alignment horizontal="right" vertical="center"/>
      <protection/>
    </xf>
    <xf numFmtId="49" fontId="0" fillId="0" borderId="0" xfId="63" applyNumberFormat="1" applyFont="1" applyBorder="1" applyAlignment="1">
      <alignment horizontal="centerContinuous" vertical="center"/>
      <protection/>
    </xf>
    <xf numFmtId="177" fontId="9" fillId="0" borderId="0" xfId="63" applyNumberFormat="1">
      <alignment/>
      <protection/>
    </xf>
    <xf numFmtId="181" fontId="14" fillId="0" borderId="0" xfId="63" applyNumberFormat="1" applyFont="1" applyBorder="1" applyAlignment="1">
      <alignment vertical="center"/>
      <protection/>
    </xf>
    <xf numFmtId="177" fontId="14" fillId="0" borderId="0" xfId="63" applyNumberFormat="1" applyFont="1" applyBorder="1" applyAlignment="1">
      <alignment vertical="center"/>
      <protection/>
    </xf>
    <xf numFmtId="0" fontId="0" fillId="0" borderId="0" xfId="63" applyNumberFormat="1" applyFont="1" applyBorder="1" applyAlignment="1">
      <alignment horizontal="left" vertical="center"/>
      <protection/>
    </xf>
    <xf numFmtId="0" fontId="0" fillId="0" borderId="16" xfId="63" applyNumberFormat="1" applyFont="1" applyBorder="1" applyAlignment="1">
      <alignment horizontal="left" vertical="center"/>
      <protection/>
    </xf>
    <xf numFmtId="179" fontId="9" fillId="0" borderId="0" xfId="63" applyNumberFormat="1">
      <alignment/>
      <protection/>
    </xf>
    <xf numFmtId="182" fontId="5" fillId="0" borderId="0" xfId="63" applyNumberFormat="1" applyFont="1" applyBorder="1" applyAlignment="1">
      <alignment horizontal="right" vertical="center"/>
      <protection/>
    </xf>
    <xf numFmtId="183" fontId="5" fillId="0" borderId="0" xfId="63" applyNumberFormat="1" applyFont="1" applyBorder="1" applyAlignment="1">
      <alignment horizontal="right" vertical="center"/>
      <protection/>
    </xf>
    <xf numFmtId="183" fontId="5" fillId="0" borderId="19" xfId="63" applyNumberFormat="1" applyFont="1" applyBorder="1" applyAlignment="1">
      <alignment horizontal="right" vertical="center"/>
      <protection/>
    </xf>
    <xf numFmtId="178" fontId="5" fillId="0" borderId="0" xfId="63" applyNumberFormat="1" applyFont="1" applyBorder="1" applyAlignment="1" quotePrefix="1">
      <alignment horizontal="right" vertical="center"/>
      <protection/>
    </xf>
    <xf numFmtId="0" fontId="5" fillId="0" borderId="0" xfId="63" applyNumberFormat="1" applyFont="1" applyBorder="1" applyAlignment="1" quotePrefix="1">
      <alignment horizontal="right" vertical="center"/>
      <protection/>
    </xf>
    <xf numFmtId="179" fontId="5" fillId="0" borderId="0" xfId="63" applyNumberFormat="1" applyFont="1" applyBorder="1" applyAlignment="1">
      <alignment horizontal="right" vertic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177" fontId="5" fillId="0" borderId="19" xfId="63" applyNumberFormat="1" applyFont="1" applyBorder="1" applyAlignment="1">
      <alignment horizontal="right" vertical="center"/>
      <protection/>
    </xf>
    <xf numFmtId="182" fontId="0" fillId="0" borderId="0" xfId="63" applyNumberFormat="1" applyFont="1" applyBorder="1" applyAlignment="1">
      <alignment horizontal="right" vertical="center"/>
      <protection/>
    </xf>
    <xf numFmtId="183" fontId="0" fillId="0" borderId="0" xfId="63" applyNumberFormat="1" applyFont="1" applyBorder="1" applyAlignment="1">
      <alignment horizontal="right" vertical="center"/>
      <protection/>
    </xf>
    <xf numFmtId="183" fontId="0" fillId="0" borderId="19" xfId="63" applyNumberFormat="1" applyFont="1" applyBorder="1" applyAlignment="1">
      <alignment horizontal="right" vertical="center"/>
      <protection/>
    </xf>
    <xf numFmtId="178" fontId="5" fillId="0" borderId="18" xfId="63" applyNumberFormat="1" applyFont="1" applyBorder="1" applyAlignment="1" quotePrefix="1">
      <alignment horizontal="right" vertical="center"/>
      <protection/>
    </xf>
    <xf numFmtId="179" fontId="0" fillId="0" borderId="0" xfId="63" applyNumberFormat="1" applyFont="1" applyBorder="1" applyAlignment="1">
      <alignment horizontal="right" vertical="center"/>
      <protection/>
    </xf>
    <xf numFmtId="0" fontId="9" fillId="0" borderId="0" xfId="63" applyFont="1">
      <alignment/>
      <protection/>
    </xf>
    <xf numFmtId="49" fontId="15" fillId="0" borderId="0" xfId="63" applyNumberFormat="1" applyFont="1" applyBorder="1" applyAlignment="1">
      <alignment horizontal="right" vertical="center"/>
      <protection/>
    </xf>
    <xf numFmtId="184" fontId="0" fillId="0" borderId="0" xfId="63" applyNumberFormat="1" applyFont="1" applyBorder="1" applyAlignment="1">
      <alignment horizontal="right" vertical="center"/>
      <protection/>
    </xf>
    <xf numFmtId="181" fontId="0" fillId="0" borderId="0" xfId="63" applyNumberFormat="1" applyFont="1" applyAlignment="1">
      <alignment horizontal="right" vertical="center"/>
      <protection/>
    </xf>
    <xf numFmtId="0" fontId="9" fillId="0" borderId="0" xfId="63" applyBorder="1" applyAlignment="1">
      <alignment horizontal="right" vertical="center"/>
      <protection/>
    </xf>
    <xf numFmtId="0" fontId="9" fillId="0" borderId="0" xfId="63" applyBorder="1" applyAlignment="1">
      <alignment vertical="center"/>
      <protection/>
    </xf>
    <xf numFmtId="185" fontId="5" fillId="0" borderId="0" xfId="63" applyNumberFormat="1" applyFont="1" applyBorder="1" applyAlignment="1">
      <alignment horizontal="right" vertical="center"/>
      <protection/>
    </xf>
    <xf numFmtId="0" fontId="5" fillId="0" borderId="0" xfId="63" applyNumberFormat="1" applyFont="1" applyFill="1" applyBorder="1" applyAlignment="1" quotePrefix="1">
      <alignment horizontal="right" vertical="center"/>
      <protection/>
    </xf>
    <xf numFmtId="186" fontId="5" fillId="0" borderId="0" xfId="63" applyNumberFormat="1" applyFont="1" applyBorder="1" applyAlignment="1">
      <alignment horizontal="right" vertical="center"/>
      <protection/>
    </xf>
    <xf numFmtId="185" fontId="5" fillId="0" borderId="19" xfId="63" applyNumberFormat="1" applyFont="1" applyBorder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186" fontId="0" fillId="0" borderId="0" xfId="63" applyNumberFormat="1" applyFont="1" applyBorder="1" applyAlignment="1">
      <alignment horizontal="right" vertical="center"/>
      <protection/>
    </xf>
    <xf numFmtId="185" fontId="0" fillId="0" borderId="0" xfId="63" applyNumberFormat="1" applyFont="1" applyBorder="1" applyAlignment="1">
      <alignment horizontal="right" vertical="center"/>
      <protection/>
    </xf>
    <xf numFmtId="185" fontId="0" fillId="0" borderId="19" xfId="63" applyNumberFormat="1" applyFont="1" applyBorder="1" applyAlignment="1">
      <alignment horizontal="right" vertical="center"/>
      <protection/>
    </xf>
    <xf numFmtId="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 applyAlignment="1" quotePrefix="1">
      <alignment horizontal="right" vertical="center"/>
      <protection/>
    </xf>
    <xf numFmtId="181" fontId="0" fillId="0" borderId="0" xfId="63" applyNumberFormat="1" applyFont="1" applyBorder="1" applyAlignment="1">
      <alignment horizontal="right" vertical="center"/>
      <protection/>
    </xf>
    <xf numFmtId="0" fontId="0" fillId="0" borderId="0" xfId="63" applyNumberFormat="1" applyFont="1" applyFill="1" applyBorder="1" applyAlignment="1" quotePrefix="1">
      <alignment horizontal="left" vertical="center"/>
      <protection/>
    </xf>
    <xf numFmtId="0" fontId="9" fillId="0" borderId="0" xfId="63" applyBorder="1">
      <alignment/>
      <protection/>
    </xf>
    <xf numFmtId="0" fontId="0" fillId="0" borderId="0" xfId="63" applyFont="1" applyBorder="1" applyAlignment="1">
      <alignment horizontal="right" vertical="center"/>
      <protection/>
    </xf>
    <xf numFmtId="0" fontId="5" fillId="0" borderId="27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Fill="1" applyBorder="1" applyAlignment="1">
      <alignment horizontal="center" vertical="center"/>
      <protection/>
    </xf>
    <xf numFmtId="186" fontId="5" fillId="0" borderId="0" xfId="63" applyNumberFormat="1" applyFont="1" applyBorder="1" applyAlignment="1">
      <alignment vertical="center"/>
      <protection/>
    </xf>
    <xf numFmtId="176" fontId="5" fillId="0" borderId="0" xfId="63" applyNumberFormat="1" applyFont="1" applyBorder="1" applyAlignment="1">
      <alignment vertical="center"/>
      <protection/>
    </xf>
    <xf numFmtId="0" fontId="5" fillId="0" borderId="18" xfId="63" applyNumberFormat="1" applyFont="1" applyFill="1" applyBorder="1" applyAlignment="1">
      <alignment horizontal="center" vertical="center"/>
      <protection/>
    </xf>
    <xf numFmtId="186" fontId="0" fillId="0" borderId="0" xfId="63" applyNumberFormat="1" applyFont="1" applyBorder="1" applyAlignment="1">
      <alignment vertical="center"/>
      <protection/>
    </xf>
    <xf numFmtId="176" fontId="0" fillId="0" borderId="0" xfId="63" applyNumberFormat="1" applyFont="1" applyBorder="1" applyAlignment="1">
      <alignment vertical="center"/>
      <protection/>
    </xf>
    <xf numFmtId="0" fontId="0" fillId="0" borderId="18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Border="1">
      <alignment/>
      <protection/>
    </xf>
    <xf numFmtId="182" fontId="16" fillId="0" borderId="0" xfId="63" applyNumberFormat="1" applyFont="1" applyBorder="1" applyAlignment="1">
      <alignment horizontal="right" vertical="center"/>
      <protection/>
    </xf>
    <xf numFmtId="183" fontId="16" fillId="0" borderId="0" xfId="63" applyNumberFormat="1" applyFont="1" applyBorder="1" applyAlignment="1">
      <alignment horizontal="right" vertical="center"/>
      <protection/>
    </xf>
    <xf numFmtId="183" fontId="16" fillId="0" borderId="19" xfId="63" applyNumberFormat="1" applyFont="1" applyBorder="1" applyAlignment="1">
      <alignment horizontal="right" vertical="center"/>
      <protection/>
    </xf>
    <xf numFmtId="0" fontId="16" fillId="0" borderId="0" xfId="63" applyNumberFormat="1" applyFont="1" applyFill="1" applyBorder="1" applyAlignment="1">
      <alignment horizontal="center" vertical="center"/>
      <protection/>
    </xf>
    <xf numFmtId="186" fontId="0" fillId="0" borderId="0" xfId="51" applyNumberFormat="1" applyFont="1" applyBorder="1" applyAlignment="1">
      <alignment horizontal="right" vertical="center"/>
    </xf>
    <xf numFmtId="0" fontId="0" fillId="0" borderId="0" xfId="63" applyFont="1">
      <alignment/>
      <protection/>
    </xf>
    <xf numFmtId="49" fontId="6" fillId="0" borderId="0" xfId="63" applyNumberFormat="1" applyFont="1" applyBorder="1" applyAlignment="1">
      <alignment horizontal="right" vertical="center"/>
      <protection/>
    </xf>
    <xf numFmtId="187" fontId="17" fillId="0" borderId="0" xfId="63" applyNumberFormat="1" applyFont="1" applyBorder="1" applyAlignment="1">
      <alignment horizontal="right" vertical="center"/>
      <protection/>
    </xf>
    <xf numFmtId="187" fontId="5" fillId="0" borderId="0" xfId="63" applyNumberFormat="1" applyFont="1" applyBorder="1" applyAlignment="1">
      <alignment horizontal="right" vertical="center"/>
      <protection/>
    </xf>
    <xf numFmtId="185" fontId="5" fillId="0" borderId="0" xfId="63" applyNumberFormat="1" applyFont="1" applyBorder="1" applyAlignment="1">
      <alignment vertical="center"/>
      <protection/>
    </xf>
    <xf numFmtId="187" fontId="6" fillId="0" borderId="0" xfId="63" applyNumberFormat="1" applyFont="1" applyBorder="1" applyAlignment="1">
      <alignment horizontal="right" vertical="center"/>
      <protection/>
    </xf>
    <xf numFmtId="188" fontId="6" fillId="0" borderId="0" xfId="63" applyNumberFormat="1" applyFont="1" applyBorder="1" applyAlignment="1">
      <alignment horizontal="right" vertical="center"/>
      <protection/>
    </xf>
    <xf numFmtId="187" fontId="0" fillId="0" borderId="0" xfId="63" applyNumberFormat="1" applyFont="1" applyBorder="1" applyAlignment="1">
      <alignment horizontal="right" vertical="center"/>
      <protection/>
    </xf>
    <xf numFmtId="185" fontId="0" fillId="0" borderId="0" xfId="63" applyNumberFormat="1" applyFont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right" vertical="center"/>
      <protection/>
    </xf>
    <xf numFmtId="187" fontId="0" fillId="0" borderId="0" xfId="51" applyNumberFormat="1" applyFont="1" applyBorder="1" applyAlignment="1">
      <alignment horizontal="right" vertical="center"/>
    </xf>
    <xf numFmtId="181" fontId="5" fillId="0" borderId="20" xfId="63" applyNumberFormat="1" applyFont="1" applyBorder="1" applyAlignment="1">
      <alignment vertical="center"/>
      <protection/>
    </xf>
    <xf numFmtId="177" fontId="5" fillId="0" borderId="20" xfId="63" applyNumberFormat="1" applyFont="1" applyBorder="1" applyAlignment="1">
      <alignment vertical="center"/>
      <protection/>
    </xf>
    <xf numFmtId="181" fontId="0" fillId="0" borderId="0" xfId="63" applyNumberFormat="1" applyFont="1" applyBorder="1" applyAlignment="1">
      <alignment vertical="center"/>
      <protection/>
    </xf>
    <xf numFmtId="2" fontId="5" fillId="0" borderId="20" xfId="63" applyNumberFormat="1" applyFont="1" applyBorder="1" applyAlignment="1">
      <alignment vertical="center"/>
      <protection/>
    </xf>
    <xf numFmtId="177" fontId="5" fillId="0" borderId="21" xfId="63" applyNumberFormat="1" applyFont="1" applyBorder="1" applyAlignment="1">
      <alignment vertical="center"/>
      <protection/>
    </xf>
    <xf numFmtId="2" fontId="0" fillId="0" borderId="0" xfId="63" applyNumberFormat="1" applyFont="1" applyBorder="1" applyAlignment="1">
      <alignment vertical="center"/>
      <protection/>
    </xf>
    <xf numFmtId="189" fontId="5" fillId="0" borderId="20" xfId="63" applyNumberFormat="1" applyFont="1" applyBorder="1" applyAlignment="1">
      <alignment vertical="center"/>
      <protection/>
    </xf>
    <xf numFmtId="189" fontId="0" fillId="0" borderId="0" xfId="63" applyNumberFormat="1" applyFont="1" applyBorder="1" applyAlignment="1">
      <alignment vertical="center"/>
      <protection/>
    </xf>
    <xf numFmtId="189" fontId="0" fillId="0" borderId="0" xfId="63" applyNumberFormat="1" applyFont="1" applyAlignment="1">
      <alignment vertical="center"/>
      <protection/>
    </xf>
    <xf numFmtId="0" fontId="9" fillId="0" borderId="25" xfId="63" applyBorder="1" applyAlignment="1">
      <alignment horizontal="right" vertical="center"/>
      <protection/>
    </xf>
    <xf numFmtId="0" fontId="0" fillId="0" borderId="0" xfId="0" applyBorder="1" applyAlignment="1">
      <alignment/>
    </xf>
    <xf numFmtId="18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7" fontId="0" fillId="0" borderId="0" xfId="0" applyNumberFormat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 quotePrefix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0" fontId="0" fillId="0" borderId="18" xfId="0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90" fontId="0" fillId="0" borderId="20" xfId="63" applyNumberFormat="1" applyFont="1" applyBorder="1" applyAlignment="1">
      <alignment horizontal="right" vertical="center"/>
      <protection/>
    </xf>
    <xf numFmtId="0" fontId="0" fillId="0" borderId="27" xfId="63" applyFont="1" applyBorder="1" applyAlignment="1">
      <alignment horizontal="distributed" vertical="center"/>
      <protection/>
    </xf>
    <xf numFmtId="190" fontId="0" fillId="0" borderId="0" xfId="63" applyNumberFormat="1" applyFont="1" applyBorder="1" applyAlignment="1">
      <alignment horizontal="right" vertical="center"/>
      <protection/>
    </xf>
    <xf numFmtId="0" fontId="0" fillId="0" borderId="18" xfId="63" applyFont="1" applyBorder="1" applyAlignment="1">
      <alignment horizontal="distributed" vertical="center"/>
      <protection/>
    </xf>
    <xf numFmtId="0" fontId="0" fillId="0" borderId="0" xfId="63" applyNumberFormat="1" applyFont="1" applyBorder="1" applyAlignment="1">
      <alignment vertical="center"/>
      <protection/>
    </xf>
    <xf numFmtId="190" fontId="0" fillId="0" borderId="0" xfId="63" applyNumberFormat="1" applyFont="1" applyAlignment="1">
      <alignment horizontal="right" vertical="center"/>
      <protection/>
    </xf>
    <xf numFmtId="190" fontId="6" fillId="0" borderId="0" xfId="63" applyNumberFormat="1" applyFont="1" applyBorder="1" applyAlignment="1">
      <alignment horizontal="right" vertical="center"/>
      <protection/>
    </xf>
    <xf numFmtId="177" fontId="6" fillId="0" borderId="0" xfId="63" applyNumberFormat="1" applyFont="1" applyBorder="1" applyAlignment="1">
      <alignment horizontal="right" vertical="center"/>
      <protection/>
    </xf>
    <xf numFmtId="190" fontId="6" fillId="0" borderId="19" xfId="63" applyNumberFormat="1" applyFont="1" applyBorder="1" applyAlignment="1">
      <alignment vertical="center"/>
      <protection/>
    </xf>
    <xf numFmtId="0" fontId="6" fillId="0" borderId="18" xfId="63" applyFont="1" applyBorder="1" applyAlignment="1">
      <alignment horizontal="distributed" vertical="center"/>
      <protection/>
    </xf>
    <xf numFmtId="190" fontId="5" fillId="0" borderId="16" xfId="63" applyNumberFormat="1" applyFont="1" applyBorder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178" fontId="0" fillId="0" borderId="0" xfId="63" applyNumberFormat="1" applyFont="1" applyBorder="1" applyAlignment="1">
      <alignment horizontal="left" vertical="center"/>
      <protection/>
    </xf>
    <xf numFmtId="178" fontId="5" fillId="0" borderId="0" xfId="63" applyNumberFormat="1" applyFont="1" applyBorder="1" applyAlignment="1">
      <alignment horizontal="distributed" vertical="center"/>
      <protection/>
    </xf>
    <xf numFmtId="178" fontId="5" fillId="0" borderId="18" xfId="63" applyNumberFormat="1" applyFont="1" applyBorder="1" applyAlignment="1">
      <alignment horizontal="distributed" vertical="center"/>
      <protection/>
    </xf>
    <xf numFmtId="178" fontId="0" fillId="0" borderId="0" xfId="63" applyNumberFormat="1" applyFont="1" applyBorder="1" applyAlignment="1">
      <alignment horizontal="distributed" vertical="center"/>
      <protection/>
    </xf>
    <xf numFmtId="178" fontId="0" fillId="0" borderId="18" xfId="63" applyNumberFormat="1" applyFont="1" applyBorder="1" applyAlignment="1">
      <alignment horizontal="distributed" vertical="center"/>
      <protection/>
    </xf>
    <xf numFmtId="178" fontId="0" fillId="0" borderId="0" xfId="63" applyNumberFormat="1" applyFont="1" applyAlignment="1">
      <alignment horizontal="distributed" vertical="center"/>
      <protection/>
    </xf>
    <xf numFmtId="178" fontId="0" fillId="0" borderId="16" xfId="63" applyNumberFormat="1" applyFont="1" applyBorder="1" applyAlignment="1">
      <alignment horizontal="left" vertical="center"/>
      <protection/>
    </xf>
    <xf numFmtId="178" fontId="2" fillId="0" borderId="0" xfId="63" applyNumberFormat="1" applyFont="1" applyAlignment="1">
      <alignment horizontal="center" vertical="center"/>
      <protection/>
    </xf>
    <xf numFmtId="0" fontId="0" fillId="0" borderId="0" xfId="63" applyNumberFormat="1" applyFont="1" applyBorder="1" applyAlignment="1">
      <alignment horizontal="left" vertical="top"/>
      <protection/>
    </xf>
    <xf numFmtId="179" fontId="0" fillId="0" borderId="25" xfId="63" applyNumberFormat="1" applyFont="1" applyFill="1" applyBorder="1" applyAlignment="1">
      <alignment horizontal="right" vertical="center"/>
      <protection/>
    </xf>
    <xf numFmtId="178" fontId="0" fillId="0" borderId="30" xfId="63" applyNumberFormat="1" applyFont="1" applyBorder="1" applyAlignment="1">
      <alignment horizontal="center" vertical="center"/>
      <protection/>
    </xf>
    <xf numFmtId="178" fontId="0" fillId="0" borderId="31" xfId="63" applyNumberFormat="1" applyFont="1" applyBorder="1" applyAlignment="1">
      <alignment horizontal="center" vertical="center"/>
      <protection/>
    </xf>
    <xf numFmtId="178" fontId="0" fillId="0" borderId="20" xfId="63" applyNumberFormat="1" applyFont="1" applyBorder="1" applyAlignment="1">
      <alignment horizontal="center" vertical="center"/>
      <protection/>
    </xf>
    <xf numFmtId="178" fontId="0" fillId="0" borderId="27" xfId="63" applyNumberFormat="1" applyFont="1" applyBorder="1" applyAlignment="1">
      <alignment horizontal="center" vertical="center"/>
      <protection/>
    </xf>
    <xf numFmtId="178" fontId="0" fillId="0" borderId="12" xfId="63" applyNumberFormat="1" applyFont="1" applyBorder="1" applyAlignment="1">
      <alignment horizontal="center" vertical="center"/>
      <protection/>
    </xf>
    <xf numFmtId="178" fontId="0" fillId="0" borderId="13" xfId="63" applyNumberFormat="1" applyFont="1" applyBorder="1" applyAlignment="1">
      <alignment horizontal="center" vertical="center"/>
      <protection/>
    </xf>
    <xf numFmtId="178" fontId="0" fillId="0" borderId="10" xfId="63" applyNumberFormat="1" applyFont="1" applyBorder="1" applyAlignment="1">
      <alignment horizontal="center" vertical="center"/>
      <protection/>
    </xf>
    <xf numFmtId="179" fontId="0" fillId="0" borderId="32" xfId="63" applyNumberFormat="1" applyFont="1" applyBorder="1" applyAlignment="1">
      <alignment horizontal="center" vertical="center"/>
      <protection/>
    </xf>
    <xf numFmtId="179" fontId="0" fillId="0" borderId="30" xfId="63" applyNumberFormat="1" applyFont="1" applyBorder="1" applyAlignment="1">
      <alignment horizontal="center" vertical="center"/>
      <protection/>
    </xf>
    <xf numFmtId="178" fontId="0" fillId="0" borderId="20" xfId="63" applyNumberFormat="1" applyFont="1" applyBorder="1" applyAlignment="1">
      <alignment horizontal="distributed" vertical="center"/>
      <protection/>
    </xf>
    <xf numFmtId="178" fontId="0" fillId="0" borderId="27" xfId="63" applyNumberFormat="1" applyFont="1" applyBorder="1" applyAlignment="1">
      <alignment horizontal="distributed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25" xfId="63" applyFont="1" applyBorder="1" applyAlignment="1">
      <alignment vertical="center"/>
      <protection/>
    </xf>
    <xf numFmtId="0" fontId="0" fillId="0" borderId="0" xfId="63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25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27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right" vertical="center"/>
      <protection/>
    </xf>
    <xf numFmtId="0" fontId="0" fillId="0" borderId="0" xfId="63" applyNumberFormat="1" applyFont="1" applyBorder="1" applyAlignment="1">
      <alignment horizontal="center" vertical="center"/>
      <protection/>
    </xf>
    <xf numFmtId="0" fontId="0" fillId="0" borderId="0" xfId="63" applyNumberFormat="1" applyFont="1" applyBorder="1" applyAlignment="1" quotePrefix="1">
      <alignment horizontal="center" vertical="center"/>
      <protection/>
    </xf>
    <xf numFmtId="0" fontId="0" fillId="0" borderId="18" xfId="63" applyNumberFormat="1" applyFont="1" applyBorder="1" applyAlignment="1" quotePrefix="1">
      <alignment horizontal="center" vertical="center"/>
      <protection/>
    </xf>
    <xf numFmtId="0" fontId="0" fillId="0" borderId="16" xfId="63" applyNumberFormat="1" applyFont="1" applyBorder="1" applyAlignment="1">
      <alignment horizontal="left" vertical="center"/>
      <protection/>
    </xf>
    <xf numFmtId="0" fontId="0" fillId="0" borderId="0" xfId="63" applyNumberFormat="1" applyFont="1" applyBorder="1" applyAlignment="1">
      <alignment horizontal="left" vertical="center"/>
      <protection/>
    </xf>
    <xf numFmtId="0" fontId="5" fillId="0" borderId="0" xfId="63" applyNumberFormat="1" applyFont="1" applyBorder="1" applyAlignment="1" quotePrefix="1">
      <alignment vertical="center"/>
      <protection/>
    </xf>
    <xf numFmtId="0" fontId="5" fillId="0" borderId="18" xfId="63" applyNumberFormat="1" applyFont="1" applyBorder="1" applyAlignment="1" quotePrefix="1">
      <alignment vertical="center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31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7" xfId="63" applyFont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5" fillId="0" borderId="18" xfId="63" applyNumberFormat="1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9" fillId="0" borderId="0" xfId="63" applyAlignment="1">
      <alignment horizontal="center" vertical="center"/>
      <protection/>
    </xf>
    <xf numFmtId="0" fontId="9" fillId="0" borderId="0" xfId="63" applyBorder="1" applyAlignment="1">
      <alignment horizontal="center" vertical="center"/>
      <protection/>
    </xf>
    <xf numFmtId="0" fontId="0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 applyAlignment="1" quotePrefix="1">
      <alignment horizontal="center" vertical="center"/>
      <protection/>
    </xf>
    <xf numFmtId="0" fontId="0" fillId="0" borderId="18" xfId="63" applyNumberFormat="1" applyFont="1" applyFill="1" applyBorder="1" applyAlignment="1" quotePrefix="1">
      <alignment horizontal="center" vertical="center"/>
      <protection/>
    </xf>
    <xf numFmtId="0" fontId="16" fillId="0" borderId="0" xfId="63" applyNumberFormat="1" applyFont="1" applyFill="1" applyBorder="1" applyAlignment="1">
      <alignment horizontal="center" vertical="center"/>
      <protection/>
    </xf>
    <xf numFmtId="0" fontId="16" fillId="0" borderId="18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Border="1" applyAlignment="1">
      <alignment horizontal="center" vertical="center"/>
      <protection/>
    </xf>
    <xf numFmtId="0" fontId="5" fillId="0" borderId="20" xfId="63" applyNumberFormat="1" applyFont="1" applyBorder="1" applyAlignment="1" quotePrefix="1">
      <alignment horizontal="center" vertical="center"/>
      <protection/>
    </xf>
    <xf numFmtId="0" fontId="5" fillId="0" borderId="27" xfId="63" applyNumberFormat="1" applyFont="1" applyBorder="1" applyAlignment="1" quotePrefix="1">
      <alignment horizontal="center" vertical="center"/>
      <protection/>
    </xf>
    <xf numFmtId="0" fontId="5" fillId="0" borderId="27" xfId="63" applyNumberFormat="1" applyFont="1" applyBorder="1" applyAlignment="1">
      <alignment horizontal="center" vertical="center"/>
      <protection/>
    </xf>
    <xf numFmtId="0" fontId="0" fillId="0" borderId="18" xfId="63" applyNumberFormat="1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5" fillId="0" borderId="0" xfId="63" applyNumberFormat="1" applyFont="1" applyBorder="1" applyAlignment="1">
      <alignment horizontal="center" vertical="center"/>
      <protection/>
    </xf>
    <xf numFmtId="0" fontId="5" fillId="0" borderId="18" xfId="6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57" fontId="0" fillId="0" borderId="0" xfId="0" applyNumberFormat="1" applyBorder="1" applyAlignment="1" quotePrefix="1">
      <alignment horizontal="right" vertical="center"/>
    </xf>
    <xf numFmtId="57" fontId="0" fillId="0" borderId="18" xfId="0" applyNumberFormat="1" applyFont="1" applyBorder="1" applyAlignment="1" quotePrefix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 quotePrefix="1">
      <alignment horizontal="right" vertical="center"/>
    </xf>
    <xf numFmtId="0" fontId="0" fillId="0" borderId="18" xfId="0" applyBorder="1" applyAlignment="1" quotePrefix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9" fillId="0" borderId="0" xfId="63" applyAlignment="1">
      <alignment vertical="center"/>
      <protection/>
    </xf>
    <xf numFmtId="0" fontId="0" fillId="0" borderId="16" xfId="63" applyFont="1" applyBorder="1" applyAlignment="1">
      <alignment horizontal="left" vertical="center"/>
      <protection/>
    </xf>
    <xf numFmtId="49" fontId="0" fillId="0" borderId="12" xfId="63" applyNumberFormat="1" applyFont="1" applyBorder="1" applyAlignment="1">
      <alignment horizontal="center" vertical="center"/>
      <protection/>
    </xf>
    <xf numFmtId="49" fontId="0" fillId="0" borderId="10" xfId="63" applyNumberFormat="1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49" fontId="0" fillId="0" borderId="13" xfId="63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57150</xdr:rowOff>
    </xdr:from>
    <xdr:to>
      <xdr:col>2</xdr:col>
      <xdr:colOff>228600</xdr:colOff>
      <xdr:row>18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47675" y="1257300"/>
          <a:ext cx="104775" cy="2381250"/>
        </a:xfrm>
        <a:prstGeom prst="leftBracket">
          <a:avLst>
            <a:gd name="adj" fmla="val -45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57150</xdr:rowOff>
    </xdr:from>
    <xdr:to>
      <xdr:col>1</xdr:col>
      <xdr:colOff>409575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495300" y="990600"/>
          <a:ext cx="104775" cy="2381250"/>
        </a:xfrm>
        <a:prstGeom prst="leftBracket">
          <a:avLst>
            <a:gd name="adj" fmla="val -45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31\&#32207;&#21209;&#35506;$\&#65298;&#65297;&#36984;&#25369;&#12398;&#35352;&#37682;\&#12467;&#12500;&#12540;%20&#65374;%2017&#36984;&#25369;&#12398;&#35352;&#37682;\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背表紙"/>
      <sheetName val="表紙"/>
      <sheetName val="はしがき"/>
      <sheetName val="写真２Ｐ"/>
      <sheetName val="目次7Ｐ"/>
      <sheetName val="チャプター"/>
      <sheetName val="執行日程（都議）"/>
      <sheetName val="執行日程（衆議）"/>
      <sheetName val="選挙期日等"/>
      <sheetName val="投票所一覧 (2)"/>
      <sheetName val="投票区域"/>
      <sheetName val="投票区域（町丁目別"/>
      <sheetName val="1-6指定病院 (2)"/>
      <sheetName val="裏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R14" sqref="R14"/>
    </sheetView>
  </sheetViews>
  <sheetFormatPr defaultColWidth="9.00390625" defaultRowHeight="16.5" customHeight="1"/>
  <cols>
    <col min="1" max="1" width="6.875" style="1" customWidth="1"/>
    <col min="2" max="2" width="17.50390625" style="1" customWidth="1"/>
    <col min="3" max="5" width="10.875" style="1" customWidth="1"/>
    <col min="6" max="6" width="0.875" style="1" customWidth="1"/>
    <col min="7" max="7" width="6.875" style="1" customWidth="1"/>
    <col min="8" max="8" width="17.50390625" style="1" customWidth="1"/>
    <col min="9" max="11" width="10.875" style="1" customWidth="1"/>
    <col min="12" max="16384" width="9.375" style="1" customWidth="1"/>
  </cols>
  <sheetData>
    <row r="1" spans="1:11" ht="21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7:11" ht="13.5" customHeight="1" thickBot="1">
      <c r="G2" s="254" t="s">
        <v>312</v>
      </c>
      <c r="H2" s="254"/>
      <c r="I2" s="254"/>
      <c r="J2" s="254"/>
      <c r="K2" s="254"/>
    </row>
    <row r="3" spans="1:11" ht="18.75" customHeight="1" thickTop="1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6"/>
      <c r="G3" s="7" t="s">
        <v>1</v>
      </c>
      <c r="H3" s="3" t="s">
        <v>2</v>
      </c>
      <c r="I3" s="4" t="s">
        <v>3</v>
      </c>
      <c r="J3" s="3" t="s">
        <v>4</v>
      </c>
      <c r="K3" s="5" t="s">
        <v>5</v>
      </c>
    </row>
    <row r="4" spans="1:15" ht="16.5" customHeight="1">
      <c r="A4" s="255" t="s">
        <v>6</v>
      </c>
      <c r="B4" s="256"/>
      <c r="C4" s="8">
        <f>SUM(C5:C42,I5:I42)</f>
        <v>446365</v>
      </c>
      <c r="D4" s="9">
        <f>SUM(D5:D42,J5:J42)</f>
        <v>220917</v>
      </c>
      <c r="E4" s="9">
        <f>SUM(E5:E42,K5:K42)</f>
        <v>225448</v>
      </c>
      <c r="F4" s="10"/>
      <c r="G4" s="11"/>
      <c r="H4" s="12"/>
      <c r="I4" s="13"/>
      <c r="J4" s="14"/>
      <c r="K4" s="14"/>
      <c r="M4" s="15"/>
      <c r="N4" s="15"/>
      <c r="O4" s="16"/>
    </row>
    <row r="5" spans="1:15" ht="16.5" customHeight="1">
      <c r="A5" s="17" t="s">
        <v>311</v>
      </c>
      <c r="B5" s="18" t="s">
        <v>7</v>
      </c>
      <c r="C5" s="19">
        <f>D5+E5</f>
        <v>10393</v>
      </c>
      <c r="D5" s="20">
        <v>5258</v>
      </c>
      <c r="E5" s="21">
        <v>5135</v>
      </c>
      <c r="F5" s="22"/>
      <c r="G5" s="23" t="s">
        <v>310</v>
      </c>
      <c r="H5" s="24" t="s">
        <v>8</v>
      </c>
      <c r="I5" s="21">
        <f>J5+K5</f>
        <v>4099</v>
      </c>
      <c r="J5" s="21">
        <v>1980</v>
      </c>
      <c r="K5" s="21">
        <v>2119</v>
      </c>
      <c r="N5" s="16"/>
      <c r="O5" s="16"/>
    </row>
    <row r="6" spans="1:15" ht="16.5" customHeight="1">
      <c r="A6" s="17" t="s">
        <v>309</v>
      </c>
      <c r="B6" s="18" t="s">
        <v>9</v>
      </c>
      <c r="C6" s="19">
        <f>D6+E6</f>
        <v>7105</v>
      </c>
      <c r="D6" s="20">
        <v>3525</v>
      </c>
      <c r="E6" s="21">
        <v>3580</v>
      </c>
      <c r="F6" s="22"/>
      <c r="G6" s="23" t="s">
        <v>308</v>
      </c>
      <c r="H6" s="24" t="s">
        <v>10</v>
      </c>
      <c r="I6" s="21">
        <f>J6+K6</f>
        <v>5503</v>
      </c>
      <c r="J6" s="21">
        <v>2683</v>
      </c>
      <c r="K6" s="21">
        <v>2820</v>
      </c>
      <c r="N6" s="15"/>
      <c r="O6" s="16"/>
    </row>
    <row r="7" spans="1:15" ht="16.5" customHeight="1">
      <c r="A7" s="17" t="s">
        <v>307</v>
      </c>
      <c r="B7" s="18" t="s">
        <v>11</v>
      </c>
      <c r="C7" s="19">
        <f>D7+E7</f>
        <v>10355</v>
      </c>
      <c r="D7" s="20">
        <v>5050</v>
      </c>
      <c r="E7" s="21">
        <v>5305</v>
      </c>
      <c r="F7" s="22"/>
      <c r="G7" s="23" t="s">
        <v>306</v>
      </c>
      <c r="H7" s="24" t="s">
        <v>12</v>
      </c>
      <c r="I7" s="21">
        <f>J7+K7</f>
        <v>8414</v>
      </c>
      <c r="J7" s="21">
        <v>4251</v>
      </c>
      <c r="K7" s="21">
        <v>4163</v>
      </c>
      <c r="N7" s="16"/>
      <c r="O7" s="16"/>
    </row>
    <row r="8" spans="1:11" ht="16.5" customHeight="1">
      <c r="A8" s="17" t="s">
        <v>305</v>
      </c>
      <c r="B8" s="18" t="s">
        <v>13</v>
      </c>
      <c r="C8" s="19">
        <f>D8+E8</f>
        <v>5890</v>
      </c>
      <c r="D8" s="20">
        <v>2873</v>
      </c>
      <c r="E8" s="21">
        <v>3017</v>
      </c>
      <c r="F8" s="22"/>
      <c r="G8" s="23"/>
      <c r="H8" s="24"/>
      <c r="I8" s="21"/>
      <c r="J8" s="21"/>
      <c r="K8" s="21"/>
    </row>
    <row r="9" spans="1:11" ht="16.5" customHeight="1">
      <c r="A9" s="17" t="s">
        <v>304</v>
      </c>
      <c r="B9" s="18" t="s">
        <v>14</v>
      </c>
      <c r="C9" s="19">
        <f>D9+E9</f>
        <v>4711</v>
      </c>
      <c r="D9" s="20">
        <v>2302</v>
      </c>
      <c r="E9" s="21">
        <v>2409</v>
      </c>
      <c r="F9" s="22"/>
      <c r="G9" s="23" t="s">
        <v>303</v>
      </c>
      <c r="H9" s="24" t="s">
        <v>15</v>
      </c>
      <c r="I9" s="21">
        <f>J9+K9</f>
        <v>8476</v>
      </c>
      <c r="J9" s="21">
        <v>4200</v>
      </c>
      <c r="K9" s="21">
        <v>4276</v>
      </c>
    </row>
    <row r="10" spans="1:11" ht="16.5" customHeight="1">
      <c r="A10" s="17"/>
      <c r="B10" s="18"/>
      <c r="C10" s="19"/>
      <c r="D10" s="20"/>
      <c r="E10" s="25"/>
      <c r="F10" s="22"/>
      <c r="G10" s="23" t="s">
        <v>302</v>
      </c>
      <c r="H10" s="24" t="s">
        <v>16</v>
      </c>
      <c r="I10" s="21">
        <f>J10+K10</f>
        <v>8529</v>
      </c>
      <c r="J10" s="21">
        <v>4278</v>
      </c>
      <c r="K10" s="21">
        <v>4251</v>
      </c>
    </row>
    <row r="11" spans="1:11" ht="16.5" customHeight="1">
      <c r="A11" s="17" t="s">
        <v>301</v>
      </c>
      <c r="B11" s="18" t="s">
        <v>17</v>
      </c>
      <c r="C11" s="19">
        <f>D11+E11</f>
        <v>7514</v>
      </c>
      <c r="D11" s="20">
        <v>3783</v>
      </c>
      <c r="E11" s="21">
        <v>3731</v>
      </c>
      <c r="F11" s="22"/>
      <c r="G11" s="23" t="s">
        <v>300</v>
      </c>
      <c r="H11" s="24" t="s">
        <v>18</v>
      </c>
      <c r="I11" s="21">
        <f>J11+K11</f>
        <v>6672</v>
      </c>
      <c r="J11" s="21">
        <v>3276</v>
      </c>
      <c r="K11" s="21">
        <v>3396</v>
      </c>
    </row>
    <row r="12" spans="1:11" ht="16.5" customHeight="1">
      <c r="A12" s="17" t="s">
        <v>299</v>
      </c>
      <c r="B12" s="18" t="s">
        <v>19</v>
      </c>
      <c r="C12" s="19">
        <f>D12+E12</f>
        <v>8571</v>
      </c>
      <c r="D12" s="20">
        <v>4402</v>
      </c>
      <c r="E12" s="21">
        <v>4169</v>
      </c>
      <c r="F12" s="22"/>
      <c r="G12" s="23" t="s">
        <v>298</v>
      </c>
      <c r="H12" s="24" t="s">
        <v>20</v>
      </c>
      <c r="I12" s="21">
        <f>J12+K12</f>
        <v>9718</v>
      </c>
      <c r="J12" s="21">
        <v>4662</v>
      </c>
      <c r="K12" s="21">
        <v>5056</v>
      </c>
    </row>
    <row r="13" spans="1:11" ht="16.5" customHeight="1">
      <c r="A13" s="17" t="s">
        <v>297</v>
      </c>
      <c r="B13" s="18" t="s">
        <v>21</v>
      </c>
      <c r="C13" s="19">
        <f>D13+E13</f>
        <v>3730</v>
      </c>
      <c r="D13" s="20">
        <v>1873</v>
      </c>
      <c r="E13" s="21">
        <v>1857</v>
      </c>
      <c r="F13" s="22"/>
      <c r="G13" s="23" t="s">
        <v>296</v>
      </c>
      <c r="H13" s="24" t="s">
        <v>22</v>
      </c>
      <c r="I13" s="21">
        <f>J13+K13</f>
        <v>10526</v>
      </c>
      <c r="J13" s="21">
        <v>5075</v>
      </c>
      <c r="K13" s="21">
        <v>5451</v>
      </c>
    </row>
    <row r="14" spans="1:11" ht="16.5" customHeight="1">
      <c r="A14" s="17" t="s">
        <v>295</v>
      </c>
      <c r="B14" s="18" t="s">
        <v>23</v>
      </c>
      <c r="C14" s="19">
        <f>D14+E14</f>
        <v>4008</v>
      </c>
      <c r="D14" s="20">
        <v>1998</v>
      </c>
      <c r="E14" s="21">
        <v>2010</v>
      </c>
      <c r="F14" s="22"/>
      <c r="G14" s="23"/>
      <c r="H14" s="24"/>
      <c r="I14" s="21"/>
      <c r="J14" s="21"/>
      <c r="K14" s="21"/>
    </row>
    <row r="15" spans="1:11" ht="16.5" customHeight="1">
      <c r="A15" s="17" t="s">
        <v>294</v>
      </c>
      <c r="B15" s="18" t="s">
        <v>24</v>
      </c>
      <c r="C15" s="19">
        <f>D15+E15</f>
        <v>3773</v>
      </c>
      <c r="D15" s="20">
        <v>1792</v>
      </c>
      <c r="E15" s="21">
        <v>1981</v>
      </c>
      <c r="F15" s="22"/>
      <c r="G15" s="23" t="s">
        <v>293</v>
      </c>
      <c r="H15" s="24" t="s">
        <v>25</v>
      </c>
      <c r="I15" s="21">
        <f>J15+K15</f>
        <v>6836</v>
      </c>
      <c r="J15" s="21">
        <v>3433</v>
      </c>
      <c r="K15" s="21">
        <v>3403</v>
      </c>
    </row>
    <row r="16" spans="1:11" ht="16.5" customHeight="1">
      <c r="A16" s="17"/>
      <c r="B16" s="18"/>
      <c r="C16" s="19"/>
      <c r="D16" s="20"/>
      <c r="E16" s="25"/>
      <c r="F16" s="22"/>
      <c r="G16" s="23" t="s">
        <v>292</v>
      </c>
      <c r="H16" s="24" t="s">
        <v>26</v>
      </c>
      <c r="I16" s="21">
        <f>J16+K16</f>
        <v>7242</v>
      </c>
      <c r="J16" s="21">
        <v>3520</v>
      </c>
      <c r="K16" s="21">
        <v>3722</v>
      </c>
    </row>
    <row r="17" spans="1:11" ht="16.5" customHeight="1">
      <c r="A17" s="17" t="s">
        <v>291</v>
      </c>
      <c r="B17" s="18" t="s">
        <v>27</v>
      </c>
      <c r="C17" s="19">
        <f>D17+E17</f>
        <v>6680</v>
      </c>
      <c r="D17" s="20">
        <v>3298</v>
      </c>
      <c r="E17" s="21">
        <v>3382</v>
      </c>
      <c r="F17" s="22"/>
      <c r="G17" s="23" t="s">
        <v>290</v>
      </c>
      <c r="H17" s="24" t="s">
        <v>28</v>
      </c>
      <c r="I17" s="21">
        <f>J17+K17</f>
        <v>9587</v>
      </c>
      <c r="J17" s="21">
        <v>4658</v>
      </c>
      <c r="K17" s="21">
        <v>4929</v>
      </c>
    </row>
    <row r="18" spans="1:11" ht="16.5" customHeight="1">
      <c r="A18" s="17" t="s">
        <v>289</v>
      </c>
      <c r="B18" s="18" t="s">
        <v>29</v>
      </c>
      <c r="C18" s="19">
        <f>D18+E18</f>
        <v>7755</v>
      </c>
      <c r="D18" s="20">
        <v>3945</v>
      </c>
      <c r="E18" s="21">
        <v>3810</v>
      </c>
      <c r="F18" s="22"/>
      <c r="G18" s="23" t="s">
        <v>288</v>
      </c>
      <c r="H18" s="24" t="s">
        <v>30</v>
      </c>
      <c r="I18" s="21">
        <f>J18+K18</f>
        <v>10840</v>
      </c>
      <c r="J18" s="21">
        <v>5556</v>
      </c>
      <c r="K18" s="21">
        <v>5284</v>
      </c>
    </row>
    <row r="19" spans="1:11" ht="16.5" customHeight="1">
      <c r="A19" s="17" t="s">
        <v>287</v>
      </c>
      <c r="B19" s="18" t="s">
        <v>31</v>
      </c>
      <c r="C19" s="19">
        <f>D19+E19</f>
        <v>8273</v>
      </c>
      <c r="D19" s="20">
        <v>4186</v>
      </c>
      <c r="E19" s="21">
        <v>4087</v>
      </c>
      <c r="F19" s="22"/>
      <c r="G19" s="23" t="s">
        <v>286</v>
      </c>
      <c r="H19" s="24" t="s">
        <v>32</v>
      </c>
      <c r="I19" s="21">
        <f>J19+K19</f>
        <v>8892</v>
      </c>
      <c r="J19" s="21">
        <v>4443</v>
      </c>
      <c r="K19" s="21">
        <v>4449</v>
      </c>
    </row>
    <row r="20" spans="1:11" ht="16.5" customHeight="1">
      <c r="A20" s="17" t="s">
        <v>285</v>
      </c>
      <c r="B20" s="18" t="s">
        <v>33</v>
      </c>
      <c r="C20" s="19">
        <f>D20+E20</f>
        <v>4885</v>
      </c>
      <c r="D20" s="20">
        <v>2409</v>
      </c>
      <c r="E20" s="21">
        <v>2476</v>
      </c>
      <c r="F20" s="22"/>
      <c r="G20" s="23"/>
      <c r="H20" s="24"/>
      <c r="I20" s="21"/>
      <c r="J20" s="21"/>
      <c r="K20" s="21"/>
    </row>
    <row r="21" spans="1:11" ht="16.5" customHeight="1">
      <c r="A21" s="17" t="s">
        <v>284</v>
      </c>
      <c r="B21" s="18" t="s">
        <v>34</v>
      </c>
      <c r="C21" s="19">
        <f>D21+E21</f>
        <v>6147</v>
      </c>
      <c r="D21" s="20">
        <v>2989</v>
      </c>
      <c r="E21" s="21">
        <v>3158</v>
      </c>
      <c r="F21" s="22"/>
      <c r="G21" s="23" t="s">
        <v>283</v>
      </c>
      <c r="H21" s="24" t="s">
        <v>35</v>
      </c>
      <c r="I21" s="21">
        <f>J21+K21</f>
        <v>8310</v>
      </c>
      <c r="J21" s="21">
        <v>4169</v>
      </c>
      <c r="K21" s="21">
        <v>4141</v>
      </c>
    </row>
    <row r="22" spans="1:11" ht="16.5" customHeight="1">
      <c r="A22" s="17" t="s">
        <v>282</v>
      </c>
      <c r="B22" s="18"/>
      <c r="C22" s="19"/>
      <c r="D22" s="20"/>
      <c r="E22" s="25"/>
      <c r="F22" s="22"/>
      <c r="G22" s="23" t="s">
        <v>281</v>
      </c>
      <c r="H22" s="24" t="s">
        <v>37</v>
      </c>
      <c r="I22" s="21">
        <f>J22+K22</f>
        <v>4419</v>
      </c>
      <c r="J22" s="21">
        <v>2177</v>
      </c>
      <c r="K22" s="21">
        <v>2242</v>
      </c>
    </row>
    <row r="23" spans="1:11" ht="16.5" customHeight="1">
      <c r="A23" s="17" t="s">
        <v>280</v>
      </c>
      <c r="B23" s="18" t="s">
        <v>38</v>
      </c>
      <c r="C23" s="19">
        <f>D23+E23</f>
        <v>12739</v>
      </c>
      <c r="D23" s="20">
        <v>6142</v>
      </c>
      <c r="E23" s="21">
        <v>6597</v>
      </c>
      <c r="F23" s="22"/>
      <c r="G23" s="23" t="s">
        <v>39</v>
      </c>
      <c r="H23" s="24" t="s">
        <v>40</v>
      </c>
      <c r="I23" s="21">
        <f>J23+K23</f>
        <v>7507</v>
      </c>
      <c r="J23" s="21">
        <v>3905</v>
      </c>
      <c r="K23" s="21">
        <v>3602</v>
      </c>
    </row>
    <row r="24" spans="1:11" ht="16.5" customHeight="1">
      <c r="A24" s="17" t="s">
        <v>41</v>
      </c>
      <c r="B24" s="18" t="s">
        <v>42</v>
      </c>
      <c r="C24" s="19">
        <f>D24+E24</f>
        <v>7210</v>
      </c>
      <c r="D24" s="20">
        <v>3522</v>
      </c>
      <c r="E24" s="21">
        <v>3688</v>
      </c>
      <c r="F24" s="22"/>
      <c r="G24" s="23" t="s">
        <v>43</v>
      </c>
      <c r="H24" s="24" t="s">
        <v>44</v>
      </c>
      <c r="I24" s="21">
        <f>J24+K24</f>
        <v>10836</v>
      </c>
      <c r="J24" s="21">
        <v>5263</v>
      </c>
      <c r="K24" s="21">
        <v>5573</v>
      </c>
    </row>
    <row r="25" spans="1:11" ht="16.5" customHeight="1">
      <c r="A25" s="17" t="s">
        <v>45</v>
      </c>
      <c r="B25" s="26" t="s">
        <v>46</v>
      </c>
      <c r="C25" s="19">
        <f>D25+E25</f>
        <v>4210</v>
      </c>
      <c r="D25" s="20">
        <v>2095</v>
      </c>
      <c r="E25" s="21">
        <v>2115</v>
      </c>
      <c r="F25" s="22"/>
      <c r="G25" s="23" t="s">
        <v>47</v>
      </c>
      <c r="H25" s="24" t="s">
        <v>48</v>
      </c>
      <c r="I25" s="21">
        <f>J25+K25</f>
        <v>13859</v>
      </c>
      <c r="J25" s="21">
        <v>7088</v>
      </c>
      <c r="K25" s="21">
        <v>6771</v>
      </c>
    </row>
    <row r="26" spans="1:11" ht="16.5" customHeight="1">
      <c r="A26" s="17" t="s">
        <v>49</v>
      </c>
      <c r="B26" s="18" t="s">
        <v>50</v>
      </c>
      <c r="C26" s="19">
        <f>D26+E26</f>
        <v>7478</v>
      </c>
      <c r="D26" s="20">
        <v>3664</v>
      </c>
      <c r="E26" s="21">
        <v>3814</v>
      </c>
      <c r="F26" s="22"/>
      <c r="G26" s="23"/>
      <c r="H26" s="24"/>
      <c r="I26" s="21"/>
      <c r="J26" s="21"/>
      <c r="K26" s="21"/>
    </row>
    <row r="27" spans="1:11" ht="16.5" customHeight="1">
      <c r="A27" s="17" t="s">
        <v>51</v>
      </c>
      <c r="B27" s="18" t="s">
        <v>52</v>
      </c>
      <c r="C27" s="19">
        <f>D27+E27</f>
        <v>5480</v>
      </c>
      <c r="D27" s="20">
        <v>2593</v>
      </c>
      <c r="E27" s="21">
        <v>2887</v>
      </c>
      <c r="F27" s="22"/>
      <c r="G27" s="23" t="s">
        <v>53</v>
      </c>
      <c r="H27" s="24" t="s">
        <v>54</v>
      </c>
      <c r="I27" s="21">
        <f>J27+K27</f>
        <v>8950</v>
      </c>
      <c r="J27" s="21">
        <v>4601</v>
      </c>
      <c r="K27" s="21">
        <v>4349</v>
      </c>
    </row>
    <row r="28" spans="1:11" ht="16.5" customHeight="1">
      <c r="A28" s="17"/>
      <c r="B28" s="18"/>
      <c r="C28" s="19"/>
      <c r="D28" s="20"/>
      <c r="E28" s="25"/>
      <c r="F28" s="22"/>
      <c r="G28" s="23" t="s">
        <v>55</v>
      </c>
      <c r="H28" s="24" t="s">
        <v>56</v>
      </c>
      <c r="I28" s="21">
        <f>J28+K28</f>
        <v>6410</v>
      </c>
      <c r="J28" s="21">
        <v>3268</v>
      </c>
      <c r="K28" s="21">
        <v>3142</v>
      </c>
    </row>
    <row r="29" spans="1:11" ht="16.5" customHeight="1">
      <c r="A29" s="17" t="s">
        <v>57</v>
      </c>
      <c r="B29" s="18" t="s">
        <v>58</v>
      </c>
      <c r="C29" s="19">
        <f>D29+E29</f>
        <v>5478</v>
      </c>
      <c r="D29" s="20">
        <v>2694</v>
      </c>
      <c r="E29" s="21">
        <v>2784</v>
      </c>
      <c r="F29" s="22"/>
      <c r="G29" s="23" t="s">
        <v>59</v>
      </c>
      <c r="H29" s="24" t="s">
        <v>60</v>
      </c>
      <c r="I29" s="21">
        <f>J29+K29</f>
        <v>6493</v>
      </c>
      <c r="J29" s="21">
        <v>3208</v>
      </c>
      <c r="K29" s="21">
        <v>3285</v>
      </c>
    </row>
    <row r="30" spans="1:11" ht="16.5" customHeight="1">
      <c r="A30" s="17" t="s">
        <v>61</v>
      </c>
      <c r="B30" s="18" t="s">
        <v>62</v>
      </c>
      <c r="C30" s="19">
        <f>D30+E30</f>
        <v>8811</v>
      </c>
      <c r="D30" s="20">
        <v>4353</v>
      </c>
      <c r="E30" s="21">
        <v>4458</v>
      </c>
      <c r="F30" s="22"/>
      <c r="G30" s="23" t="s">
        <v>63</v>
      </c>
      <c r="H30" s="24" t="s">
        <v>64</v>
      </c>
      <c r="I30" s="21">
        <f>J30+K30</f>
        <v>5489</v>
      </c>
      <c r="J30" s="21">
        <v>2608</v>
      </c>
      <c r="K30" s="21">
        <v>2881</v>
      </c>
    </row>
    <row r="31" spans="1:11" ht="16.5" customHeight="1">
      <c r="A31" s="17" t="s">
        <v>65</v>
      </c>
      <c r="B31" s="18" t="s">
        <v>66</v>
      </c>
      <c r="C31" s="19">
        <f>D31+E31</f>
        <v>3965</v>
      </c>
      <c r="D31" s="20">
        <v>1945</v>
      </c>
      <c r="E31" s="21">
        <v>2020</v>
      </c>
      <c r="F31" s="22"/>
      <c r="G31" s="23" t="s">
        <v>67</v>
      </c>
      <c r="H31" s="24" t="s">
        <v>68</v>
      </c>
      <c r="I31" s="21">
        <f>J31+K31</f>
        <v>5135</v>
      </c>
      <c r="J31" s="21">
        <v>2404</v>
      </c>
      <c r="K31" s="21">
        <v>2731</v>
      </c>
    </row>
    <row r="32" spans="1:11" ht="16.5" customHeight="1">
      <c r="A32" s="17" t="s">
        <v>69</v>
      </c>
      <c r="B32" s="18" t="s">
        <v>70</v>
      </c>
      <c r="C32" s="19">
        <f>D32+E32</f>
        <v>9309</v>
      </c>
      <c r="D32" s="20">
        <v>4561</v>
      </c>
      <c r="E32" s="21">
        <v>4748</v>
      </c>
      <c r="F32" s="22"/>
      <c r="G32" s="23"/>
      <c r="H32" s="24"/>
      <c r="I32" s="21"/>
      <c r="J32" s="21"/>
      <c r="K32" s="21"/>
    </row>
    <row r="33" spans="1:11" ht="16.5" customHeight="1">
      <c r="A33" s="17" t="s">
        <v>71</v>
      </c>
      <c r="B33" s="18" t="s">
        <v>72</v>
      </c>
      <c r="C33" s="19">
        <f>D33+E33</f>
        <v>4911</v>
      </c>
      <c r="D33" s="20">
        <v>2377</v>
      </c>
      <c r="E33" s="21">
        <v>2534</v>
      </c>
      <c r="F33" s="22"/>
      <c r="G33" s="23" t="s">
        <v>73</v>
      </c>
      <c r="H33" s="24" t="s">
        <v>74</v>
      </c>
      <c r="I33" s="21">
        <f>J33+K33</f>
        <v>7659</v>
      </c>
      <c r="J33" s="21">
        <v>4037</v>
      </c>
      <c r="K33" s="21">
        <v>3622</v>
      </c>
    </row>
    <row r="34" spans="1:11" ht="16.5" customHeight="1">
      <c r="A34" s="17"/>
      <c r="B34" s="18"/>
      <c r="C34" s="19"/>
      <c r="D34" s="20"/>
      <c r="E34" s="25"/>
      <c r="F34" s="22"/>
      <c r="G34" s="23" t="s">
        <v>75</v>
      </c>
      <c r="H34" s="24" t="s">
        <v>76</v>
      </c>
      <c r="I34" s="21">
        <f>J34+K34</f>
        <v>6709</v>
      </c>
      <c r="J34" s="21">
        <v>3238</v>
      </c>
      <c r="K34" s="21">
        <v>3471</v>
      </c>
    </row>
    <row r="35" spans="1:12" ht="16.5" customHeight="1">
      <c r="A35" s="17" t="s">
        <v>77</v>
      </c>
      <c r="B35" s="18" t="s">
        <v>78</v>
      </c>
      <c r="C35" s="19">
        <f>D35+E35</f>
        <v>7230</v>
      </c>
      <c r="D35" s="20">
        <v>3632</v>
      </c>
      <c r="E35" s="21">
        <v>3598</v>
      </c>
      <c r="F35" s="22"/>
      <c r="G35" s="23" t="s">
        <v>79</v>
      </c>
      <c r="H35" s="24" t="s">
        <v>80</v>
      </c>
      <c r="I35" s="21">
        <f>J35+K35</f>
        <v>5012</v>
      </c>
      <c r="J35" s="21">
        <v>2488</v>
      </c>
      <c r="K35" s="21">
        <v>2524</v>
      </c>
      <c r="L35" s="27"/>
    </row>
    <row r="36" spans="1:11" ht="16.5" customHeight="1">
      <c r="A36" s="17" t="s">
        <v>81</v>
      </c>
      <c r="B36" s="18" t="s">
        <v>82</v>
      </c>
      <c r="C36" s="19">
        <f>D36+E36</f>
        <v>7011</v>
      </c>
      <c r="D36" s="20">
        <v>3552</v>
      </c>
      <c r="E36" s="21">
        <v>3459</v>
      </c>
      <c r="F36" s="22"/>
      <c r="G36" s="23" t="s">
        <v>83</v>
      </c>
      <c r="H36" s="24" t="s">
        <v>84</v>
      </c>
      <c r="I36" s="21">
        <f>J36+K36</f>
        <v>4884</v>
      </c>
      <c r="J36" s="21">
        <v>2326</v>
      </c>
      <c r="K36" s="21">
        <v>2558</v>
      </c>
    </row>
    <row r="37" spans="1:11" ht="16.5" customHeight="1">
      <c r="A37" s="17" t="s">
        <v>85</v>
      </c>
      <c r="B37" s="18" t="s">
        <v>86</v>
      </c>
      <c r="C37" s="19">
        <f>D37+E37</f>
        <v>8083</v>
      </c>
      <c r="D37" s="20">
        <v>3977</v>
      </c>
      <c r="E37" s="21">
        <v>4106</v>
      </c>
      <c r="F37" s="22"/>
      <c r="G37" s="23" t="s">
        <v>87</v>
      </c>
      <c r="H37" s="24" t="s">
        <v>88</v>
      </c>
      <c r="I37" s="21">
        <f>J37+K37</f>
        <v>4241</v>
      </c>
      <c r="J37" s="21">
        <v>2242</v>
      </c>
      <c r="K37" s="21">
        <v>1999</v>
      </c>
    </row>
    <row r="38" spans="1:11" ht="16.5" customHeight="1">
      <c r="A38" s="17" t="s">
        <v>89</v>
      </c>
      <c r="B38" s="18" t="s">
        <v>90</v>
      </c>
      <c r="C38" s="19">
        <f>D38+E38</f>
        <v>9201</v>
      </c>
      <c r="D38" s="20">
        <v>4428</v>
      </c>
      <c r="E38" s="21">
        <v>4773</v>
      </c>
      <c r="F38" s="22"/>
      <c r="G38" s="23"/>
      <c r="H38" s="24"/>
      <c r="I38" s="21"/>
      <c r="J38" s="21"/>
      <c r="K38" s="21"/>
    </row>
    <row r="39" spans="1:11" ht="16.5" customHeight="1">
      <c r="A39" s="17" t="s">
        <v>91</v>
      </c>
      <c r="B39" s="18" t="s">
        <v>92</v>
      </c>
      <c r="C39" s="19">
        <f>D39+E39</f>
        <v>7395</v>
      </c>
      <c r="D39" s="20">
        <v>3682</v>
      </c>
      <c r="E39" s="21">
        <v>3713</v>
      </c>
      <c r="F39" s="22"/>
      <c r="G39" s="23" t="s">
        <v>93</v>
      </c>
      <c r="H39" s="24" t="s">
        <v>94</v>
      </c>
      <c r="I39" s="21">
        <f>J39+K39</f>
        <v>4430</v>
      </c>
      <c r="J39" s="21">
        <v>2052</v>
      </c>
      <c r="K39" s="21">
        <v>2378</v>
      </c>
    </row>
    <row r="40" spans="1:11" ht="16.5" customHeight="1">
      <c r="A40" s="17"/>
      <c r="B40" s="18"/>
      <c r="C40" s="19"/>
      <c r="D40" s="20"/>
      <c r="E40" s="21"/>
      <c r="F40" s="22"/>
      <c r="G40" s="23" t="s">
        <v>95</v>
      </c>
      <c r="H40" s="24" t="s">
        <v>96</v>
      </c>
      <c r="I40" s="21">
        <f>J40+K40</f>
        <v>3855</v>
      </c>
      <c r="J40" s="21">
        <v>1889</v>
      </c>
      <c r="K40" s="21">
        <v>1966</v>
      </c>
    </row>
    <row r="41" spans="1:11" ht="16.5" customHeight="1">
      <c r="A41" s="17" t="s">
        <v>97</v>
      </c>
      <c r="B41" s="18" t="s">
        <v>98</v>
      </c>
      <c r="C41" s="19">
        <f>D41+E41</f>
        <v>6533</v>
      </c>
      <c r="D41" s="20">
        <v>3177</v>
      </c>
      <c r="E41" s="21">
        <v>3356</v>
      </c>
      <c r="F41" s="22"/>
      <c r="G41" s="23" t="s">
        <v>99</v>
      </c>
      <c r="H41" s="24" t="s">
        <v>100</v>
      </c>
      <c r="I41" s="21">
        <f>J41+K41</f>
        <v>3634</v>
      </c>
      <c r="J41" s="21">
        <v>1741</v>
      </c>
      <c r="K41" s="21">
        <v>1893</v>
      </c>
    </row>
    <row r="42" spans="1:11" ht="16.5" customHeight="1">
      <c r="A42" s="28" t="s">
        <v>101</v>
      </c>
      <c r="B42" s="29" t="s">
        <v>102</v>
      </c>
      <c r="C42" s="30">
        <f>D42+E42</f>
        <v>8365</v>
      </c>
      <c r="D42" s="31">
        <v>4121</v>
      </c>
      <c r="E42" s="32">
        <v>4244</v>
      </c>
      <c r="F42" s="33"/>
      <c r="G42" s="257"/>
      <c r="H42" s="258"/>
      <c r="I42" s="32"/>
      <c r="J42" s="21"/>
      <c r="K42" s="32"/>
    </row>
    <row r="43" spans="1:11" ht="15" customHeight="1">
      <c r="A43" s="259" t="s">
        <v>103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</row>
    <row r="44" spans="1:11" ht="1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</row>
    <row r="45" ht="16.5" customHeight="1">
      <c r="A45" s="34"/>
    </row>
    <row r="46" ht="16.5" customHeight="1">
      <c r="A46" s="34"/>
    </row>
  </sheetData>
  <sheetProtection/>
  <mergeCells count="6">
    <mergeCell ref="A44:K44"/>
    <mergeCell ref="A4:B4"/>
    <mergeCell ref="A1:K1"/>
    <mergeCell ref="A43:K43"/>
    <mergeCell ref="G2:K2"/>
    <mergeCell ref="G42:H4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625" style="99" customWidth="1"/>
    <col min="2" max="7" width="11.375" style="99" customWidth="1"/>
    <col min="8" max="10" width="9.875" style="99" customWidth="1"/>
    <col min="11" max="16384" width="9.375" style="99" customWidth="1"/>
  </cols>
  <sheetData>
    <row r="1" spans="1:12" ht="17.25">
      <c r="A1" s="285" t="s">
        <v>189</v>
      </c>
      <c r="B1" s="285"/>
      <c r="C1" s="285"/>
      <c r="D1" s="285"/>
      <c r="E1" s="285"/>
      <c r="F1" s="285"/>
      <c r="G1" s="285"/>
      <c r="H1" s="285"/>
      <c r="I1" s="285"/>
      <c r="J1" s="285"/>
      <c r="K1" s="72"/>
      <c r="L1" s="72"/>
    </row>
    <row r="2" spans="1:10" ht="13.5" customHeight="1" thickBot="1">
      <c r="A2" s="282" t="s">
        <v>211</v>
      </c>
      <c r="B2" s="282"/>
      <c r="C2" s="91"/>
      <c r="D2" s="91"/>
      <c r="E2" s="127"/>
      <c r="F2" s="127"/>
      <c r="G2" s="127"/>
      <c r="H2" s="126"/>
      <c r="I2" s="126"/>
      <c r="J2" s="126"/>
    </row>
    <row r="3" spans="1:10" ht="13.5" customHeight="1" thickTop="1">
      <c r="A3" s="300" t="s">
        <v>181</v>
      </c>
      <c r="B3" s="289" t="s">
        <v>197</v>
      </c>
      <c r="C3" s="290"/>
      <c r="D3" s="291"/>
      <c r="E3" s="289" t="s">
        <v>196</v>
      </c>
      <c r="F3" s="290"/>
      <c r="G3" s="291"/>
      <c r="H3" s="289" t="s">
        <v>195</v>
      </c>
      <c r="I3" s="290"/>
      <c r="J3" s="290"/>
    </row>
    <row r="4" spans="1:10" ht="13.5" customHeight="1">
      <c r="A4" s="302"/>
      <c r="B4" s="73" t="s">
        <v>3</v>
      </c>
      <c r="C4" s="73" t="s">
        <v>4</v>
      </c>
      <c r="D4" s="73" t="s">
        <v>5</v>
      </c>
      <c r="E4" s="73" t="s">
        <v>3</v>
      </c>
      <c r="F4" s="73" t="s">
        <v>4</v>
      </c>
      <c r="G4" s="73" t="s">
        <v>5</v>
      </c>
      <c r="H4" s="73" t="s">
        <v>109</v>
      </c>
      <c r="I4" s="73" t="s">
        <v>4</v>
      </c>
      <c r="J4" s="74" t="s">
        <v>5</v>
      </c>
    </row>
    <row r="5" spans="1:10" ht="15" customHeight="1">
      <c r="A5" s="165" t="s">
        <v>210</v>
      </c>
      <c r="B5" s="48">
        <v>412004</v>
      </c>
      <c r="C5" s="48">
        <v>204648</v>
      </c>
      <c r="D5" s="48">
        <v>207356</v>
      </c>
      <c r="E5" s="48">
        <v>209860</v>
      </c>
      <c r="F5" s="48">
        <v>99786</v>
      </c>
      <c r="G5" s="48">
        <v>110074</v>
      </c>
      <c r="H5" s="138">
        <v>50.94</v>
      </c>
      <c r="I5" s="138">
        <v>48.75982174269966</v>
      </c>
      <c r="J5" s="138">
        <v>53.084550242095716</v>
      </c>
    </row>
    <row r="6" spans="1:10" ht="15" customHeight="1">
      <c r="A6" s="165" t="s">
        <v>209</v>
      </c>
      <c r="B6" s="48">
        <v>422752</v>
      </c>
      <c r="C6" s="48">
        <v>209747</v>
      </c>
      <c r="D6" s="48">
        <v>213005</v>
      </c>
      <c r="E6" s="48">
        <v>189972</v>
      </c>
      <c r="F6" s="48">
        <v>90747</v>
      </c>
      <c r="G6" s="48">
        <v>99225</v>
      </c>
      <c r="H6" s="170">
        <v>44.94</v>
      </c>
      <c r="I6" s="170">
        <v>43.26498114394962</v>
      </c>
      <c r="J6" s="170">
        <v>46.583413534893545</v>
      </c>
    </row>
    <row r="7" spans="1:10" ht="15" customHeight="1">
      <c r="A7" s="165" t="s">
        <v>208</v>
      </c>
      <c r="B7" s="48">
        <v>423669</v>
      </c>
      <c r="C7" s="48">
        <v>210259</v>
      </c>
      <c r="D7" s="48">
        <v>213410</v>
      </c>
      <c r="E7" s="48">
        <v>224832</v>
      </c>
      <c r="F7" s="48">
        <v>107785</v>
      </c>
      <c r="G7" s="48">
        <v>117047</v>
      </c>
      <c r="H7" s="170">
        <v>53.07</v>
      </c>
      <c r="I7" s="170">
        <v>51.262966151270575</v>
      </c>
      <c r="J7" s="170">
        <v>54.846070943254766</v>
      </c>
    </row>
    <row r="8" spans="1:10" ht="15" customHeight="1">
      <c r="A8" s="165" t="s">
        <v>207</v>
      </c>
      <c r="B8" s="48">
        <v>434403</v>
      </c>
      <c r="C8" s="48">
        <v>215851</v>
      </c>
      <c r="D8" s="48">
        <v>218552</v>
      </c>
      <c r="E8" s="48">
        <v>234060</v>
      </c>
      <c r="F8" s="48">
        <v>115171</v>
      </c>
      <c r="G8" s="48">
        <v>118889</v>
      </c>
      <c r="H8" s="170">
        <v>53.88</v>
      </c>
      <c r="I8" s="170">
        <v>53.36</v>
      </c>
      <c r="J8" s="170">
        <v>54.4</v>
      </c>
    </row>
    <row r="9" spans="1:10" ht="15" customHeight="1">
      <c r="A9" s="142" t="s">
        <v>206</v>
      </c>
      <c r="B9" s="169">
        <f>C9+D9</f>
        <v>436910</v>
      </c>
      <c r="C9" s="169">
        <v>215974</v>
      </c>
      <c r="D9" s="169">
        <v>220936</v>
      </c>
      <c r="E9" s="169">
        <f>F9+G9</f>
        <v>191385</v>
      </c>
      <c r="F9" s="169">
        <v>92835</v>
      </c>
      <c r="G9" s="169">
        <v>98550</v>
      </c>
      <c r="H9" s="168">
        <v>43.8</v>
      </c>
      <c r="I9" s="168">
        <v>42.98</v>
      </c>
      <c r="J9" s="168">
        <v>44.61</v>
      </c>
    </row>
    <row r="10" spans="1:10" ht="15" customHeight="1">
      <c r="A10" s="296" t="s">
        <v>205</v>
      </c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5" customHeight="1">
      <c r="A11" s="297" t="s">
        <v>204</v>
      </c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5" customHeight="1">
      <c r="A12" s="282" t="s">
        <v>171</v>
      </c>
      <c r="B12" s="282"/>
      <c r="C12" s="282"/>
      <c r="D12" s="282"/>
      <c r="E12" s="282"/>
      <c r="F12" s="282"/>
      <c r="G12" s="282"/>
      <c r="H12" s="282"/>
      <c r="I12" s="282"/>
      <c r="J12" s="282"/>
    </row>
    <row r="13" spans="1:8" ht="13.5">
      <c r="A13" s="70"/>
      <c r="B13" s="67"/>
      <c r="C13" s="67"/>
      <c r="D13" s="67"/>
      <c r="E13" s="67"/>
      <c r="F13" s="141"/>
      <c r="G13" s="141"/>
      <c r="H13" s="141"/>
    </row>
    <row r="14" spans="1:10" ht="13.5">
      <c r="A14" s="140"/>
      <c r="F14" s="140"/>
      <c r="G14" s="140"/>
      <c r="H14" s="140"/>
      <c r="I14" s="93"/>
      <c r="J14" s="93"/>
    </row>
    <row r="15" ht="13.5">
      <c r="A15" s="140"/>
    </row>
    <row r="16" ht="13.5">
      <c r="A16" s="102"/>
    </row>
    <row r="17" ht="13.5">
      <c r="A17" s="102"/>
    </row>
    <row r="18" ht="13.5">
      <c r="A18" s="102"/>
    </row>
    <row r="19" ht="13.5">
      <c r="A19" s="102"/>
    </row>
    <row r="20" ht="13.5">
      <c r="A20" s="101"/>
    </row>
    <row r="21" spans="3:8" ht="13.5">
      <c r="C21" s="100"/>
      <c r="D21" s="100"/>
      <c r="E21" s="100"/>
      <c r="F21" s="100"/>
      <c r="G21" s="100"/>
      <c r="H21" s="100"/>
    </row>
    <row r="22" spans="3:8" ht="13.5">
      <c r="C22" s="100"/>
      <c r="D22" s="100"/>
      <c r="E22" s="100"/>
      <c r="F22" s="100"/>
      <c r="G22" s="100"/>
      <c r="H22" s="100"/>
    </row>
  </sheetData>
  <sheetProtection/>
  <mergeCells count="9">
    <mergeCell ref="A12:J12"/>
    <mergeCell ref="A1:J1"/>
    <mergeCell ref="H3:J3"/>
    <mergeCell ref="E3:G3"/>
    <mergeCell ref="A2:B2"/>
    <mergeCell ref="B3:D3"/>
    <mergeCell ref="A3:A4"/>
    <mergeCell ref="A10:J10"/>
    <mergeCell ref="A11:J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3" sqref="F13"/>
    </sheetView>
  </sheetViews>
  <sheetFormatPr defaultColWidth="9.00390625" defaultRowHeight="12"/>
  <cols>
    <col min="1" max="3" width="7.125" style="99" customWidth="1"/>
    <col min="4" max="9" width="11.375" style="99" customWidth="1"/>
    <col min="10" max="12" width="9.875" style="99" customWidth="1"/>
    <col min="13" max="16384" width="9.375" style="99" customWidth="1"/>
  </cols>
  <sheetData>
    <row r="1" spans="1:12" ht="13.5" customHeight="1" thickBot="1">
      <c r="A1" s="282" t="s">
        <v>216</v>
      </c>
      <c r="B1" s="282"/>
      <c r="C1" s="282"/>
      <c r="D1" s="282"/>
      <c r="E1" s="91"/>
      <c r="F1" s="91"/>
      <c r="G1" s="127"/>
      <c r="H1" s="127"/>
      <c r="I1" s="127"/>
      <c r="J1" s="126"/>
      <c r="K1" s="126"/>
      <c r="L1" s="126"/>
    </row>
    <row r="2" spans="1:12" ht="13.5" customHeight="1" thickTop="1">
      <c r="A2" s="300" t="s">
        <v>181</v>
      </c>
      <c r="B2" s="300"/>
      <c r="C2" s="301"/>
      <c r="D2" s="289" t="s">
        <v>197</v>
      </c>
      <c r="E2" s="290"/>
      <c r="F2" s="291"/>
      <c r="G2" s="289" t="s">
        <v>196</v>
      </c>
      <c r="H2" s="290"/>
      <c r="I2" s="291"/>
      <c r="J2" s="289" t="s">
        <v>195</v>
      </c>
      <c r="K2" s="290"/>
      <c r="L2" s="290"/>
    </row>
    <row r="3" spans="1:12" ht="13.5" customHeight="1">
      <c r="A3" s="302"/>
      <c r="B3" s="302"/>
      <c r="C3" s="303"/>
      <c r="D3" s="73" t="s">
        <v>3</v>
      </c>
      <c r="E3" s="73" t="s">
        <v>4</v>
      </c>
      <c r="F3" s="73" t="s">
        <v>5</v>
      </c>
      <c r="G3" s="73" t="s">
        <v>3</v>
      </c>
      <c r="H3" s="73" t="s">
        <v>4</v>
      </c>
      <c r="I3" s="73" t="s">
        <v>5</v>
      </c>
      <c r="J3" s="73" t="s">
        <v>109</v>
      </c>
      <c r="K3" s="73" t="s">
        <v>4</v>
      </c>
      <c r="L3" s="74" t="s">
        <v>5</v>
      </c>
    </row>
    <row r="4" spans="1:12" ht="15.75" customHeight="1">
      <c r="A4" s="293" t="s">
        <v>276</v>
      </c>
      <c r="B4" s="294"/>
      <c r="C4" s="295"/>
      <c r="D4" s="48">
        <v>419257</v>
      </c>
      <c r="E4" s="48">
        <v>208380</v>
      </c>
      <c r="F4" s="48">
        <v>210877</v>
      </c>
      <c r="G4" s="48">
        <v>186970</v>
      </c>
      <c r="H4" s="48">
        <v>88047</v>
      </c>
      <c r="I4" s="48">
        <v>98923</v>
      </c>
      <c r="J4" s="85">
        <v>44.59555833295568</v>
      </c>
      <c r="K4" s="85">
        <v>42.25309530665131</v>
      </c>
      <c r="L4" s="85">
        <v>46.910284194103674</v>
      </c>
    </row>
    <row r="5" spans="1:12" ht="15.75" customHeight="1">
      <c r="A5" s="293" t="s">
        <v>215</v>
      </c>
      <c r="B5" s="294"/>
      <c r="C5" s="295"/>
      <c r="D5" s="48">
        <v>423669</v>
      </c>
      <c r="E5" s="48">
        <v>210259</v>
      </c>
      <c r="F5" s="48">
        <v>213410</v>
      </c>
      <c r="G5" s="48">
        <v>226147</v>
      </c>
      <c r="H5" s="48">
        <v>108467</v>
      </c>
      <c r="I5" s="48">
        <v>117680</v>
      </c>
      <c r="J5" s="85">
        <v>53.37822687050504</v>
      </c>
      <c r="K5" s="85">
        <v>51.58732800974036</v>
      </c>
      <c r="L5" s="85">
        <v>55.14268309826156</v>
      </c>
    </row>
    <row r="6" spans="1:12" ht="15.75" customHeight="1">
      <c r="A6" s="293" t="s">
        <v>214</v>
      </c>
      <c r="B6" s="294"/>
      <c r="C6" s="295"/>
      <c r="D6" s="47">
        <v>433724</v>
      </c>
      <c r="E6" s="48">
        <v>215010</v>
      </c>
      <c r="F6" s="48">
        <v>218714</v>
      </c>
      <c r="G6" s="48">
        <v>245551</v>
      </c>
      <c r="H6" s="48">
        <v>116915</v>
      </c>
      <c r="I6" s="48">
        <v>128636</v>
      </c>
      <c r="J6" s="173">
        <v>56.61457516761812</v>
      </c>
      <c r="K6" s="173">
        <v>54.3765406260174</v>
      </c>
      <c r="L6" s="173">
        <v>58.81470779191089</v>
      </c>
    </row>
    <row r="7" spans="1:12" s="122" customFormat="1" ht="15.75" customHeight="1">
      <c r="A7" s="293" t="s">
        <v>275</v>
      </c>
      <c r="B7" s="294"/>
      <c r="C7" s="295"/>
      <c r="D7" s="47">
        <f>SUM(E7:F7)</f>
        <v>438151</v>
      </c>
      <c r="E7" s="48">
        <v>216815</v>
      </c>
      <c r="F7" s="48">
        <v>221336</v>
      </c>
      <c r="G7" s="48">
        <f>H7+I7</f>
        <v>265442</v>
      </c>
      <c r="H7" s="48">
        <v>131127</v>
      </c>
      <c r="I7" s="48">
        <v>134315</v>
      </c>
      <c r="J7" s="173">
        <v>60.58</v>
      </c>
      <c r="K7" s="173">
        <v>60.48</v>
      </c>
      <c r="L7" s="173">
        <v>60.68</v>
      </c>
    </row>
    <row r="8" spans="1:12" ht="15.75" customHeight="1">
      <c r="A8" s="314" t="s">
        <v>274</v>
      </c>
      <c r="B8" s="315"/>
      <c r="C8" s="316"/>
      <c r="D8" s="172">
        <v>440375</v>
      </c>
      <c r="E8" s="169">
        <v>217656</v>
      </c>
      <c r="F8" s="169">
        <v>222719</v>
      </c>
      <c r="G8" s="169">
        <v>155051</v>
      </c>
      <c r="H8" s="169">
        <v>78627</v>
      </c>
      <c r="I8" s="169">
        <v>76424</v>
      </c>
      <c r="J8" s="171">
        <v>35.21</v>
      </c>
      <c r="K8" s="171">
        <v>36.12</v>
      </c>
      <c r="L8" s="171">
        <v>34.31</v>
      </c>
    </row>
    <row r="9" spans="1:12" ht="15" customHeight="1">
      <c r="A9" s="106" t="s">
        <v>213</v>
      </c>
      <c r="B9" s="106"/>
      <c r="C9" s="106"/>
      <c r="D9" s="70"/>
      <c r="E9" s="70"/>
      <c r="F9" s="70"/>
      <c r="G9" s="70"/>
      <c r="H9" s="105"/>
      <c r="I9" s="105"/>
      <c r="J9" s="104"/>
      <c r="K9" s="104"/>
      <c r="L9" s="104"/>
    </row>
    <row r="10" spans="1:10" ht="15" customHeight="1">
      <c r="A10" s="70" t="s">
        <v>171</v>
      </c>
      <c r="B10" s="70"/>
      <c r="C10" s="70"/>
      <c r="D10" s="67"/>
      <c r="E10" s="67"/>
      <c r="F10" s="67"/>
      <c r="G10" s="67"/>
      <c r="H10" s="141"/>
      <c r="I10" s="141"/>
      <c r="J10" s="141"/>
    </row>
    <row r="11" spans="1:10" ht="13.5">
      <c r="A11" s="70"/>
      <c r="B11" s="70"/>
      <c r="C11" s="67"/>
      <c r="D11" s="67"/>
      <c r="E11" s="67"/>
      <c r="F11" s="67"/>
      <c r="G11" s="67"/>
      <c r="H11" s="141"/>
      <c r="I11" s="141"/>
      <c r="J11" s="141"/>
    </row>
    <row r="12" spans="1:12" ht="13.5">
      <c r="A12" s="140"/>
      <c r="B12" s="140"/>
      <c r="H12" s="140"/>
      <c r="I12" s="140"/>
      <c r="J12" s="140"/>
      <c r="K12" s="93"/>
      <c r="L12" s="93"/>
    </row>
    <row r="13" spans="1:2" ht="13.5">
      <c r="A13" s="140"/>
      <c r="B13" s="140"/>
    </row>
    <row r="14" ht="13.5">
      <c r="A14" s="102"/>
    </row>
    <row r="15" ht="13.5">
      <c r="A15" s="102"/>
    </row>
    <row r="16" ht="13.5">
      <c r="A16" s="102"/>
    </row>
    <row r="17" ht="13.5">
      <c r="A17" s="102"/>
    </row>
    <row r="18" ht="13.5">
      <c r="A18" s="101"/>
    </row>
    <row r="19" spans="5:10" ht="13.5">
      <c r="E19" s="100"/>
      <c r="F19" s="100"/>
      <c r="G19" s="100"/>
      <c r="H19" s="100"/>
      <c r="I19" s="100"/>
      <c r="J19" s="100"/>
    </row>
    <row r="20" spans="5:10" ht="13.5">
      <c r="E20" s="100"/>
      <c r="F20" s="100"/>
      <c r="G20" s="100"/>
      <c r="H20" s="100"/>
      <c r="I20" s="100"/>
      <c r="J20" s="100"/>
    </row>
  </sheetData>
  <sheetProtection/>
  <mergeCells count="10">
    <mergeCell ref="A1:D1"/>
    <mergeCell ref="A4:C4"/>
    <mergeCell ref="A6:C6"/>
    <mergeCell ref="J2:L2"/>
    <mergeCell ref="G2:I2"/>
    <mergeCell ref="A2:C3"/>
    <mergeCell ref="D2:F2"/>
    <mergeCell ref="A8:C8"/>
    <mergeCell ref="A5:C5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3" width="6.875" style="99" customWidth="1"/>
    <col min="4" max="9" width="11.375" style="99" customWidth="1"/>
    <col min="10" max="12" width="9.875" style="99" customWidth="1"/>
    <col min="13" max="16384" width="9.375" style="99" customWidth="1"/>
  </cols>
  <sheetData>
    <row r="1" spans="1:12" ht="13.5" customHeight="1" thickBot="1">
      <c r="A1" s="282" t="s">
        <v>222</v>
      </c>
      <c r="B1" s="282"/>
      <c r="C1" s="282"/>
      <c r="D1" s="282"/>
      <c r="E1" s="91"/>
      <c r="F1" s="91"/>
      <c r="G1" s="127"/>
      <c r="H1" s="127"/>
      <c r="I1" s="127"/>
      <c r="J1" s="126"/>
      <c r="K1" s="126"/>
      <c r="L1" s="126"/>
    </row>
    <row r="2" spans="1:12" ht="13.5" customHeight="1" thickTop="1">
      <c r="A2" s="300" t="s">
        <v>181</v>
      </c>
      <c r="B2" s="300"/>
      <c r="C2" s="301"/>
      <c r="D2" s="289" t="s">
        <v>197</v>
      </c>
      <c r="E2" s="290"/>
      <c r="F2" s="291"/>
      <c r="G2" s="289" t="s">
        <v>196</v>
      </c>
      <c r="H2" s="290"/>
      <c r="I2" s="291"/>
      <c r="J2" s="289" t="s">
        <v>195</v>
      </c>
      <c r="K2" s="290"/>
      <c r="L2" s="290"/>
    </row>
    <row r="3" spans="1:12" ht="13.5" customHeight="1">
      <c r="A3" s="302"/>
      <c r="B3" s="302"/>
      <c r="C3" s="303"/>
      <c r="D3" s="73" t="s">
        <v>3</v>
      </c>
      <c r="E3" s="73" t="s">
        <v>4</v>
      </c>
      <c r="F3" s="73" t="s">
        <v>5</v>
      </c>
      <c r="G3" s="73" t="s">
        <v>3</v>
      </c>
      <c r="H3" s="73" t="s">
        <v>4</v>
      </c>
      <c r="I3" s="73" t="s">
        <v>5</v>
      </c>
      <c r="J3" s="73" t="s">
        <v>109</v>
      </c>
      <c r="K3" s="73" t="s">
        <v>4</v>
      </c>
      <c r="L3" s="74" t="s">
        <v>5</v>
      </c>
    </row>
    <row r="4" spans="1:12" ht="15.75" customHeight="1">
      <c r="A4" s="293" t="s">
        <v>221</v>
      </c>
      <c r="B4" s="293"/>
      <c r="C4" s="318"/>
      <c r="D4" s="48">
        <f>SUM(E4:F4)</f>
        <v>392646</v>
      </c>
      <c r="E4" s="48">
        <v>195532</v>
      </c>
      <c r="F4" s="48">
        <v>197114</v>
      </c>
      <c r="G4" s="48">
        <f>SUM(H4:I4)</f>
        <v>168431</v>
      </c>
      <c r="H4" s="48">
        <v>78628</v>
      </c>
      <c r="I4" s="48">
        <v>89803</v>
      </c>
      <c r="J4" s="173">
        <f aca="true" t="shared" si="0" ref="J4:L8">G4/D4*100</f>
        <v>42.89640031988101</v>
      </c>
      <c r="K4" s="173">
        <f t="shared" si="0"/>
        <v>40.212343759589224</v>
      </c>
      <c r="L4" s="173">
        <f t="shared" si="0"/>
        <v>45.55891514555029</v>
      </c>
    </row>
    <row r="5" spans="1:12" ht="15.75" customHeight="1">
      <c r="A5" s="293" t="s">
        <v>220</v>
      </c>
      <c r="B5" s="293"/>
      <c r="C5" s="318"/>
      <c r="D5" s="48">
        <f>SUM(E5:F5)</f>
        <v>402317</v>
      </c>
      <c r="E5" s="48">
        <v>199701</v>
      </c>
      <c r="F5" s="48">
        <v>202616</v>
      </c>
      <c r="G5" s="48">
        <f>SUM(H5:I5)</f>
        <v>182254</v>
      </c>
      <c r="H5" s="48">
        <v>85107</v>
      </c>
      <c r="I5" s="48">
        <v>97147</v>
      </c>
      <c r="J5" s="173">
        <f t="shared" si="0"/>
        <v>45.301093416385584</v>
      </c>
      <c r="K5" s="173">
        <f t="shared" si="0"/>
        <v>42.617212733035885</v>
      </c>
      <c r="L5" s="173">
        <f t="shared" si="0"/>
        <v>47.9463615903976</v>
      </c>
    </row>
    <row r="6" spans="1:12" ht="15.75" customHeight="1">
      <c r="A6" s="293" t="s">
        <v>219</v>
      </c>
      <c r="B6" s="293"/>
      <c r="C6" s="318"/>
      <c r="D6" s="48">
        <f>SUM(E6:F6)</f>
        <v>415614</v>
      </c>
      <c r="E6" s="48">
        <v>206615</v>
      </c>
      <c r="F6" s="48">
        <v>208999</v>
      </c>
      <c r="G6" s="48">
        <f>SUM(H6:I6)</f>
        <v>177344</v>
      </c>
      <c r="H6" s="48">
        <v>82878</v>
      </c>
      <c r="I6" s="48">
        <v>94466</v>
      </c>
      <c r="J6" s="173">
        <f t="shared" si="0"/>
        <v>42.6703624035764</v>
      </c>
      <c r="K6" s="173">
        <f t="shared" si="0"/>
        <v>40.11228613605014</v>
      </c>
      <c r="L6" s="173">
        <f t="shared" si="0"/>
        <v>45.19925932659965</v>
      </c>
    </row>
    <row r="7" spans="1:12" ht="15.75" customHeight="1">
      <c r="A7" s="293" t="s">
        <v>218</v>
      </c>
      <c r="B7" s="293"/>
      <c r="C7" s="318"/>
      <c r="D7" s="47">
        <f>SUM(E7:F7)</f>
        <v>423075</v>
      </c>
      <c r="E7" s="48">
        <v>209935</v>
      </c>
      <c r="F7" s="48">
        <v>213140</v>
      </c>
      <c r="G7" s="48">
        <f>SUM(H7:I7)</f>
        <v>189486</v>
      </c>
      <c r="H7" s="48">
        <v>89580</v>
      </c>
      <c r="I7" s="48">
        <v>99906</v>
      </c>
      <c r="J7" s="173">
        <f t="shared" si="0"/>
        <v>44.78780358092537</v>
      </c>
      <c r="K7" s="173">
        <f t="shared" si="0"/>
        <v>42.670350346535834</v>
      </c>
      <c r="L7" s="173">
        <f t="shared" si="0"/>
        <v>46.873416533733696</v>
      </c>
    </row>
    <row r="8" spans="1:12" ht="15.75" customHeight="1">
      <c r="A8" s="314" t="s">
        <v>217</v>
      </c>
      <c r="B8" s="314"/>
      <c r="C8" s="317"/>
      <c r="D8" s="172">
        <v>429978</v>
      </c>
      <c r="E8" s="169">
        <v>213117</v>
      </c>
      <c r="F8" s="169">
        <v>216861</v>
      </c>
      <c r="G8" s="169">
        <v>189263</v>
      </c>
      <c r="H8" s="169">
        <v>90459</v>
      </c>
      <c r="I8" s="169">
        <v>98804</v>
      </c>
      <c r="J8" s="171">
        <f t="shared" si="0"/>
        <v>44.01690319039579</v>
      </c>
      <c r="K8" s="171">
        <f t="shared" si="0"/>
        <v>42.44569884148144</v>
      </c>
      <c r="L8" s="171">
        <f t="shared" si="0"/>
        <v>45.56098145816906</v>
      </c>
    </row>
    <row r="9" spans="1:12" ht="15" customHeight="1">
      <c r="A9" s="106" t="s">
        <v>213</v>
      </c>
      <c r="B9" s="106"/>
      <c r="C9" s="106"/>
      <c r="D9" s="70"/>
      <c r="E9" s="70"/>
      <c r="F9" s="70"/>
      <c r="G9" s="70"/>
      <c r="H9" s="105"/>
      <c r="I9" s="105"/>
      <c r="J9" s="104"/>
      <c r="K9" s="104"/>
      <c r="L9" s="104"/>
    </row>
    <row r="10" spans="1:10" ht="15" customHeight="1">
      <c r="A10" s="70" t="s">
        <v>212</v>
      </c>
      <c r="B10" s="70"/>
      <c r="C10" s="70"/>
      <c r="D10" s="67"/>
      <c r="E10" s="67"/>
      <c r="F10" s="67"/>
      <c r="G10" s="67"/>
      <c r="H10" s="141"/>
      <c r="I10" s="141"/>
      <c r="J10" s="141"/>
    </row>
    <row r="11" spans="1:10" ht="13.5">
      <c r="A11" s="70"/>
      <c r="B11" s="70"/>
      <c r="C11" s="67"/>
      <c r="D11" s="67"/>
      <c r="E11" s="67"/>
      <c r="F11" s="67"/>
      <c r="G11" s="67"/>
      <c r="H11" s="141"/>
      <c r="I11" s="141"/>
      <c r="J11" s="141"/>
    </row>
    <row r="12" spans="1:12" ht="13.5">
      <c r="A12" s="140"/>
      <c r="B12" s="140"/>
      <c r="H12" s="140"/>
      <c r="I12" s="140"/>
      <c r="J12" s="140"/>
      <c r="K12" s="93"/>
      <c r="L12" s="93"/>
    </row>
    <row r="13" spans="1:2" ht="13.5">
      <c r="A13" s="140"/>
      <c r="B13" s="140"/>
    </row>
    <row r="14" ht="13.5">
      <c r="A14" s="102"/>
    </row>
    <row r="15" ht="13.5">
      <c r="A15" s="102"/>
    </row>
    <row r="16" ht="13.5">
      <c r="A16" s="102"/>
    </row>
    <row r="17" ht="13.5">
      <c r="A17" s="102"/>
    </row>
    <row r="18" ht="13.5">
      <c r="A18" s="101"/>
    </row>
    <row r="19" spans="5:10" ht="13.5">
      <c r="E19" s="100"/>
      <c r="F19" s="100"/>
      <c r="G19" s="100"/>
      <c r="H19" s="100"/>
      <c r="I19" s="100"/>
      <c r="J19" s="100"/>
    </row>
    <row r="20" spans="5:10" ht="13.5">
      <c r="E20" s="100"/>
      <c r="F20" s="100"/>
      <c r="G20" s="100"/>
      <c r="H20" s="100"/>
      <c r="I20" s="100"/>
      <c r="J20" s="100"/>
    </row>
  </sheetData>
  <sheetProtection/>
  <mergeCells count="10">
    <mergeCell ref="J2:L2"/>
    <mergeCell ref="G2:I2"/>
    <mergeCell ref="A1:D1"/>
    <mergeCell ref="A2:C3"/>
    <mergeCell ref="D2:F2"/>
    <mergeCell ref="A8:C8"/>
    <mergeCell ref="A6:C6"/>
    <mergeCell ref="A4:C4"/>
    <mergeCell ref="A5:C5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C1"/>
    </sheetView>
  </sheetViews>
  <sheetFormatPr defaultColWidth="9.00390625" defaultRowHeight="12"/>
  <cols>
    <col min="1" max="3" width="6.875" style="99" customWidth="1"/>
    <col min="4" max="9" width="11.375" style="99" customWidth="1"/>
    <col min="10" max="12" width="9.875" style="99" customWidth="1"/>
    <col min="13" max="16384" width="9.375" style="99" customWidth="1"/>
  </cols>
  <sheetData>
    <row r="1" spans="1:12" ht="13.5" customHeight="1" thickBot="1">
      <c r="A1" s="319" t="s">
        <v>226</v>
      </c>
      <c r="B1" s="319"/>
      <c r="C1" s="319"/>
      <c r="D1" s="67"/>
      <c r="E1" s="67"/>
      <c r="F1" s="67"/>
      <c r="G1" s="100"/>
      <c r="H1" s="100"/>
      <c r="I1" s="100"/>
      <c r="J1" s="177"/>
      <c r="K1" s="177"/>
      <c r="L1" s="177"/>
    </row>
    <row r="2" spans="1:12" ht="13.5" customHeight="1" thickTop="1">
      <c r="A2" s="300" t="s">
        <v>181</v>
      </c>
      <c r="B2" s="300"/>
      <c r="C2" s="301"/>
      <c r="D2" s="289" t="s">
        <v>197</v>
      </c>
      <c r="E2" s="290"/>
      <c r="F2" s="291"/>
      <c r="G2" s="289" t="s">
        <v>196</v>
      </c>
      <c r="H2" s="290"/>
      <c r="I2" s="291"/>
      <c r="J2" s="289" t="s">
        <v>195</v>
      </c>
      <c r="K2" s="290"/>
      <c r="L2" s="290"/>
    </row>
    <row r="3" spans="1:12" ht="13.5" customHeight="1">
      <c r="A3" s="302"/>
      <c r="B3" s="302"/>
      <c r="C3" s="303"/>
      <c r="D3" s="73" t="s">
        <v>3</v>
      </c>
      <c r="E3" s="73" t="s">
        <v>4</v>
      </c>
      <c r="F3" s="73" t="s">
        <v>5</v>
      </c>
      <c r="G3" s="73" t="s">
        <v>3</v>
      </c>
      <c r="H3" s="73" t="s">
        <v>4</v>
      </c>
      <c r="I3" s="73" t="s">
        <v>5</v>
      </c>
      <c r="J3" s="73" t="s">
        <v>109</v>
      </c>
      <c r="K3" s="73" t="s">
        <v>4</v>
      </c>
      <c r="L3" s="74" t="s">
        <v>5</v>
      </c>
    </row>
    <row r="4" spans="1:12" ht="15.75" customHeight="1">
      <c r="A4" s="293" t="s">
        <v>221</v>
      </c>
      <c r="B4" s="293"/>
      <c r="C4" s="318"/>
      <c r="D4" s="48">
        <f>SUM(E4:F4)</f>
        <v>392646</v>
      </c>
      <c r="E4" s="48">
        <v>195532</v>
      </c>
      <c r="F4" s="48">
        <v>197114</v>
      </c>
      <c r="G4" s="48">
        <f>SUM(H4:I4)</f>
        <v>168240</v>
      </c>
      <c r="H4" s="48">
        <v>78511</v>
      </c>
      <c r="I4" s="48">
        <v>89729</v>
      </c>
      <c r="J4" s="176">
        <f aca="true" t="shared" si="0" ref="J4:L8">G4/D4*100</f>
        <v>42.84775599394875</v>
      </c>
      <c r="K4" s="176">
        <f t="shared" si="0"/>
        <v>40.15250700652578</v>
      </c>
      <c r="L4" s="176">
        <f t="shared" si="0"/>
        <v>45.52137341842791</v>
      </c>
    </row>
    <row r="5" spans="1:12" ht="15.75" customHeight="1">
      <c r="A5" s="293" t="s">
        <v>220</v>
      </c>
      <c r="B5" s="293"/>
      <c r="C5" s="318"/>
      <c r="D5" s="48">
        <f>SUM(E5:F5)</f>
        <v>402317</v>
      </c>
      <c r="E5" s="48">
        <v>199701</v>
      </c>
      <c r="F5" s="48">
        <v>202616</v>
      </c>
      <c r="G5" s="48">
        <f>SUM(H5:I5)</f>
        <v>182106</v>
      </c>
      <c r="H5" s="48">
        <v>85023</v>
      </c>
      <c r="I5" s="48">
        <v>97083</v>
      </c>
      <c r="J5" s="176">
        <f t="shared" si="0"/>
        <v>45.26430650457227</v>
      </c>
      <c r="K5" s="176">
        <f t="shared" si="0"/>
        <v>42.57514984902429</v>
      </c>
      <c r="L5" s="176">
        <f t="shared" si="0"/>
        <v>47.91477474631816</v>
      </c>
    </row>
    <row r="6" spans="1:12" ht="15.75" customHeight="1">
      <c r="A6" s="293" t="s">
        <v>225</v>
      </c>
      <c r="B6" s="293"/>
      <c r="C6" s="318"/>
      <c r="D6" s="48">
        <f>SUM(E6:F6)</f>
        <v>415614</v>
      </c>
      <c r="E6" s="48">
        <v>206615</v>
      </c>
      <c r="F6" s="48">
        <v>208999</v>
      </c>
      <c r="G6" s="48">
        <f>SUM(H6:I6)</f>
        <v>177196</v>
      </c>
      <c r="H6" s="48">
        <v>82798</v>
      </c>
      <c r="I6" s="48">
        <v>94398</v>
      </c>
      <c r="J6" s="176">
        <f t="shared" si="0"/>
        <v>42.63475243856078</v>
      </c>
      <c r="K6" s="176">
        <f t="shared" si="0"/>
        <v>40.073566778791466</v>
      </c>
      <c r="L6" s="176">
        <f t="shared" si="0"/>
        <v>45.16672328575735</v>
      </c>
    </row>
    <row r="7" spans="1:12" ht="15.75" customHeight="1">
      <c r="A7" s="293" t="s">
        <v>224</v>
      </c>
      <c r="B7" s="293"/>
      <c r="C7" s="318"/>
      <c r="D7" s="48">
        <f>SUM(E7:F7)</f>
        <v>423075</v>
      </c>
      <c r="E7" s="48">
        <v>209935</v>
      </c>
      <c r="F7" s="48">
        <v>213140</v>
      </c>
      <c r="G7" s="48">
        <f>SUM(H7:I7)</f>
        <v>189376</v>
      </c>
      <c r="H7" s="48">
        <v>89513</v>
      </c>
      <c r="I7" s="48">
        <v>99863</v>
      </c>
      <c r="J7" s="175">
        <f t="shared" si="0"/>
        <v>44.76180346274301</v>
      </c>
      <c r="K7" s="175">
        <f t="shared" si="0"/>
        <v>42.63843570629004</v>
      </c>
      <c r="L7" s="175">
        <f t="shared" si="0"/>
        <v>46.853242000563014</v>
      </c>
    </row>
    <row r="8" spans="1:12" ht="15.75" customHeight="1">
      <c r="A8" s="320" t="s">
        <v>223</v>
      </c>
      <c r="B8" s="320"/>
      <c r="C8" s="321"/>
      <c r="D8" s="172">
        <v>429978</v>
      </c>
      <c r="E8" s="169">
        <v>213117</v>
      </c>
      <c r="F8" s="169">
        <v>216861</v>
      </c>
      <c r="G8" s="169">
        <v>189176</v>
      </c>
      <c r="H8" s="169">
        <v>90416</v>
      </c>
      <c r="I8" s="169">
        <v>98760</v>
      </c>
      <c r="J8" s="174">
        <f t="shared" si="0"/>
        <v>43.996669597049156</v>
      </c>
      <c r="K8" s="174">
        <f t="shared" si="0"/>
        <v>42.425522131036004</v>
      </c>
      <c r="L8" s="174">
        <f t="shared" si="0"/>
        <v>45.540691963976926</v>
      </c>
    </row>
    <row r="9" spans="1:12" ht="15" customHeight="1">
      <c r="A9" s="107" t="s">
        <v>213</v>
      </c>
      <c r="B9" s="107"/>
      <c r="C9" s="107"/>
      <c r="D9" s="70"/>
      <c r="E9" s="70"/>
      <c r="F9" s="70"/>
      <c r="G9" s="105"/>
      <c r="H9" s="105"/>
      <c r="I9" s="105"/>
      <c r="J9" s="104"/>
      <c r="K9" s="104"/>
      <c r="L9" s="104"/>
    </row>
    <row r="10" spans="1:3" ht="15" customHeight="1">
      <c r="A10" s="70" t="s">
        <v>212</v>
      </c>
      <c r="B10" s="70"/>
      <c r="C10" s="70"/>
    </row>
  </sheetData>
  <sheetProtection/>
  <mergeCells count="10">
    <mergeCell ref="A1:C1"/>
    <mergeCell ref="A2:C3"/>
    <mergeCell ref="A8:C8"/>
    <mergeCell ref="A5:C5"/>
    <mergeCell ref="A6:C6"/>
    <mergeCell ref="J2:L2"/>
    <mergeCell ref="G2:I2"/>
    <mergeCell ref="D2:F2"/>
    <mergeCell ref="A4:C4"/>
    <mergeCell ref="A7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3" sqref="A23:B23"/>
    </sheetView>
  </sheetViews>
  <sheetFormatPr defaultColWidth="9.00390625" defaultRowHeight="12"/>
  <cols>
    <col min="1" max="1" width="4.375" style="0" customWidth="1"/>
    <col min="2" max="2" width="27.125" style="0" customWidth="1"/>
    <col min="3" max="3" width="16.875" style="0" bestFit="1" customWidth="1"/>
    <col min="4" max="7" width="15.625" style="0" customWidth="1"/>
  </cols>
  <sheetData>
    <row r="1" spans="1:7" ht="21" customHeight="1">
      <c r="A1" s="253" t="s">
        <v>249</v>
      </c>
      <c r="B1" s="253"/>
      <c r="C1" s="253"/>
      <c r="D1" s="253"/>
      <c r="E1" s="253"/>
      <c r="F1" s="352"/>
      <c r="G1" s="352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7" ht="13.5" customHeight="1" thickTop="1">
      <c r="A3" s="345" t="s">
        <v>248</v>
      </c>
      <c r="B3" s="346"/>
      <c r="C3" s="353" t="s">
        <v>126</v>
      </c>
      <c r="D3" s="329" t="s">
        <v>247</v>
      </c>
      <c r="E3" s="330"/>
      <c r="F3" s="329" t="s">
        <v>246</v>
      </c>
      <c r="G3" s="330"/>
    </row>
    <row r="4" spans="1:7" ht="13.5" customHeight="1">
      <c r="A4" s="347"/>
      <c r="B4" s="348"/>
      <c r="C4" s="354"/>
      <c r="D4" s="239" t="s">
        <v>245</v>
      </c>
      <c r="E4" s="238" t="s">
        <v>244</v>
      </c>
      <c r="F4" s="239" t="s">
        <v>245</v>
      </c>
      <c r="G4" s="238" t="s">
        <v>244</v>
      </c>
    </row>
    <row r="5" spans="1:7" ht="13.5" customHeight="1">
      <c r="A5" s="349" t="s">
        <v>243</v>
      </c>
      <c r="B5" s="350"/>
      <c r="C5" s="201"/>
      <c r="D5" s="201"/>
      <c r="E5" s="201"/>
      <c r="F5" s="201"/>
      <c r="G5" s="201"/>
    </row>
    <row r="6" spans="1:7" ht="13.5" customHeight="1">
      <c r="A6" s="357" t="s">
        <v>241</v>
      </c>
      <c r="B6" s="358"/>
      <c r="C6" s="237">
        <v>442190</v>
      </c>
      <c r="D6" s="237">
        <v>63310</v>
      </c>
      <c r="E6" s="226">
        <v>14.4</v>
      </c>
      <c r="F6" s="237">
        <v>2132</v>
      </c>
      <c r="G6" s="236">
        <v>0.48</v>
      </c>
    </row>
    <row r="7" spans="1:7" ht="13.5" customHeight="1">
      <c r="A7" s="235"/>
      <c r="B7" s="234"/>
      <c r="C7" s="221">
        <v>695</v>
      </c>
      <c r="D7" s="223">
        <v>6</v>
      </c>
      <c r="E7" s="222">
        <v>0.87</v>
      </c>
      <c r="F7" s="221">
        <v>231</v>
      </c>
      <c r="G7" s="220">
        <v>33.38</v>
      </c>
    </row>
    <row r="8" spans="1:7" ht="13.5" customHeight="1">
      <c r="A8" s="228"/>
      <c r="B8" s="227" t="s">
        <v>174</v>
      </c>
      <c r="C8" s="230">
        <v>442124</v>
      </c>
      <c r="D8" s="194">
        <v>55320</v>
      </c>
      <c r="E8" s="193">
        <v>8.55</v>
      </c>
      <c r="F8" s="230">
        <v>1758</v>
      </c>
      <c r="G8" s="229">
        <v>0.28</v>
      </c>
    </row>
    <row r="9" spans="1:7" ht="13.5" customHeight="1">
      <c r="A9" s="228"/>
      <c r="B9" s="227"/>
      <c r="C9" s="205">
        <v>701</v>
      </c>
      <c r="D9" s="207">
        <v>5</v>
      </c>
      <c r="E9" s="206">
        <v>0.71</v>
      </c>
      <c r="F9" s="205">
        <v>189</v>
      </c>
      <c r="G9" s="204">
        <v>26.96</v>
      </c>
    </row>
    <row r="10" spans="1:7" ht="13.5" customHeight="1">
      <c r="A10" s="349" t="s">
        <v>242</v>
      </c>
      <c r="B10" s="350"/>
      <c r="C10" s="230"/>
      <c r="D10" s="194"/>
      <c r="E10" s="193"/>
      <c r="F10" s="230"/>
      <c r="G10" s="229"/>
    </row>
    <row r="11" spans="1:7" ht="13.5" customHeight="1">
      <c r="A11" s="343" t="s">
        <v>241</v>
      </c>
      <c r="B11" s="351"/>
      <c r="C11" s="233">
        <v>442190</v>
      </c>
      <c r="D11" s="198">
        <v>63325</v>
      </c>
      <c r="E11" s="197">
        <v>14.4</v>
      </c>
      <c r="F11" s="233">
        <v>2147</v>
      </c>
      <c r="G11" s="232">
        <v>0.49</v>
      </c>
    </row>
    <row r="12" spans="1:7" ht="13.5" customHeight="1">
      <c r="A12" s="199"/>
      <c r="B12" s="231"/>
      <c r="C12" s="213">
        <v>695</v>
      </c>
      <c r="D12" s="215">
        <v>6</v>
      </c>
      <c r="E12" s="214">
        <v>0.87</v>
      </c>
      <c r="F12" s="213">
        <v>236</v>
      </c>
      <c r="G12" s="212">
        <v>34.1</v>
      </c>
    </row>
    <row r="13" spans="1:7" ht="13.5" customHeight="1">
      <c r="A13" s="337" t="s">
        <v>174</v>
      </c>
      <c r="B13" s="338"/>
      <c r="C13" s="230">
        <v>442124</v>
      </c>
      <c r="D13" s="194">
        <v>55341</v>
      </c>
      <c r="E13" s="193">
        <v>12.52</v>
      </c>
      <c r="F13" s="230">
        <v>1776</v>
      </c>
      <c r="G13" s="229">
        <v>0.4</v>
      </c>
    </row>
    <row r="14" spans="1:7" ht="13.5" customHeight="1">
      <c r="A14" s="228"/>
      <c r="B14" s="227"/>
      <c r="C14" s="205">
        <v>701</v>
      </c>
      <c r="D14" s="207">
        <v>5</v>
      </c>
      <c r="E14" s="206">
        <v>0.71</v>
      </c>
      <c r="F14" s="205">
        <v>193</v>
      </c>
      <c r="G14" s="204">
        <v>27.53</v>
      </c>
    </row>
    <row r="15" spans="1:7" ht="13.5" customHeight="1">
      <c r="A15" s="333" t="s">
        <v>240</v>
      </c>
      <c r="B15" s="334"/>
      <c r="C15" s="1"/>
      <c r="D15" s="1"/>
      <c r="E15" s="187"/>
      <c r="F15" s="1"/>
      <c r="G15" s="187"/>
    </row>
    <row r="16" spans="1:7" s="219" customFormat="1" ht="13.5" customHeight="1">
      <c r="A16" s="335" t="s">
        <v>238</v>
      </c>
      <c r="B16" s="336"/>
      <c r="C16" s="225">
        <v>439978</v>
      </c>
      <c r="D16" s="225">
        <v>56639</v>
      </c>
      <c r="E16" s="226">
        <v>12.87</v>
      </c>
      <c r="F16" s="225">
        <v>2055</v>
      </c>
      <c r="G16" s="224">
        <v>0.47</v>
      </c>
    </row>
    <row r="17" spans="1:7" s="219" customFormat="1" ht="13.5" customHeight="1">
      <c r="A17" s="190"/>
      <c r="B17" s="216"/>
      <c r="C17" s="221">
        <v>742</v>
      </c>
      <c r="D17" s="223">
        <v>10</v>
      </c>
      <c r="E17" s="222">
        <v>1.35</v>
      </c>
      <c r="F17" s="221">
        <v>214</v>
      </c>
      <c r="G17" s="220">
        <v>28.84</v>
      </c>
    </row>
    <row r="18" spans="1:7" ht="13.5" customHeight="1">
      <c r="A18" s="341" t="s">
        <v>237</v>
      </c>
      <c r="B18" s="342"/>
      <c r="C18" s="211">
        <v>444382</v>
      </c>
      <c r="D18" s="211">
        <v>58976</v>
      </c>
      <c r="E18" s="193">
        <v>13.27</v>
      </c>
      <c r="F18" s="211">
        <v>1740</v>
      </c>
      <c r="G18" s="210">
        <v>0.39</v>
      </c>
    </row>
    <row r="19" spans="1:7" ht="13.5" customHeight="1">
      <c r="A19" s="209"/>
      <c r="B19" s="208" t="s">
        <v>36</v>
      </c>
      <c r="C19" s="205">
        <v>733</v>
      </c>
      <c r="D19" s="207">
        <v>12</v>
      </c>
      <c r="E19" s="206">
        <v>1.64</v>
      </c>
      <c r="F19" s="205">
        <v>209</v>
      </c>
      <c r="G19" s="204">
        <v>28.51</v>
      </c>
    </row>
    <row r="20" spans="1:7" ht="13.5" customHeight="1">
      <c r="A20" s="333" t="s">
        <v>239</v>
      </c>
      <c r="B20" s="334"/>
      <c r="C20" s="211"/>
      <c r="D20" s="211"/>
      <c r="E20" s="193"/>
      <c r="F20" s="211"/>
      <c r="G20" s="210"/>
    </row>
    <row r="21" spans="1:7" ht="13.5" customHeight="1">
      <c r="A21" s="335" t="s">
        <v>238</v>
      </c>
      <c r="B21" s="336"/>
      <c r="C21" s="218">
        <v>439978</v>
      </c>
      <c r="D21" s="218">
        <v>56634</v>
      </c>
      <c r="E21" s="197">
        <v>12.87</v>
      </c>
      <c r="F21" s="218">
        <v>2058</v>
      </c>
      <c r="G21" s="217">
        <v>0.47</v>
      </c>
    </row>
    <row r="22" spans="1:7" ht="13.5" customHeight="1">
      <c r="A22" s="190"/>
      <c r="B22" s="216"/>
      <c r="C22" s="213">
        <v>742</v>
      </c>
      <c r="D22" s="215">
        <v>10</v>
      </c>
      <c r="E22" s="214">
        <v>1.35</v>
      </c>
      <c r="F22" s="213">
        <v>215</v>
      </c>
      <c r="G22" s="212">
        <v>28.98</v>
      </c>
    </row>
    <row r="23" spans="1:7" ht="13.5" customHeight="1">
      <c r="A23" s="341" t="s">
        <v>237</v>
      </c>
      <c r="B23" s="342"/>
      <c r="C23" s="211">
        <v>444382</v>
      </c>
      <c r="D23" s="211">
        <v>58973</v>
      </c>
      <c r="E23" s="193">
        <v>13.27</v>
      </c>
      <c r="F23" s="211">
        <v>1741</v>
      </c>
      <c r="G23" s="210">
        <v>0.39</v>
      </c>
    </row>
    <row r="24" spans="1:7" ht="13.5" customHeight="1">
      <c r="A24" s="209"/>
      <c r="B24" s="208"/>
      <c r="C24" s="205">
        <v>733</v>
      </c>
      <c r="D24" s="207">
        <v>12</v>
      </c>
      <c r="E24" s="206">
        <v>1.64</v>
      </c>
      <c r="F24" s="205">
        <v>209</v>
      </c>
      <c r="G24" s="204">
        <v>28.51</v>
      </c>
    </row>
    <row r="25" spans="1:7" ht="13.5" customHeight="1">
      <c r="A25" s="331" t="s">
        <v>236</v>
      </c>
      <c r="B25" s="332"/>
      <c r="C25" s="201"/>
      <c r="D25" s="203"/>
      <c r="E25" s="202"/>
      <c r="F25" s="201"/>
      <c r="G25" s="200"/>
    </row>
    <row r="26" spans="1:7" ht="13.5" customHeight="1">
      <c r="A26" s="343" t="s">
        <v>235</v>
      </c>
      <c r="B26" s="344"/>
      <c r="C26" s="196">
        <v>434403</v>
      </c>
      <c r="D26" s="198">
        <v>41396</v>
      </c>
      <c r="E26" s="197">
        <v>9.529400119244112</v>
      </c>
      <c r="F26" s="196">
        <v>1290</v>
      </c>
      <c r="G26" s="195">
        <v>0.2969592751431274</v>
      </c>
    </row>
    <row r="27" spans="1:7" ht="13.5" customHeight="1">
      <c r="A27" s="355" t="s">
        <v>234</v>
      </c>
      <c r="B27" s="356"/>
      <c r="C27" s="192">
        <v>436910</v>
      </c>
      <c r="D27" s="194">
        <v>44491</v>
      </c>
      <c r="E27" s="193">
        <v>10.18</v>
      </c>
      <c r="F27" s="192">
        <v>1109</v>
      </c>
      <c r="G27" s="191">
        <v>0.25</v>
      </c>
    </row>
    <row r="28" spans="1:7" ht="13.5" customHeight="1">
      <c r="A28" s="322" t="s">
        <v>233</v>
      </c>
      <c r="B28" s="323"/>
      <c r="C28" s="1"/>
      <c r="D28" s="1"/>
      <c r="E28" s="187"/>
      <c r="F28" s="1"/>
      <c r="G28" s="187"/>
    </row>
    <row r="29" spans="1:7" s="365" customFormat="1" ht="13.5" customHeight="1">
      <c r="A29" s="371" t="s">
        <v>273</v>
      </c>
      <c r="B29" s="370"/>
      <c r="C29" s="367">
        <v>438151</v>
      </c>
      <c r="D29" s="369">
        <v>55191</v>
      </c>
      <c r="E29" s="368">
        <v>12.6</v>
      </c>
      <c r="F29" s="367">
        <v>1446</v>
      </c>
      <c r="G29" s="366">
        <v>0.33</v>
      </c>
    </row>
    <row r="30" spans="1:7" ht="13.5" customHeight="1">
      <c r="A30" s="324" t="s">
        <v>272</v>
      </c>
      <c r="B30" s="325"/>
      <c r="C30" s="180">
        <v>440375</v>
      </c>
      <c r="D30" s="182">
        <v>44820</v>
      </c>
      <c r="E30" s="181">
        <v>10.18</v>
      </c>
      <c r="F30" s="180">
        <v>1340</v>
      </c>
      <c r="G30" s="179">
        <v>0.3</v>
      </c>
    </row>
    <row r="31" spans="1:7" ht="13.5" customHeight="1">
      <c r="A31" s="322" t="s">
        <v>232</v>
      </c>
      <c r="B31" s="323"/>
      <c r="C31" s="189"/>
      <c r="D31" s="189"/>
      <c r="E31" s="188"/>
      <c r="F31" s="189"/>
      <c r="G31" s="188"/>
    </row>
    <row r="32" spans="1:7" ht="13.5" customHeight="1">
      <c r="A32" s="327" t="s">
        <v>231</v>
      </c>
      <c r="B32" s="328"/>
      <c r="C32" s="184">
        <v>423075</v>
      </c>
      <c r="D32" s="186">
        <v>26276</v>
      </c>
      <c r="E32" s="185">
        <v>6.21</v>
      </c>
      <c r="F32" s="184">
        <v>1196</v>
      </c>
      <c r="G32" s="183">
        <v>0.2826921940554275</v>
      </c>
    </row>
    <row r="33" spans="1:7" ht="13.5" customHeight="1">
      <c r="A33" s="324" t="s">
        <v>228</v>
      </c>
      <c r="B33" s="325"/>
      <c r="C33" s="180">
        <v>429978</v>
      </c>
      <c r="D33" s="182">
        <v>36769</v>
      </c>
      <c r="E33" s="181">
        <v>8.55</v>
      </c>
      <c r="F33" s="180">
        <v>1184</v>
      </c>
      <c r="G33" s="179">
        <v>0.28</v>
      </c>
    </row>
    <row r="34" spans="1:7" ht="13.5" customHeight="1">
      <c r="A34" s="322" t="s">
        <v>230</v>
      </c>
      <c r="B34" s="323"/>
      <c r="C34" s="1"/>
      <c r="D34" s="1"/>
      <c r="E34" s="187"/>
      <c r="F34" s="1"/>
      <c r="G34" s="187"/>
    </row>
    <row r="35" spans="1:7" ht="13.5" customHeight="1">
      <c r="A35" s="327" t="s">
        <v>229</v>
      </c>
      <c r="B35" s="328"/>
      <c r="C35" s="184">
        <v>423075</v>
      </c>
      <c r="D35" s="186">
        <v>26236</v>
      </c>
      <c r="E35" s="185">
        <v>6.2</v>
      </c>
      <c r="F35" s="184">
        <v>1174</v>
      </c>
      <c r="G35" s="183">
        <v>0.28</v>
      </c>
    </row>
    <row r="36" spans="1:7" ht="13.5" customHeight="1">
      <c r="A36" s="324" t="s">
        <v>228</v>
      </c>
      <c r="B36" s="325"/>
      <c r="C36" s="180">
        <v>429978</v>
      </c>
      <c r="D36" s="182">
        <v>36740</v>
      </c>
      <c r="E36" s="181">
        <v>8.54</v>
      </c>
      <c r="F36" s="180">
        <v>1176</v>
      </c>
      <c r="G36" s="179">
        <v>0.27</v>
      </c>
    </row>
    <row r="37" spans="1:7" ht="13.5" customHeight="1">
      <c r="A37" s="339" t="s">
        <v>271</v>
      </c>
      <c r="B37" s="340"/>
      <c r="C37" s="340"/>
      <c r="D37" s="340"/>
      <c r="E37" s="340"/>
      <c r="F37" s="340"/>
      <c r="G37" s="340"/>
    </row>
    <row r="38" spans="1:7" s="178" customFormat="1" ht="13.5" customHeight="1">
      <c r="A38" s="326" t="s">
        <v>227</v>
      </c>
      <c r="B38" s="326"/>
      <c r="C38" s="326"/>
      <c r="D38" s="326"/>
      <c r="E38" s="326"/>
      <c r="F38" s="326"/>
      <c r="G38" s="326"/>
    </row>
  </sheetData>
  <sheetProtection/>
  <mergeCells count="30">
    <mergeCell ref="A35:B35"/>
    <mergeCell ref="A34:B34"/>
    <mergeCell ref="F3:G3"/>
    <mergeCell ref="A25:B25"/>
    <mergeCell ref="A15:B15"/>
    <mergeCell ref="A16:B16"/>
    <mergeCell ref="A13:B13"/>
    <mergeCell ref="A18:B18"/>
    <mergeCell ref="A20:B20"/>
    <mergeCell ref="A26:B26"/>
    <mergeCell ref="A38:G38"/>
    <mergeCell ref="A37:G37"/>
    <mergeCell ref="A33:B33"/>
    <mergeCell ref="A36:B36"/>
    <mergeCell ref="A28:B28"/>
    <mergeCell ref="A1:G1"/>
    <mergeCell ref="D3:E3"/>
    <mergeCell ref="C3:C4"/>
    <mergeCell ref="A27:B27"/>
    <mergeCell ref="A6:B6"/>
    <mergeCell ref="A3:B4"/>
    <mergeCell ref="A5:B5"/>
    <mergeCell ref="A32:B32"/>
    <mergeCell ref="A21:B21"/>
    <mergeCell ref="A23:B23"/>
    <mergeCell ref="A10:B10"/>
    <mergeCell ref="A11:B11"/>
    <mergeCell ref="A29:B29"/>
    <mergeCell ref="A31:B31"/>
    <mergeCell ref="A30:B3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00390625" defaultRowHeight="15" customHeight="1"/>
  <cols>
    <col min="1" max="1" width="30.125" style="100" customWidth="1"/>
    <col min="2" max="7" width="14.50390625" style="100" customWidth="1"/>
    <col min="8" max="16384" width="9.375" style="100" customWidth="1"/>
  </cols>
  <sheetData>
    <row r="1" spans="1:7" s="72" customFormat="1" ht="21" customHeight="1">
      <c r="A1" s="363" t="s">
        <v>270</v>
      </c>
      <c r="B1" s="363"/>
      <c r="C1" s="363"/>
      <c r="D1" s="363"/>
      <c r="E1" s="363"/>
      <c r="F1" s="363"/>
      <c r="G1" s="363"/>
    </row>
    <row r="2" spans="1:7" s="251" customFormat="1" ht="13.5" customHeight="1" thickBot="1">
      <c r="A2" s="252"/>
      <c r="B2" s="252"/>
      <c r="C2" s="252"/>
      <c r="D2" s="252"/>
      <c r="E2" s="252"/>
      <c r="F2" s="252"/>
      <c r="G2" s="252"/>
    </row>
    <row r="3" spans="1:7" s="67" customFormat="1" ht="13.5" customHeight="1" thickTop="1">
      <c r="A3" s="287" t="s">
        <v>269</v>
      </c>
      <c r="B3" s="361" t="s">
        <v>268</v>
      </c>
      <c r="C3" s="362"/>
      <c r="D3" s="361" t="s">
        <v>267</v>
      </c>
      <c r="E3" s="364"/>
      <c r="F3" s="361" t="s">
        <v>266</v>
      </c>
      <c r="G3" s="364"/>
    </row>
    <row r="4" spans="1:7" s="67" customFormat="1" ht="13.5" customHeight="1">
      <c r="A4" s="288"/>
      <c r="B4" s="74" t="s">
        <v>265</v>
      </c>
      <c r="C4" s="73" t="s">
        <v>263</v>
      </c>
      <c r="D4" s="73" t="s">
        <v>264</v>
      </c>
      <c r="E4" s="74" t="s">
        <v>263</v>
      </c>
      <c r="F4" s="73" t="s">
        <v>264</v>
      </c>
      <c r="G4" s="74" t="s">
        <v>263</v>
      </c>
    </row>
    <row r="5" spans="1:7" s="67" customFormat="1" ht="13.5" customHeight="1">
      <c r="A5" s="75" t="s">
        <v>262</v>
      </c>
      <c r="B5" s="42">
        <f>SUM(B7:B14)</f>
        <v>171898</v>
      </c>
      <c r="C5" s="250">
        <f>SUM(C7:C14)</f>
        <v>100.00000000000001</v>
      </c>
      <c r="D5" s="76">
        <f>SUM(D7:D14)</f>
        <v>185037</v>
      </c>
      <c r="E5" s="250">
        <v>100</v>
      </c>
      <c r="F5" s="76">
        <f>SUM(F7:F14)</f>
        <v>184664</v>
      </c>
      <c r="G5" s="250">
        <v>100</v>
      </c>
    </row>
    <row r="6" spans="1:7" s="67" customFormat="1" ht="13.5" customHeight="1">
      <c r="A6" s="249"/>
      <c r="B6" s="248"/>
      <c r="C6" s="246"/>
      <c r="D6" s="247"/>
      <c r="E6" s="246"/>
      <c r="F6" s="247"/>
      <c r="G6" s="246"/>
    </row>
    <row r="7" spans="1:7" s="67" customFormat="1" ht="13.5" customHeight="1">
      <c r="A7" s="243" t="s">
        <v>261</v>
      </c>
      <c r="B7" s="53">
        <v>53202</v>
      </c>
      <c r="C7" s="245">
        <v>30.95</v>
      </c>
      <c r="D7" s="53">
        <v>53517</v>
      </c>
      <c r="E7" s="245">
        <v>28.92</v>
      </c>
      <c r="F7" s="53">
        <v>60107</v>
      </c>
      <c r="G7" s="245">
        <v>32.55</v>
      </c>
    </row>
    <row r="8" spans="1:7" s="67" customFormat="1" ht="13.5" customHeight="1">
      <c r="A8" s="243" t="s">
        <v>260</v>
      </c>
      <c r="B8" s="53">
        <v>39067</v>
      </c>
      <c r="C8" s="245">
        <v>22.73</v>
      </c>
      <c r="D8" s="53">
        <v>39420</v>
      </c>
      <c r="E8" s="245">
        <v>21.3</v>
      </c>
      <c r="F8" s="53">
        <v>36937</v>
      </c>
      <c r="G8" s="245">
        <v>20</v>
      </c>
    </row>
    <row r="9" spans="1:7" s="67" customFormat="1" ht="13.5" customHeight="1">
      <c r="A9" s="243" t="s">
        <v>259</v>
      </c>
      <c r="B9" s="53">
        <v>29706</v>
      </c>
      <c r="C9" s="245">
        <v>17.28</v>
      </c>
      <c r="D9" s="53">
        <v>31496</v>
      </c>
      <c r="E9" s="245">
        <v>17.02</v>
      </c>
      <c r="F9" s="53">
        <v>27842</v>
      </c>
      <c r="G9" s="245">
        <v>15.08</v>
      </c>
    </row>
    <row r="10" spans="1:7" s="67" customFormat="1" ht="13.5" customHeight="1">
      <c r="A10" s="243" t="s">
        <v>258</v>
      </c>
      <c r="B10" s="53">
        <v>20955</v>
      </c>
      <c r="C10" s="245">
        <v>12.19</v>
      </c>
      <c r="D10" s="53">
        <v>29498</v>
      </c>
      <c r="E10" s="245">
        <v>15.94</v>
      </c>
      <c r="F10" s="53">
        <v>20320</v>
      </c>
      <c r="G10" s="245">
        <v>11</v>
      </c>
    </row>
    <row r="11" spans="1:7" s="67" customFormat="1" ht="13.5" customHeight="1">
      <c r="A11" s="243" t="s">
        <v>257</v>
      </c>
      <c r="B11" s="53">
        <v>6735</v>
      </c>
      <c r="C11" s="245">
        <v>3.92</v>
      </c>
      <c r="D11" s="53">
        <v>3691</v>
      </c>
      <c r="E11" s="245">
        <v>1.99</v>
      </c>
      <c r="F11" s="53">
        <v>4369</v>
      </c>
      <c r="G11" s="245">
        <v>2.37</v>
      </c>
    </row>
    <row r="12" spans="1:7" s="67" customFormat="1" ht="13.5" customHeight="1">
      <c r="A12" s="243" t="s">
        <v>256</v>
      </c>
      <c r="B12" s="53">
        <v>2585</v>
      </c>
      <c r="C12" s="245">
        <v>1.5</v>
      </c>
      <c r="D12" s="53" t="s">
        <v>255</v>
      </c>
      <c r="E12" s="48" t="s">
        <v>254</v>
      </c>
      <c r="F12" s="53" t="s">
        <v>255</v>
      </c>
      <c r="G12" s="244" t="s">
        <v>254</v>
      </c>
    </row>
    <row r="13" spans="1:7" s="67" customFormat="1" ht="13.5" customHeight="1">
      <c r="A13" s="243" t="s">
        <v>253</v>
      </c>
      <c r="B13" s="53">
        <v>5545</v>
      </c>
      <c r="C13" s="242">
        <v>3.23</v>
      </c>
      <c r="D13" s="53">
        <v>5630</v>
      </c>
      <c r="E13" s="242">
        <v>3.04</v>
      </c>
      <c r="F13" s="53">
        <v>22912</v>
      </c>
      <c r="G13" s="242">
        <v>12.41</v>
      </c>
    </row>
    <row r="14" spans="1:7" s="67" customFormat="1" ht="13.5" customHeight="1">
      <c r="A14" s="241" t="s">
        <v>252</v>
      </c>
      <c r="B14" s="69">
        <v>14103</v>
      </c>
      <c r="C14" s="240">
        <v>8.2</v>
      </c>
      <c r="D14" s="69">
        <v>21785</v>
      </c>
      <c r="E14" s="240">
        <v>11.77</v>
      </c>
      <c r="F14" s="69">
        <v>12177</v>
      </c>
      <c r="G14" s="240">
        <v>6.59</v>
      </c>
    </row>
    <row r="15" spans="1:3" s="67" customFormat="1" ht="13.5" customHeight="1">
      <c r="A15" s="360" t="s">
        <v>251</v>
      </c>
      <c r="B15" s="360"/>
      <c r="C15" s="70"/>
    </row>
    <row r="16" spans="1:7" ht="13.5" customHeight="1">
      <c r="A16" s="319" t="s">
        <v>250</v>
      </c>
      <c r="B16" s="319"/>
      <c r="C16" s="359"/>
      <c r="D16" s="359"/>
      <c r="E16" s="359"/>
      <c r="F16" s="359"/>
      <c r="G16" s="359"/>
    </row>
    <row r="17" spans="1:2" ht="13.5" customHeight="1">
      <c r="A17" s="67" t="s">
        <v>171</v>
      </c>
      <c r="B17" s="67"/>
    </row>
    <row r="20" ht="15" customHeight="1">
      <c r="A20" s="67"/>
    </row>
    <row r="21" ht="15" customHeight="1">
      <c r="A21" s="67"/>
    </row>
    <row r="22" ht="15" customHeight="1">
      <c r="A22" s="67"/>
    </row>
  </sheetData>
  <sheetProtection/>
  <mergeCells count="7">
    <mergeCell ref="A16:G16"/>
    <mergeCell ref="A15:B15"/>
    <mergeCell ref="B3:C3"/>
    <mergeCell ref="A1:G1"/>
    <mergeCell ref="A3:A4"/>
    <mergeCell ref="F3:G3"/>
    <mergeCell ref="D3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6" sqref="H6"/>
    </sheetView>
  </sheetViews>
  <sheetFormatPr defaultColWidth="9.00390625" defaultRowHeight="15" customHeight="1"/>
  <cols>
    <col min="1" max="2" width="2.125" style="56" customWidth="1"/>
    <col min="3" max="3" width="21.125" style="56" customWidth="1"/>
    <col min="4" max="6" width="14.125" style="56" customWidth="1"/>
    <col min="7" max="7" width="15.50390625" style="56" customWidth="1"/>
    <col min="8" max="10" width="14.125" style="57" customWidth="1"/>
    <col min="11" max="16384" width="9.375" style="56" customWidth="1"/>
  </cols>
  <sheetData>
    <row r="1" spans="1:10" s="35" customFormat="1" ht="21" customHeight="1">
      <c r="A1" s="268" t="s">
        <v>104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s="36" customFormat="1" ht="13.5" customHeight="1" thickBot="1">
      <c r="A2" s="269" t="s">
        <v>279</v>
      </c>
      <c r="B2" s="269"/>
      <c r="C2" s="269"/>
      <c r="D2" s="269"/>
      <c r="H2" s="270" t="s">
        <v>278</v>
      </c>
      <c r="I2" s="270"/>
      <c r="J2" s="270"/>
    </row>
    <row r="3" spans="1:10" s="36" customFormat="1" ht="15" customHeight="1" thickTop="1">
      <c r="A3" s="271" t="s">
        <v>105</v>
      </c>
      <c r="B3" s="271"/>
      <c r="C3" s="272"/>
      <c r="D3" s="275" t="s">
        <v>106</v>
      </c>
      <c r="E3" s="276"/>
      <c r="F3" s="276"/>
      <c r="G3" s="277"/>
      <c r="H3" s="278" t="s">
        <v>107</v>
      </c>
      <c r="I3" s="279"/>
      <c r="J3" s="279"/>
    </row>
    <row r="4" spans="1:10" s="36" customFormat="1" ht="15" customHeight="1">
      <c r="A4" s="273"/>
      <c r="B4" s="273"/>
      <c r="C4" s="274"/>
      <c r="D4" s="37" t="s">
        <v>3</v>
      </c>
      <c r="E4" s="38" t="s">
        <v>4</v>
      </c>
      <c r="F4" s="38" t="s">
        <v>5</v>
      </c>
      <c r="G4" s="39" t="s">
        <v>108</v>
      </c>
      <c r="H4" s="40" t="s">
        <v>109</v>
      </c>
      <c r="I4" s="41" t="s">
        <v>4</v>
      </c>
      <c r="J4" s="40" t="s">
        <v>5</v>
      </c>
    </row>
    <row r="5" spans="1:10" s="36" customFormat="1" ht="15" customHeight="1">
      <c r="A5" s="262" t="s">
        <v>6</v>
      </c>
      <c r="B5" s="262"/>
      <c r="C5" s="263"/>
      <c r="D5" s="42">
        <f>SUM(D7:D21)</f>
        <v>201211</v>
      </c>
      <c r="E5" s="43">
        <f>SUM(E7:E21)</f>
        <v>99445</v>
      </c>
      <c r="F5" s="43">
        <f>SUM(F7:F21)</f>
        <v>101766</v>
      </c>
      <c r="G5" s="43">
        <f>SUM(G7:G21)</f>
        <v>265442</v>
      </c>
      <c r="H5" s="44">
        <f>AVERAGE(I5:J5)</f>
        <v>45.69</v>
      </c>
      <c r="I5" s="44">
        <v>45.69</v>
      </c>
      <c r="J5" s="44">
        <v>45.69</v>
      </c>
    </row>
    <row r="6" spans="2:10" s="36" customFormat="1" ht="15" customHeight="1">
      <c r="B6" s="264" t="s">
        <v>110</v>
      </c>
      <c r="C6" s="265"/>
      <c r="D6" s="47">
        <f>SUM(D7:D19)</f>
        <v>155051</v>
      </c>
      <c r="E6" s="48">
        <f>SUM(E7:E19)</f>
        <v>78627</v>
      </c>
      <c r="F6" s="48">
        <f>SUM(F7:F19)</f>
        <v>76424</v>
      </c>
      <c r="G6" s="48">
        <f>SUM(G7:G19)</f>
        <v>208805</v>
      </c>
      <c r="H6" s="36">
        <f>SUM(H7:H19)</f>
        <v>35.2</v>
      </c>
      <c r="I6" s="36">
        <f>SUM(I7:I19)</f>
        <v>36.120000000000005</v>
      </c>
      <c r="J6" s="36">
        <f>SUM(J7:J19)</f>
        <v>34.32</v>
      </c>
    </row>
    <row r="7" spans="3:10" s="36" customFormat="1" ht="15" customHeight="1">
      <c r="C7" s="50" t="s">
        <v>111</v>
      </c>
      <c r="D7" s="47">
        <f>SUM(E7:F7)</f>
        <v>1917</v>
      </c>
      <c r="E7" s="48">
        <v>1328</v>
      </c>
      <c r="F7" s="48">
        <v>589</v>
      </c>
      <c r="G7" s="48">
        <v>6182</v>
      </c>
      <c r="H7" s="49">
        <f>AVERAGE(I7:J7)</f>
        <v>0.435</v>
      </c>
      <c r="I7" s="49">
        <v>0.61</v>
      </c>
      <c r="J7" s="49">
        <v>0.26</v>
      </c>
    </row>
    <row r="8" spans="3:10" s="36" customFormat="1" ht="15" customHeight="1">
      <c r="C8" s="50" t="s">
        <v>112</v>
      </c>
      <c r="D8" s="47">
        <f>SUM(E8:F8)</f>
        <v>3454</v>
      </c>
      <c r="E8" s="48">
        <v>2254</v>
      </c>
      <c r="F8" s="48">
        <v>1200</v>
      </c>
      <c r="G8" s="48">
        <v>9469</v>
      </c>
      <c r="H8" s="49">
        <v>0.78</v>
      </c>
      <c r="I8" s="49">
        <v>1.04</v>
      </c>
      <c r="J8" s="49">
        <v>0.54</v>
      </c>
    </row>
    <row r="9" spans="3:10" s="36" customFormat="1" ht="15" customHeight="1">
      <c r="C9" s="50" t="s">
        <v>113</v>
      </c>
      <c r="D9" s="47">
        <f>SUM(E9:F9)</f>
        <v>6276</v>
      </c>
      <c r="E9" s="48">
        <v>3798</v>
      </c>
      <c r="F9" s="48">
        <v>2478</v>
      </c>
      <c r="G9" s="48">
        <v>16985</v>
      </c>
      <c r="H9" s="49">
        <f>AVERAGE(I9:J9)</f>
        <v>1.425</v>
      </c>
      <c r="I9" s="49">
        <v>1.74</v>
      </c>
      <c r="J9" s="49">
        <v>1.11</v>
      </c>
    </row>
    <row r="10" spans="3:10" s="36" customFormat="1" ht="15" customHeight="1">
      <c r="C10" s="50" t="s">
        <v>114</v>
      </c>
      <c r="D10" s="47">
        <f>SUM(E10:F10)</f>
        <v>11852</v>
      </c>
      <c r="E10" s="48">
        <v>6651</v>
      </c>
      <c r="F10" s="48">
        <v>5201</v>
      </c>
      <c r="G10" s="48">
        <v>24247</v>
      </c>
      <c r="H10" s="49">
        <v>2.69</v>
      </c>
      <c r="I10" s="49">
        <v>3.06</v>
      </c>
      <c r="J10" s="49">
        <v>2.34</v>
      </c>
    </row>
    <row r="11" spans="3:10" s="36" customFormat="1" ht="15" customHeight="1">
      <c r="C11" s="50" t="s">
        <v>115</v>
      </c>
      <c r="D11" s="47">
        <f>SUM(E11:F11)</f>
        <v>16291</v>
      </c>
      <c r="E11" s="48">
        <v>8246</v>
      </c>
      <c r="F11" s="48">
        <v>8045</v>
      </c>
      <c r="G11" s="48">
        <v>25236</v>
      </c>
      <c r="H11" s="49">
        <v>3.7</v>
      </c>
      <c r="I11" s="49">
        <v>3.79</v>
      </c>
      <c r="J11" s="49">
        <v>3.61</v>
      </c>
    </row>
    <row r="12" spans="3:10" s="36" customFormat="1" ht="15" customHeight="1">
      <c r="C12" s="50" t="s">
        <v>116</v>
      </c>
      <c r="D12" s="47">
        <f>SUM(E12:F12)</f>
        <v>15843</v>
      </c>
      <c r="E12" s="48">
        <v>8068</v>
      </c>
      <c r="F12" s="48">
        <v>7775</v>
      </c>
      <c r="G12" s="48">
        <v>20146</v>
      </c>
      <c r="H12" s="49">
        <v>3.6</v>
      </c>
      <c r="I12" s="49">
        <v>3.71</v>
      </c>
      <c r="J12" s="49">
        <v>3.49</v>
      </c>
    </row>
    <row r="13" spans="3:10" s="36" customFormat="1" ht="15" customHeight="1">
      <c r="C13" s="50" t="s">
        <v>117</v>
      </c>
      <c r="D13" s="47">
        <f>SUM(E13:F13)</f>
        <v>18023</v>
      </c>
      <c r="E13" s="48">
        <v>8887</v>
      </c>
      <c r="F13" s="48">
        <v>9136</v>
      </c>
      <c r="G13" s="48">
        <v>19444</v>
      </c>
      <c r="H13" s="49">
        <v>4.09</v>
      </c>
      <c r="I13" s="49">
        <v>4.08</v>
      </c>
      <c r="J13" s="49">
        <v>4.1</v>
      </c>
    </row>
    <row r="14" spans="3:10" s="36" customFormat="1" ht="15" customHeight="1">
      <c r="C14" s="50" t="s">
        <v>118</v>
      </c>
      <c r="D14" s="47">
        <f>SUM(E14:F14)</f>
        <v>20536</v>
      </c>
      <c r="E14" s="48">
        <v>9848</v>
      </c>
      <c r="F14" s="48">
        <v>10688</v>
      </c>
      <c r="G14" s="48">
        <v>19392</v>
      </c>
      <c r="H14" s="49">
        <v>4.66</v>
      </c>
      <c r="I14" s="49">
        <v>4.52</v>
      </c>
      <c r="J14" s="49">
        <v>4.8</v>
      </c>
    </row>
    <row r="15" spans="3:10" s="36" customFormat="1" ht="15" customHeight="1">
      <c r="C15" s="50" t="s">
        <v>119</v>
      </c>
      <c r="D15" s="47">
        <f>SUM(E15:F15)</f>
        <v>16658</v>
      </c>
      <c r="E15" s="48">
        <v>7759</v>
      </c>
      <c r="F15" s="48">
        <v>8899</v>
      </c>
      <c r="G15" s="48">
        <v>16790</v>
      </c>
      <c r="H15" s="49">
        <v>3.78</v>
      </c>
      <c r="I15" s="49">
        <v>3.56</v>
      </c>
      <c r="J15" s="49">
        <v>4</v>
      </c>
    </row>
    <row r="16" spans="3:10" s="36" customFormat="1" ht="15" customHeight="1">
      <c r="C16" s="50" t="s">
        <v>120</v>
      </c>
      <c r="D16" s="47">
        <f>SUM(E16:F16)</f>
        <v>14532</v>
      </c>
      <c r="E16" s="48">
        <v>6834</v>
      </c>
      <c r="F16" s="48">
        <v>7698</v>
      </c>
      <c r="G16" s="48">
        <v>17741</v>
      </c>
      <c r="H16" s="49">
        <v>3.3</v>
      </c>
      <c r="I16" s="49">
        <v>3.14</v>
      </c>
      <c r="J16" s="49">
        <v>3.46</v>
      </c>
    </row>
    <row r="17" spans="3:10" s="36" customFormat="1" ht="15" customHeight="1">
      <c r="C17" s="50" t="s">
        <v>121</v>
      </c>
      <c r="D17" s="47">
        <f>SUM(E17:F17)</f>
        <v>13146</v>
      </c>
      <c r="E17" s="48">
        <v>6381</v>
      </c>
      <c r="F17" s="48">
        <v>6765</v>
      </c>
      <c r="G17" s="48">
        <v>15199</v>
      </c>
      <c r="H17" s="49">
        <v>2.99</v>
      </c>
      <c r="I17" s="49">
        <v>2.93</v>
      </c>
      <c r="J17" s="49">
        <v>3.04</v>
      </c>
    </row>
    <row r="18" spans="3:10" s="36" customFormat="1" ht="15" customHeight="1">
      <c r="C18" s="50" t="s">
        <v>122</v>
      </c>
      <c r="D18" s="47">
        <f>SUM(E18:F18)</f>
        <v>9029</v>
      </c>
      <c r="E18" s="48">
        <v>4560</v>
      </c>
      <c r="F18" s="48">
        <v>4469</v>
      </c>
      <c r="G18" s="48">
        <v>10267</v>
      </c>
      <c r="H18" s="49">
        <v>2.05</v>
      </c>
      <c r="I18" s="49">
        <v>2.1</v>
      </c>
      <c r="J18" s="49">
        <v>2.01</v>
      </c>
    </row>
    <row r="19" spans="3:10" s="36" customFormat="1" ht="15" customHeight="1">
      <c r="C19" s="50" t="s">
        <v>123</v>
      </c>
      <c r="D19" s="47">
        <f>SUM(E19:F19)</f>
        <v>7494</v>
      </c>
      <c r="E19" s="48">
        <v>4013</v>
      </c>
      <c r="F19" s="48">
        <v>3481</v>
      </c>
      <c r="G19" s="48">
        <v>7707</v>
      </c>
      <c r="H19" s="49">
        <v>1.7</v>
      </c>
      <c r="I19" s="49">
        <v>1.84</v>
      </c>
      <c r="J19" s="49">
        <v>1.56</v>
      </c>
    </row>
    <row r="20" spans="1:10" s="51" customFormat="1" ht="15" customHeight="1">
      <c r="A20" s="45"/>
      <c r="B20" s="264" t="s">
        <v>124</v>
      </c>
      <c r="C20" s="265"/>
      <c r="D20" s="47">
        <f>SUM(E20:F20)</f>
        <v>44820</v>
      </c>
      <c r="E20" s="48">
        <v>20203</v>
      </c>
      <c r="F20" s="48">
        <v>24617</v>
      </c>
      <c r="G20" s="48">
        <v>55191</v>
      </c>
      <c r="H20" s="49">
        <v>10.18</v>
      </c>
      <c r="I20" s="49">
        <v>9.28</v>
      </c>
      <c r="J20" s="49">
        <v>11.05</v>
      </c>
    </row>
    <row r="21" spans="1:10" s="36" customFormat="1" ht="15" customHeight="1">
      <c r="A21" s="52"/>
      <c r="B21" s="264" t="s">
        <v>125</v>
      </c>
      <c r="C21" s="265"/>
      <c r="D21" s="48">
        <f>SUM(E21:F21)</f>
        <v>1340</v>
      </c>
      <c r="E21" s="48">
        <v>615</v>
      </c>
      <c r="F21" s="48">
        <v>725</v>
      </c>
      <c r="G21" s="48">
        <v>1446</v>
      </c>
      <c r="H21" s="49">
        <v>0.3</v>
      </c>
      <c r="I21" s="49">
        <v>0.28</v>
      </c>
      <c r="J21" s="49">
        <v>0.33</v>
      </c>
    </row>
    <row r="22" spans="1:10" s="36" customFormat="1" ht="15" customHeight="1">
      <c r="A22" s="52"/>
      <c r="B22" s="52"/>
      <c r="C22" s="46"/>
      <c r="D22" s="53"/>
      <c r="E22" s="48"/>
      <c r="F22" s="48"/>
      <c r="G22" s="54"/>
      <c r="H22" s="49"/>
      <c r="I22" s="49"/>
      <c r="J22" s="49"/>
    </row>
    <row r="23" spans="1:10" s="36" customFormat="1" ht="15" customHeight="1">
      <c r="A23" s="266" t="s">
        <v>126</v>
      </c>
      <c r="B23" s="266"/>
      <c r="C23" s="265"/>
      <c r="D23" s="53">
        <f>SUM(E23:F23)</f>
        <v>440375</v>
      </c>
      <c r="E23" s="48">
        <v>217656</v>
      </c>
      <c r="F23" s="48">
        <v>222719</v>
      </c>
      <c r="G23" s="55"/>
      <c r="H23" s="49"/>
      <c r="I23" s="49"/>
      <c r="J23" s="49"/>
    </row>
    <row r="24" spans="1:10" s="36" customFormat="1" ht="15" customHeight="1">
      <c r="A24" s="267" t="s">
        <v>127</v>
      </c>
      <c r="B24" s="267"/>
      <c r="C24" s="267"/>
      <c r="D24" s="267"/>
      <c r="E24" s="267"/>
      <c r="F24" s="267"/>
      <c r="G24" s="267"/>
      <c r="H24" s="267"/>
      <c r="I24" s="267"/>
      <c r="J24" s="267"/>
    </row>
    <row r="25" spans="1:10" s="36" customFormat="1" ht="1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</row>
    <row r="29" spans="8:9" ht="15" customHeight="1">
      <c r="H29" s="56"/>
      <c r="I29" s="56"/>
    </row>
  </sheetData>
  <sheetProtection/>
  <mergeCells count="13">
    <mergeCell ref="A1:J1"/>
    <mergeCell ref="A2:D2"/>
    <mergeCell ref="A3:C4"/>
    <mergeCell ref="A5:C5"/>
    <mergeCell ref="D3:G3"/>
    <mergeCell ref="H3:J3"/>
    <mergeCell ref="H2:J2"/>
    <mergeCell ref="A25:J25"/>
    <mergeCell ref="B6:C6"/>
    <mergeCell ref="B20:C20"/>
    <mergeCell ref="B21:C21"/>
    <mergeCell ref="A23:C23"/>
    <mergeCell ref="A24:J2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B1"/>
    </sheetView>
  </sheetViews>
  <sheetFormatPr defaultColWidth="9.00390625" defaultRowHeight="15" customHeight="1"/>
  <cols>
    <col min="1" max="1" width="2.50390625" style="59" customWidth="1"/>
    <col min="2" max="2" width="20.875" style="59" customWidth="1"/>
    <col min="3" max="5" width="14.125" style="59" customWidth="1"/>
    <col min="6" max="6" width="15.50390625" style="59" customWidth="1"/>
    <col min="7" max="9" width="14.125" style="59" customWidth="1"/>
    <col min="10" max="16384" width="9.375" style="59" customWidth="1"/>
  </cols>
  <sheetData>
    <row r="1" spans="1:9" ht="13.5" customHeight="1" thickBot="1">
      <c r="A1" s="283" t="s">
        <v>128</v>
      </c>
      <c r="B1" s="283"/>
      <c r="C1" s="58"/>
      <c r="D1" s="58"/>
      <c r="G1" s="284" t="s">
        <v>129</v>
      </c>
      <c r="H1" s="284"/>
      <c r="I1" s="284"/>
    </row>
    <row r="2" spans="1:9" ht="15" customHeight="1" thickTop="1">
      <c r="A2" s="271" t="s">
        <v>105</v>
      </c>
      <c r="B2" s="272"/>
      <c r="C2" s="275" t="s">
        <v>106</v>
      </c>
      <c r="D2" s="276"/>
      <c r="E2" s="276"/>
      <c r="F2" s="277"/>
      <c r="G2" s="278" t="s">
        <v>107</v>
      </c>
      <c r="H2" s="279"/>
      <c r="I2" s="279"/>
    </row>
    <row r="3" spans="1:9" ht="15" customHeight="1">
      <c r="A3" s="273"/>
      <c r="B3" s="274"/>
      <c r="C3" s="37" t="s">
        <v>3</v>
      </c>
      <c r="D3" s="38" t="s">
        <v>4</v>
      </c>
      <c r="E3" s="38" t="s">
        <v>5</v>
      </c>
      <c r="F3" s="39" t="s">
        <v>108</v>
      </c>
      <c r="G3" s="40" t="s">
        <v>130</v>
      </c>
      <c r="H3" s="41" t="s">
        <v>4</v>
      </c>
      <c r="I3" s="40" t="s">
        <v>5</v>
      </c>
    </row>
    <row r="4" spans="1:9" s="63" customFormat="1" ht="15" customHeight="1">
      <c r="A4" s="262" t="s">
        <v>6</v>
      </c>
      <c r="B4" s="263"/>
      <c r="C4" s="60">
        <f>SUM(C6:C20)</f>
        <v>189263</v>
      </c>
      <c r="D4" s="61">
        <f>SUM(D6:D20)</f>
        <v>90459</v>
      </c>
      <c r="E4" s="61">
        <f>SUM(E6:E20)</f>
        <v>98804</v>
      </c>
      <c r="F4" s="61">
        <f>SUM(F6:F20)</f>
        <v>189486</v>
      </c>
      <c r="G4" s="62">
        <v>44.02</v>
      </c>
      <c r="H4" s="62">
        <v>42.45</v>
      </c>
      <c r="I4" s="62">
        <v>45.56</v>
      </c>
    </row>
    <row r="5" spans="1:9" s="67" customFormat="1" ht="15" customHeight="1">
      <c r="A5" s="64"/>
      <c r="B5" s="45" t="s">
        <v>110</v>
      </c>
      <c r="C5" s="65">
        <f>SUM(C6:C18)</f>
        <v>151310</v>
      </c>
      <c r="D5" s="53">
        <f>SUM(D6:D18)</f>
        <v>74269</v>
      </c>
      <c r="E5" s="53">
        <f>SUM(E6:E18)</f>
        <v>77041</v>
      </c>
      <c r="F5" s="53">
        <f>SUM(F6:F18)</f>
        <v>162014</v>
      </c>
      <c r="G5" s="66">
        <v>35.19</v>
      </c>
      <c r="H5" s="66">
        <v>34.85</v>
      </c>
      <c r="I5" s="66">
        <v>35.53</v>
      </c>
    </row>
    <row r="6" spans="2:9" ht="15" customHeight="1">
      <c r="B6" s="50" t="s">
        <v>131</v>
      </c>
      <c r="C6" s="65">
        <v>4978</v>
      </c>
      <c r="D6" s="53">
        <v>3126</v>
      </c>
      <c r="E6" s="53">
        <v>1852</v>
      </c>
      <c r="F6" s="53">
        <v>5658</v>
      </c>
      <c r="G6" s="66">
        <v>1.16</v>
      </c>
      <c r="H6" s="66">
        <v>1.47</v>
      </c>
      <c r="I6" s="66">
        <v>0.85</v>
      </c>
    </row>
    <row r="7" spans="2:9" ht="15" customHeight="1">
      <c r="B7" s="50" t="s">
        <v>132</v>
      </c>
      <c r="C7" s="65">
        <v>7260</v>
      </c>
      <c r="D7" s="53">
        <v>4271</v>
      </c>
      <c r="E7" s="53">
        <v>2989</v>
      </c>
      <c r="F7" s="53">
        <v>8495</v>
      </c>
      <c r="G7" s="66">
        <v>1.69</v>
      </c>
      <c r="H7" s="66">
        <v>2</v>
      </c>
      <c r="I7" s="66">
        <v>1.38</v>
      </c>
    </row>
    <row r="8" spans="2:9" ht="15" customHeight="1">
      <c r="B8" s="50" t="s">
        <v>133</v>
      </c>
      <c r="C8" s="65">
        <v>12367</v>
      </c>
      <c r="D8" s="53">
        <v>6529</v>
      </c>
      <c r="E8" s="53">
        <v>5838</v>
      </c>
      <c r="F8" s="53">
        <v>13884</v>
      </c>
      <c r="G8" s="66">
        <v>2.88</v>
      </c>
      <c r="H8" s="66">
        <v>3.06</v>
      </c>
      <c r="I8" s="66">
        <v>2.69</v>
      </c>
    </row>
    <row r="9" spans="2:9" ht="15" customHeight="1">
      <c r="B9" s="50" t="s">
        <v>134</v>
      </c>
      <c r="C9" s="65">
        <v>17998</v>
      </c>
      <c r="D9" s="53">
        <v>8767</v>
      </c>
      <c r="E9" s="53">
        <v>9231</v>
      </c>
      <c r="F9" s="53">
        <v>19098</v>
      </c>
      <c r="G9" s="66">
        <v>4.19</v>
      </c>
      <c r="H9" s="66">
        <v>4.11</v>
      </c>
      <c r="I9" s="66">
        <v>4.26</v>
      </c>
    </row>
    <row r="10" spans="2:9" ht="15" customHeight="1">
      <c r="B10" s="50" t="s">
        <v>135</v>
      </c>
      <c r="C10" s="65">
        <v>17379</v>
      </c>
      <c r="D10" s="53">
        <v>8182</v>
      </c>
      <c r="E10" s="53">
        <v>9197</v>
      </c>
      <c r="F10" s="53">
        <v>19020</v>
      </c>
      <c r="G10" s="66">
        <v>4.04</v>
      </c>
      <c r="H10" s="66">
        <v>3.84</v>
      </c>
      <c r="I10" s="66">
        <v>4.24</v>
      </c>
    </row>
    <row r="11" spans="2:9" ht="15" customHeight="1">
      <c r="B11" s="50" t="s">
        <v>136</v>
      </c>
      <c r="C11" s="65">
        <v>12720</v>
      </c>
      <c r="D11" s="53">
        <v>6180</v>
      </c>
      <c r="E11" s="53">
        <v>6540</v>
      </c>
      <c r="F11" s="53">
        <v>14505</v>
      </c>
      <c r="G11" s="66">
        <v>2.96</v>
      </c>
      <c r="H11" s="66">
        <v>2.9</v>
      </c>
      <c r="I11" s="66">
        <v>3.02</v>
      </c>
    </row>
    <row r="12" spans="2:9" ht="15" customHeight="1">
      <c r="B12" s="50" t="s">
        <v>137</v>
      </c>
      <c r="C12" s="65">
        <v>12569</v>
      </c>
      <c r="D12" s="53">
        <v>5957</v>
      </c>
      <c r="E12" s="53">
        <v>6612</v>
      </c>
      <c r="F12" s="53">
        <v>13342</v>
      </c>
      <c r="G12" s="66">
        <v>2.92</v>
      </c>
      <c r="H12" s="66">
        <v>2.8</v>
      </c>
      <c r="I12" s="66">
        <v>3.05</v>
      </c>
    </row>
    <row r="13" spans="2:9" ht="15" customHeight="1">
      <c r="B13" s="50" t="s">
        <v>138</v>
      </c>
      <c r="C13" s="65">
        <v>12958</v>
      </c>
      <c r="D13" s="53">
        <v>6062</v>
      </c>
      <c r="E13" s="53">
        <v>6896</v>
      </c>
      <c r="F13" s="53">
        <v>13701</v>
      </c>
      <c r="G13" s="66">
        <v>3.01</v>
      </c>
      <c r="H13" s="66">
        <v>2.84</v>
      </c>
      <c r="I13" s="66">
        <v>3.18</v>
      </c>
    </row>
    <row r="14" spans="2:9" ht="15" customHeight="1">
      <c r="B14" s="50" t="s">
        <v>139</v>
      </c>
      <c r="C14" s="65">
        <v>10897</v>
      </c>
      <c r="D14" s="53">
        <v>4924</v>
      </c>
      <c r="E14" s="53">
        <v>5973</v>
      </c>
      <c r="F14" s="53">
        <v>11410</v>
      </c>
      <c r="G14" s="66">
        <v>2.53</v>
      </c>
      <c r="H14" s="66">
        <v>2.31</v>
      </c>
      <c r="I14" s="66">
        <v>2.75</v>
      </c>
    </row>
    <row r="15" spans="2:9" ht="15" customHeight="1">
      <c r="B15" s="50" t="s">
        <v>140</v>
      </c>
      <c r="C15" s="65">
        <v>11366</v>
      </c>
      <c r="D15" s="53">
        <v>5125</v>
      </c>
      <c r="E15" s="53">
        <v>6241</v>
      </c>
      <c r="F15" s="53">
        <v>11560</v>
      </c>
      <c r="G15" s="66">
        <v>2.64</v>
      </c>
      <c r="H15" s="66">
        <v>2.4</v>
      </c>
      <c r="I15" s="66">
        <v>2.88</v>
      </c>
    </row>
    <row r="16" spans="2:9" ht="15" customHeight="1">
      <c r="B16" s="50" t="s">
        <v>141</v>
      </c>
      <c r="C16" s="65">
        <v>12495</v>
      </c>
      <c r="D16" s="53">
        <v>5986</v>
      </c>
      <c r="E16" s="53">
        <v>6509</v>
      </c>
      <c r="F16" s="53">
        <v>12112</v>
      </c>
      <c r="G16" s="66">
        <v>2.91</v>
      </c>
      <c r="H16" s="66">
        <v>2.81</v>
      </c>
      <c r="I16" s="66">
        <v>3</v>
      </c>
    </row>
    <row r="17" spans="2:9" ht="15" customHeight="1">
      <c r="B17" s="50" t="s">
        <v>142</v>
      </c>
      <c r="C17" s="65">
        <v>10281</v>
      </c>
      <c r="D17" s="53">
        <v>5064</v>
      </c>
      <c r="E17" s="53">
        <v>5217</v>
      </c>
      <c r="F17" s="53">
        <v>10694</v>
      </c>
      <c r="G17" s="66">
        <v>2.39</v>
      </c>
      <c r="H17" s="66">
        <v>2.38</v>
      </c>
      <c r="I17" s="66">
        <v>2.41</v>
      </c>
    </row>
    <row r="18" spans="2:9" ht="15" customHeight="1">
      <c r="B18" s="50" t="s">
        <v>143</v>
      </c>
      <c r="C18" s="65">
        <v>8042</v>
      </c>
      <c r="D18" s="53">
        <v>4096</v>
      </c>
      <c r="E18" s="53">
        <v>3946</v>
      </c>
      <c r="F18" s="53">
        <v>8535</v>
      </c>
      <c r="G18" s="66">
        <v>1.87</v>
      </c>
      <c r="H18" s="66">
        <v>1.92</v>
      </c>
      <c r="I18" s="66">
        <v>1.82</v>
      </c>
    </row>
    <row r="19" spans="1:9" ht="15" customHeight="1">
      <c r="A19" s="68"/>
      <c r="B19" s="45" t="s">
        <v>124</v>
      </c>
      <c r="C19" s="65">
        <v>36769</v>
      </c>
      <c r="D19" s="53">
        <v>15654</v>
      </c>
      <c r="E19" s="53">
        <v>21115</v>
      </c>
      <c r="F19" s="53">
        <v>26276</v>
      </c>
      <c r="G19" s="66">
        <v>8.55</v>
      </c>
      <c r="H19" s="66">
        <v>7.35</v>
      </c>
      <c r="I19" s="66">
        <v>9.74</v>
      </c>
    </row>
    <row r="20" spans="1:9" ht="15" customHeight="1">
      <c r="A20" s="68"/>
      <c r="B20" s="45" t="s">
        <v>144</v>
      </c>
      <c r="C20" s="65">
        <v>1184</v>
      </c>
      <c r="D20" s="53">
        <v>536</v>
      </c>
      <c r="E20" s="53">
        <v>648</v>
      </c>
      <c r="F20" s="53">
        <v>1196</v>
      </c>
      <c r="G20" s="66">
        <v>0.28</v>
      </c>
      <c r="H20" s="66">
        <v>0.25</v>
      </c>
      <c r="I20" s="66">
        <v>0.3</v>
      </c>
    </row>
    <row r="21" spans="1:9" ht="15" customHeight="1">
      <c r="A21" s="68"/>
      <c r="B21" s="46"/>
      <c r="C21" s="53"/>
      <c r="D21" s="53"/>
      <c r="E21" s="53"/>
      <c r="F21" s="53"/>
      <c r="G21" s="66"/>
      <c r="H21" s="66"/>
      <c r="I21" s="66"/>
    </row>
    <row r="22" spans="1:9" ht="15" customHeight="1">
      <c r="A22" s="280" t="s">
        <v>145</v>
      </c>
      <c r="B22" s="281"/>
      <c r="C22" s="69">
        <v>429978</v>
      </c>
      <c r="D22" s="69">
        <v>213117</v>
      </c>
      <c r="E22" s="53">
        <v>216861</v>
      </c>
      <c r="F22" s="53"/>
      <c r="G22" s="66"/>
      <c r="H22" s="66"/>
      <c r="I22" s="66"/>
    </row>
    <row r="23" spans="1:9" ht="15" customHeight="1">
      <c r="A23" s="282" t="s">
        <v>146</v>
      </c>
      <c r="B23" s="282"/>
      <c r="C23" s="282"/>
      <c r="D23" s="282"/>
      <c r="E23" s="71"/>
      <c r="F23" s="71"/>
      <c r="G23" s="71"/>
      <c r="H23" s="71"/>
      <c r="I23" s="71"/>
    </row>
  </sheetData>
  <sheetProtection/>
  <mergeCells count="8">
    <mergeCell ref="A22:B22"/>
    <mergeCell ref="A23:D23"/>
    <mergeCell ref="A1:B1"/>
    <mergeCell ref="G1:I1"/>
    <mergeCell ref="A2:B3"/>
    <mergeCell ref="C2:F2"/>
    <mergeCell ref="G2:I2"/>
    <mergeCell ref="A4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5" sqref="E25"/>
    </sheetView>
  </sheetViews>
  <sheetFormatPr defaultColWidth="9.00390625" defaultRowHeight="15" customHeight="1"/>
  <cols>
    <col min="1" max="1" width="14.00390625" style="67" customWidth="1"/>
    <col min="2" max="10" width="11.50390625" style="67" customWidth="1"/>
    <col min="11" max="16384" width="9.375" style="67" customWidth="1"/>
  </cols>
  <sheetData>
    <row r="1" spans="1:10" s="72" customFormat="1" ht="21" customHeight="1">
      <c r="A1" s="285" t="s">
        <v>147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3.5" customHeight="1" thickBot="1">
      <c r="A2" s="286" t="s">
        <v>148</v>
      </c>
      <c r="B2" s="286"/>
      <c r="C2" s="286"/>
      <c r="D2" s="286"/>
      <c r="H2" s="284" t="s">
        <v>277</v>
      </c>
      <c r="I2" s="284"/>
      <c r="J2" s="284"/>
    </row>
    <row r="3" spans="1:10" ht="15" customHeight="1" thickTop="1">
      <c r="A3" s="287" t="s">
        <v>149</v>
      </c>
      <c r="B3" s="289" t="s">
        <v>150</v>
      </c>
      <c r="C3" s="290"/>
      <c r="D3" s="291"/>
      <c r="E3" s="289" t="s">
        <v>151</v>
      </c>
      <c r="F3" s="290"/>
      <c r="G3" s="291"/>
      <c r="H3" s="289" t="s">
        <v>152</v>
      </c>
      <c r="I3" s="290"/>
      <c r="J3" s="290"/>
    </row>
    <row r="4" spans="1:10" ht="15" customHeight="1">
      <c r="A4" s="288"/>
      <c r="B4" s="73" t="s">
        <v>3</v>
      </c>
      <c r="C4" s="73" t="s">
        <v>4</v>
      </c>
      <c r="D4" s="73" t="s">
        <v>5</v>
      </c>
      <c r="E4" s="73" t="s">
        <v>3</v>
      </c>
      <c r="F4" s="73" t="s">
        <v>4</v>
      </c>
      <c r="G4" s="73" t="s">
        <v>5</v>
      </c>
      <c r="H4" s="73" t="s">
        <v>109</v>
      </c>
      <c r="I4" s="73" t="s">
        <v>4</v>
      </c>
      <c r="J4" s="74" t="s">
        <v>5</v>
      </c>
    </row>
    <row r="5" spans="1:10" s="63" customFormat="1" ht="15" customHeight="1">
      <c r="A5" s="75" t="s">
        <v>153</v>
      </c>
      <c r="B5" s="76">
        <f>SUM(B7:B18)</f>
        <v>440375</v>
      </c>
      <c r="C5" s="76">
        <f>SUM(C7:C18)</f>
        <v>217656</v>
      </c>
      <c r="D5" s="76">
        <f>SUM(D7:D18)</f>
        <v>222719</v>
      </c>
      <c r="E5" s="76">
        <f>SUM(E7:E18)</f>
        <v>155051</v>
      </c>
      <c r="F5" s="76">
        <f>SUM(F7:F18)</f>
        <v>78627</v>
      </c>
      <c r="G5" s="76">
        <f>SUM(G7:G18)</f>
        <v>76424</v>
      </c>
      <c r="H5" s="77">
        <v>35.21</v>
      </c>
      <c r="I5" s="77">
        <v>36.12</v>
      </c>
      <c r="J5" s="77">
        <v>34.31</v>
      </c>
    </row>
    <row r="6" spans="1:10" s="63" customFormat="1" ht="15" customHeight="1">
      <c r="A6" s="78"/>
      <c r="B6" s="79"/>
      <c r="C6" s="80"/>
      <c r="D6" s="80"/>
      <c r="E6" s="80"/>
      <c r="F6" s="80"/>
      <c r="G6" s="80"/>
      <c r="H6" s="81"/>
      <c r="I6" s="81"/>
      <c r="J6" s="81"/>
    </row>
    <row r="7" spans="1:10" ht="15" customHeight="1">
      <c r="A7" s="82" t="s">
        <v>154</v>
      </c>
      <c r="B7" s="65">
        <f>C7+D7</f>
        <v>4349</v>
      </c>
      <c r="C7" s="53">
        <v>2249</v>
      </c>
      <c r="D7" s="83">
        <v>2100</v>
      </c>
      <c r="E7" s="53">
        <f>F7+G7</f>
        <v>1233</v>
      </c>
      <c r="F7" s="53">
        <v>639</v>
      </c>
      <c r="G7" s="53">
        <v>594</v>
      </c>
      <c r="H7" s="84">
        <v>28.35</v>
      </c>
      <c r="I7" s="85">
        <v>28.41</v>
      </c>
      <c r="J7" s="84">
        <v>28.29</v>
      </c>
    </row>
    <row r="8" spans="1:10" ht="15" customHeight="1">
      <c r="A8" s="86" t="s">
        <v>155</v>
      </c>
      <c r="B8" s="65">
        <f>C8+D8</f>
        <v>22757</v>
      </c>
      <c r="C8" s="53">
        <v>10983</v>
      </c>
      <c r="D8" s="83">
        <v>11774</v>
      </c>
      <c r="E8" s="53">
        <f>F8+G8</f>
        <v>4631</v>
      </c>
      <c r="F8" s="53">
        <v>2358</v>
      </c>
      <c r="G8" s="53">
        <v>2273</v>
      </c>
      <c r="H8" s="84">
        <v>20.35</v>
      </c>
      <c r="I8" s="85">
        <v>21.47</v>
      </c>
      <c r="J8" s="84">
        <v>19.31</v>
      </c>
    </row>
    <row r="9" spans="1:10" ht="15" customHeight="1">
      <c r="A9" s="86" t="s">
        <v>156</v>
      </c>
      <c r="B9" s="65">
        <f>C9+D9</f>
        <v>36584</v>
      </c>
      <c r="C9" s="53">
        <v>18527</v>
      </c>
      <c r="D9" s="83">
        <v>18057</v>
      </c>
      <c r="E9" s="53">
        <f>F9+G9</f>
        <v>7923</v>
      </c>
      <c r="F9" s="53">
        <v>4004</v>
      </c>
      <c r="G9" s="53">
        <v>3919</v>
      </c>
      <c r="H9" s="84">
        <v>21.66</v>
      </c>
      <c r="I9" s="85">
        <v>21.61</v>
      </c>
      <c r="J9" s="84">
        <v>21.7</v>
      </c>
    </row>
    <row r="10" spans="1:10" ht="15" customHeight="1">
      <c r="A10" s="86" t="s">
        <v>157</v>
      </c>
      <c r="B10" s="65">
        <f>C10+D10</f>
        <v>39593</v>
      </c>
      <c r="C10" s="53">
        <v>20686</v>
      </c>
      <c r="D10" s="83">
        <v>18907</v>
      </c>
      <c r="E10" s="53">
        <f>F10+G10</f>
        <v>11557</v>
      </c>
      <c r="F10" s="53">
        <v>5827</v>
      </c>
      <c r="G10" s="53">
        <v>5730</v>
      </c>
      <c r="H10" s="84">
        <v>29.19</v>
      </c>
      <c r="I10" s="85">
        <v>28.17</v>
      </c>
      <c r="J10" s="84">
        <v>30.31</v>
      </c>
    </row>
    <row r="11" spans="1:10" ht="15" customHeight="1">
      <c r="A11" s="86" t="s">
        <v>158</v>
      </c>
      <c r="B11" s="65">
        <f>C11+D11</f>
        <v>42348</v>
      </c>
      <c r="C11" s="53">
        <v>22129</v>
      </c>
      <c r="D11" s="83">
        <v>20219</v>
      </c>
      <c r="E11" s="53">
        <f>F11+G11</f>
        <v>14252</v>
      </c>
      <c r="F11" s="53">
        <v>7351</v>
      </c>
      <c r="G11" s="53">
        <v>6901</v>
      </c>
      <c r="H11" s="84">
        <v>33.65</v>
      </c>
      <c r="I11" s="85">
        <v>33.22</v>
      </c>
      <c r="J11" s="84">
        <v>34.13</v>
      </c>
    </row>
    <row r="12" spans="1:10" ht="15" customHeight="1">
      <c r="A12" s="86" t="s">
        <v>159</v>
      </c>
      <c r="B12" s="65">
        <f>C12+D12</f>
        <v>44114</v>
      </c>
      <c r="C12" s="53">
        <v>23012</v>
      </c>
      <c r="D12" s="83">
        <v>21102</v>
      </c>
      <c r="E12" s="53">
        <f>F12+G12</f>
        <v>15593</v>
      </c>
      <c r="F12" s="53">
        <v>8076</v>
      </c>
      <c r="G12" s="53">
        <v>7517</v>
      </c>
      <c r="H12" s="84">
        <v>35.35</v>
      </c>
      <c r="I12" s="85">
        <v>35.09</v>
      </c>
      <c r="J12" s="84">
        <v>35.62</v>
      </c>
    </row>
    <row r="13" spans="1:10" ht="15" customHeight="1">
      <c r="A13" s="86" t="s">
        <v>160</v>
      </c>
      <c r="B13" s="65">
        <f>C13+D13</f>
        <v>37738</v>
      </c>
      <c r="C13" s="53">
        <v>19971</v>
      </c>
      <c r="D13" s="83">
        <v>17767</v>
      </c>
      <c r="E13" s="53">
        <f>F13+G13</f>
        <v>14088</v>
      </c>
      <c r="F13" s="53">
        <v>7407</v>
      </c>
      <c r="G13" s="53">
        <v>6681</v>
      </c>
      <c r="H13" s="84">
        <v>37.33</v>
      </c>
      <c r="I13" s="85">
        <v>37.09</v>
      </c>
      <c r="J13" s="84">
        <v>37.6</v>
      </c>
    </row>
    <row r="14" spans="1:10" ht="15" customHeight="1">
      <c r="A14" s="86" t="s">
        <v>161</v>
      </c>
      <c r="B14" s="65">
        <f>C14+D14</f>
        <v>31658</v>
      </c>
      <c r="C14" s="53">
        <v>16657</v>
      </c>
      <c r="D14" s="83">
        <v>15001</v>
      </c>
      <c r="E14" s="53">
        <f>F14+G14</f>
        <v>12483</v>
      </c>
      <c r="F14" s="53">
        <v>6618</v>
      </c>
      <c r="G14" s="53">
        <v>5865</v>
      </c>
      <c r="H14" s="84">
        <v>39.43</v>
      </c>
      <c r="I14" s="85">
        <v>39.73</v>
      </c>
      <c r="J14" s="84">
        <v>39.1</v>
      </c>
    </row>
    <row r="15" spans="1:10" ht="15" customHeight="1">
      <c r="A15" s="86" t="s">
        <v>162</v>
      </c>
      <c r="B15" s="65">
        <f>C15+D15</f>
        <v>28711</v>
      </c>
      <c r="C15" s="53">
        <v>14863</v>
      </c>
      <c r="D15" s="83">
        <v>13848</v>
      </c>
      <c r="E15" s="53">
        <f>F15+G15</f>
        <v>11640</v>
      </c>
      <c r="F15" s="53">
        <v>5936</v>
      </c>
      <c r="G15" s="53">
        <v>5704</v>
      </c>
      <c r="H15" s="84">
        <v>40.54</v>
      </c>
      <c r="I15" s="85">
        <v>39.94</v>
      </c>
      <c r="J15" s="84">
        <v>41.19</v>
      </c>
    </row>
    <row r="16" spans="1:10" ht="15" customHeight="1">
      <c r="A16" s="86" t="s">
        <v>163</v>
      </c>
      <c r="B16" s="65">
        <f>C16+D16</f>
        <v>34163</v>
      </c>
      <c r="C16" s="53">
        <v>17621</v>
      </c>
      <c r="D16" s="83">
        <v>16542</v>
      </c>
      <c r="E16" s="53">
        <f>F16+G16</f>
        <v>14583</v>
      </c>
      <c r="F16" s="53">
        <v>7550</v>
      </c>
      <c r="G16" s="53">
        <v>7033</v>
      </c>
      <c r="H16" s="84">
        <v>42.69</v>
      </c>
      <c r="I16" s="85">
        <v>42.85</v>
      </c>
      <c r="J16" s="84">
        <v>42.52</v>
      </c>
    </row>
    <row r="17" spans="1:10" ht="15" customHeight="1">
      <c r="A17" s="86" t="s">
        <v>164</v>
      </c>
      <c r="B17" s="65">
        <f>C17+D17</f>
        <v>33349</v>
      </c>
      <c r="C17" s="53">
        <v>16464</v>
      </c>
      <c r="D17" s="83">
        <v>16885</v>
      </c>
      <c r="E17" s="53">
        <f>F17+G17</f>
        <v>15055</v>
      </c>
      <c r="F17" s="53">
        <v>7553</v>
      </c>
      <c r="G17" s="53">
        <v>7502</v>
      </c>
      <c r="H17" s="84">
        <v>45.14</v>
      </c>
      <c r="I17" s="85">
        <v>45.88</v>
      </c>
      <c r="J17" s="84">
        <v>44.43</v>
      </c>
    </row>
    <row r="18" spans="1:10" ht="15" customHeight="1">
      <c r="A18" s="87" t="s">
        <v>165</v>
      </c>
      <c r="B18" s="88">
        <f>C18+D18</f>
        <v>85011</v>
      </c>
      <c r="C18" s="69">
        <v>34494</v>
      </c>
      <c r="D18" s="69">
        <v>50517</v>
      </c>
      <c r="E18" s="69">
        <f>F18+G18</f>
        <v>32013</v>
      </c>
      <c r="F18" s="69">
        <v>15308</v>
      </c>
      <c r="G18" s="69">
        <v>16705</v>
      </c>
      <c r="H18" s="89">
        <v>37.66</v>
      </c>
      <c r="I18" s="90">
        <v>44.38</v>
      </c>
      <c r="J18" s="89">
        <v>33.07</v>
      </c>
    </row>
    <row r="19" spans="1:10" s="91" customFormat="1" ht="15" customHeight="1">
      <c r="A19" s="282" t="s">
        <v>166</v>
      </c>
      <c r="B19" s="282"/>
      <c r="C19" s="282"/>
      <c r="D19" s="282"/>
      <c r="E19" s="282"/>
      <c r="F19" s="282"/>
      <c r="G19" s="282"/>
      <c r="H19" s="282"/>
      <c r="I19" s="282"/>
      <c r="J19" s="282"/>
    </row>
    <row r="20" ht="15" customHeight="1">
      <c r="H20" s="85"/>
    </row>
  </sheetData>
  <sheetProtection/>
  <mergeCells count="8">
    <mergeCell ref="A19:J19"/>
    <mergeCell ref="A1:J1"/>
    <mergeCell ref="H2:J2"/>
    <mergeCell ref="A3:A4"/>
    <mergeCell ref="B3:D3"/>
    <mergeCell ref="E3:G3"/>
    <mergeCell ref="H3:J3"/>
    <mergeCell ref="A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C1"/>
    </sheetView>
  </sheetViews>
  <sheetFormatPr defaultColWidth="9.00390625" defaultRowHeight="15" customHeight="1"/>
  <cols>
    <col min="1" max="2" width="14.00390625" style="82" bestFit="1" customWidth="1"/>
    <col min="3" max="10" width="12.50390625" style="82" customWidth="1"/>
    <col min="11" max="16384" width="9.375" style="82" customWidth="1"/>
  </cols>
  <sheetData>
    <row r="1" spans="1:10" ht="13.5" customHeight="1" thickBot="1">
      <c r="A1" s="282" t="s">
        <v>128</v>
      </c>
      <c r="B1" s="282"/>
      <c r="C1" s="282"/>
      <c r="D1" s="67"/>
      <c r="E1" s="67"/>
      <c r="F1" s="67"/>
      <c r="G1" s="67"/>
      <c r="H1" s="292" t="s">
        <v>170</v>
      </c>
      <c r="I1" s="292"/>
      <c r="J1" s="292"/>
    </row>
    <row r="2" spans="1:10" ht="15" customHeight="1" thickTop="1">
      <c r="A2" s="287" t="s">
        <v>149</v>
      </c>
      <c r="B2" s="289" t="s">
        <v>169</v>
      </c>
      <c r="C2" s="290"/>
      <c r="D2" s="291"/>
      <c r="E2" s="289" t="s">
        <v>168</v>
      </c>
      <c r="F2" s="290"/>
      <c r="G2" s="291"/>
      <c r="H2" s="289" t="s">
        <v>152</v>
      </c>
      <c r="I2" s="290"/>
      <c r="J2" s="290"/>
    </row>
    <row r="3" spans="1:10" ht="15" customHeight="1">
      <c r="A3" s="288"/>
      <c r="B3" s="73" t="s">
        <v>3</v>
      </c>
      <c r="C3" s="73" t="s">
        <v>4</v>
      </c>
      <c r="D3" s="73" t="s">
        <v>5</v>
      </c>
      <c r="E3" s="73" t="s">
        <v>3</v>
      </c>
      <c r="F3" s="73" t="s">
        <v>4</v>
      </c>
      <c r="G3" s="73" t="s">
        <v>5</v>
      </c>
      <c r="H3" s="73" t="s">
        <v>109</v>
      </c>
      <c r="I3" s="73" t="s">
        <v>4</v>
      </c>
      <c r="J3" s="74" t="s">
        <v>5</v>
      </c>
    </row>
    <row r="4" spans="1:10" ht="15" customHeight="1">
      <c r="A4" s="75" t="s">
        <v>153</v>
      </c>
      <c r="B4" s="76">
        <f aca="true" t="shared" si="0" ref="B4:G4">SUM(B6:B17)</f>
        <v>429978</v>
      </c>
      <c r="C4" s="76">
        <f t="shared" si="0"/>
        <v>213117</v>
      </c>
      <c r="D4" s="76">
        <f t="shared" si="0"/>
        <v>216861</v>
      </c>
      <c r="E4" s="76">
        <f t="shared" si="0"/>
        <v>189263</v>
      </c>
      <c r="F4" s="76">
        <f t="shared" si="0"/>
        <v>90459</v>
      </c>
      <c r="G4" s="76">
        <f t="shared" si="0"/>
        <v>98804</v>
      </c>
      <c r="H4" s="77">
        <v>44.02</v>
      </c>
      <c r="I4" s="77">
        <v>42.45</v>
      </c>
      <c r="J4" s="77">
        <v>45.56</v>
      </c>
    </row>
    <row r="5" spans="1:10" ht="15" customHeight="1">
      <c r="A5" s="78"/>
      <c r="B5" s="98"/>
      <c r="C5" s="97"/>
      <c r="D5" s="97"/>
      <c r="E5" s="97"/>
      <c r="F5" s="97"/>
      <c r="G5" s="97"/>
      <c r="H5" s="81"/>
      <c r="I5" s="81"/>
      <c r="J5" s="81"/>
    </row>
    <row r="6" spans="1:10" ht="15" customHeight="1">
      <c r="A6" s="82" t="s">
        <v>154</v>
      </c>
      <c r="B6" s="47">
        <v>4335</v>
      </c>
      <c r="C6" s="96">
        <v>2246</v>
      </c>
      <c r="D6" s="96">
        <v>2089</v>
      </c>
      <c r="E6" s="96">
        <v>1270</v>
      </c>
      <c r="F6" s="96">
        <v>671</v>
      </c>
      <c r="G6" s="96">
        <v>599</v>
      </c>
      <c r="H6" s="84">
        <v>29.3</v>
      </c>
      <c r="I6" s="85">
        <v>29.88</v>
      </c>
      <c r="J6" s="85">
        <v>28.67</v>
      </c>
    </row>
    <row r="7" spans="1:10" ht="15" customHeight="1">
      <c r="A7" s="86" t="s">
        <v>155</v>
      </c>
      <c r="B7" s="47">
        <v>22684</v>
      </c>
      <c r="C7" s="96">
        <v>11121</v>
      </c>
      <c r="D7" s="96">
        <v>11563</v>
      </c>
      <c r="E7" s="96">
        <v>5038</v>
      </c>
      <c r="F7" s="96">
        <v>2534</v>
      </c>
      <c r="G7" s="96">
        <v>2504</v>
      </c>
      <c r="H7" s="84">
        <v>22.21</v>
      </c>
      <c r="I7" s="85">
        <v>22.79</v>
      </c>
      <c r="J7" s="85">
        <v>21.66</v>
      </c>
    </row>
    <row r="8" spans="1:10" ht="15" customHeight="1">
      <c r="A8" s="86" t="s">
        <v>156</v>
      </c>
      <c r="B8" s="47">
        <v>37704</v>
      </c>
      <c r="C8" s="96">
        <v>19535</v>
      </c>
      <c r="D8" s="96">
        <v>18169</v>
      </c>
      <c r="E8" s="96">
        <v>8389</v>
      </c>
      <c r="F8" s="96">
        <v>4191</v>
      </c>
      <c r="G8" s="96">
        <v>4198</v>
      </c>
      <c r="H8" s="84">
        <v>22.25</v>
      </c>
      <c r="I8" s="85">
        <v>21.45</v>
      </c>
      <c r="J8" s="85">
        <v>23.11</v>
      </c>
    </row>
    <row r="9" spans="1:10" ht="15" customHeight="1">
      <c r="A9" s="86" t="s">
        <v>157</v>
      </c>
      <c r="B9" s="47">
        <v>40179</v>
      </c>
      <c r="C9" s="96">
        <v>21044</v>
      </c>
      <c r="D9" s="96">
        <v>19135</v>
      </c>
      <c r="E9" s="96">
        <v>11956</v>
      </c>
      <c r="F9" s="96">
        <v>5954</v>
      </c>
      <c r="G9" s="96">
        <v>6002</v>
      </c>
      <c r="H9" s="84">
        <v>29.76</v>
      </c>
      <c r="I9" s="85">
        <v>28.29</v>
      </c>
      <c r="J9" s="85">
        <v>31.37</v>
      </c>
    </row>
    <row r="10" spans="1:10" ht="15" customHeight="1">
      <c r="A10" s="86" t="s">
        <v>158</v>
      </c>
      <c r="B10" s="47">
        <v>44332</v>
      </c>
      <c r="C10" s="96">
        <v>23041</v>
      </c>
      <c r="D10" s="96">
        <v>21291</v>
      </c>
      <c r="E10" s="96">
        <v>15660</v>
      </c>
      <c r="F10" s="96">
        <v>7718</v>
      </c>
      <c r="G10" s="96">
        <v>7942</v>
      </c>
      <c r="H10" s="84">
        <v>35.32</v>
      </c>
      <c r="I10" s="85">
        <v>33.5</v>
      </c>
      <c r="J10" s="85">
        <v>37.3</v>
      </c>
    </row>
    <row r="11" spans="1:10" ht="15" customHeight="1">
      <c r="A11" s="86" t="s">
        <v>159</v>
      </c>
      <c r="B11" s="47">
        <v>39875</v>
      </c>
      <c r="C11" s="96">
        <v>21150</v>
      </c>
      <c r="D11" s="96">
        <v>18725</v>
      </c>
      <c r="E11" s="96">
        <v>15648</v>
      </c>
      <c r="F11" s="96">
        <v>7893</v>
      </c>
      <c r="G11" s="96">
        <v>7755</v>
      </c>
      <c r="H11" s="84">
        <v>39.24</v>
      </c>
      <c r="I11" s="85">
        <v>37.32</v>
      </c>
      <c r="J11" s="85">
        <v>41.42</v>
      </c>
    </row>
    <row r="12" spans="1:10" ht="15" customHeight="1">
      <c r="A12" s="86" t="s">
        <v>160</v>
      </c>
      <c r="B12" s="47">
        <v>34115</v>
      </c>
      <c r="C12" s="96">
        <v>17920</v>
      </c>
      <c r="D12" s="96">
        <v>16195</v>
      </c>
      <c r="E12" s="96">
        <v>14898</v>
      </c>
      <c r="F12" s="96">
        <v>7584</v>
      </c>
      <c r="G12" s="96">
        <v>7314</v>
      </c>
      <c r="H12" s="84">
        <v>43.67</v>
      </c>
      <c r="I12" s="85">
        <v>42.32</v>
      </c>
      <c r="J12" s="85">
        <v>45.16</v>
      </c>
    </row>
    <row r="13" spans="1:10" ht="15" customHeight="1">
      <c r="A13" s="86" t="s">
        <v>161</v>
      </c>
      <c r="B13" s="47">
        <v>29314</v>
      </c>
      <c r="C13" s="96">
        <v>15300</v>
      </c>
      <c r="D13" s="96">
        <v>14014</v>
      </c>
      <c r="E13" s="96">
        <v>13678</v>
      </c>
      <c r="F13" s="96">
        <v>6818</v>
      </c>
      <c r="G13" s="96">
        <v>6860</v>
      </c>
      <c r="H13" s="84">
        <v>46.66</v>
      </c>
      <c r="I13" s="85">
        <v>44.56</v>
      </c>
      <c r="J13" s="85">
        <v>48.95</v>
      </c>
    </row>
    <row r="14" spans="1:10" ht="15" customHeight="1">
      <c r="A14" s="86" t="s">
        <v>162</v>
      </c>
      <c r="B14" s="47">
        <v>30644</v>
      </c>
      <c r="C14" s="96">
        <v>15831</v>
      </c>
      <c r="D14" s="96">
        <v>14813</v>
      </c>
      <c r="E14" s="96">
        <v>15469</v>
      </c>
      <c r="F14" s="96">
        <v>7631</v>
      </c>
      <c r="G14" s="96">
        <v>7838</v>
      </c>
      <c r="H14" s="84">
        <v>50.48</v>
      </c>
      <c r="I14" s="85">
        <v>48.2</v>
      </c>
      <c r="J14" s="85">
        <v>52.91</v>
      </c>
    </row>
    <row r="15" spans="1:10" ht="15" customHeight="1">
      <c r="A15" s="86" t="s">
        <v>163</v>
      </c>
      <c r="B15" s="47">
        <v>39594</v>
      </c>
      <c r="C15" s="96">
        <v>20264</v>
      </c>
      <c r="D15" s="96">
        <v>19330</v>
      </c>
      <c r="E15" s="96">
        <v>22130</v>
      </c>
      <c r="F15" s="96">
        <v>10820</v>
      </c>
      <c r="G15" s="96">
        <v>11310</v>
      </c>
      <c r="H15" s="84">
        <v>55.89</v>
      </c>
      <c r="I15" s="85">
        <v>53.4</v>
      </c>
      <c r="J15" s="85">
        <v>58.51</v>
      </c>
    </row>
    <row r="16" spans="1:10" ht="15" customHeight="1">
      <c r="A16" s="86" t="s">
        <v>164</v>
      </c>
      <c r="B16" s="47">
        <v>29914</v>
      </c>
      <c r="C16" s="96">
        <v>14468</v>
      </c>
      <c r="D16" s="96">
        <v>15446</v>
      </c>
      <c r="E16" s="96">
        <v>18777</v>
      </c>
      <c r="F16" s="96">
        <v>8778</v>
      </c>
      <c r="G16" s="96">
        <v>9999</v>
      </c>
      <c r="H16" s="84">
        <v>62.77</v>
      </c>
      <c r="I16" s="85">
        <v>60.67</v>
      </c>
      <c r="J16" s="85">
        <v>64.74</v>
      </c>
    </row>
    <row r="17" spans="1:10" ht="15" customHeight="1">
      <c r="A17" s="87" t="s">
        <v>165</v>
      </c>
      <c r="B17" s="95">
        <v>77288</v>
      </c>
      <c r="C17" s="94">
        <v>31197</v>
      </c>
      <c r="D17" s="94">
        <v>46091</v>
      </c>
      <c r="E17" s="94">
        <v>46350</v>
      </c>
      <c r="F17" s="94">
        <v>19867</v>
      </c>
      <c r="G17" s="94">
        <v>26483</v>
      </c>
      <c r="H17" s="89">
        <v>59.97</v>
      </c>
      <c r="I17" s="90">
        <v>63.68</v>
      </c>
      <c r="J17" s="90">
        <v>57.46</v>
      </c>
    </row>
    <row r="18" spans="1:10" s="93" customFormat="1" ht="15" customHeight="1">
      <c r="A18" s="282" t="s">
        <v>167</v>
      </c>
      <c r="B18" s="282"/>
      <c r="C18" s="282"/>
      <c r="D18" s="282"/>
      <c r="E18" s="282"/>
      <c r="F18" s="282"/>
      <c r="G18" s="282"/>
      <c r="H18" s="282"/>
      <c r="I18" s="282"/>
      <c r="J18" s="282"/>
    </row>
    <row r="20" spans="8:10" ht="15" customHeight="1">
      <c r="H20" s="92"/>
      <c r="I20" s="92"/>
      <c r="J20" s="92"/>
    </row>
  </sheetData>
  <sheetProtection/>
  <mergeCells count="7">
    <mergeCell ref="A18:J18"/>
    <mergeCell ref="A1:C1"/>
    <mergeCell ref="A2:A3"/>
    <mergeCell ref="B2:D2"/>
    <mergeCell ref="E2:G2"/>
    <mergeCell ref="H2:J2"/>
    <mergeCell ref="H1:J1"/>
  </mergeCells>
  <printOptions/>
  <pageMargins left="0.787" right="0.787" top="0.984" bottom="0.984" header="0.512" footer="0.51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2" width="6.875" style="99" customWidth="1"/>
    <col min="3" max="3" width="9.125" style="99" customWidth="1"/>
    <col min="4" max="9" width="12.875" style="99" customWidth="1"/>
    <col min="10" max="10" width="11.50390625" style="99" bestFit="1" customWidth="1"/>
    <col min="11" max="12" width="11.375" style="99" bestFit="1" customWidth="1"/>
    <col min="13" max="16384" width="9.375" style="99" customWidth="1"/>
  </cols>
  <sheetData>
    <row r="1" spans="1:12" ht="21" customHeight="1">
      <c r="A1" s="285" t="s">
        <v>183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3.5" customHeight="1" thickBot="1">
      <c r="A2" s="286" t="s">
        <v>182</v>
      </c>
      <c r="B2" s="286"/>
      <c r="C2" s="286"/>
      <c r="D2" s="286"/>
      <c r="E2" s="286"/>
      <c r="F2" s="286"/>
      <c r="G2" s="127"/>
      <c r="H2" s="127"/>
      <c r="I2" s="127"/>
      <c r="J2" s="126"/>
      <c r="K2" s="126"/>
      <c r="L2" s="126"/>
    </row>
    <row r="3" spans="1:12" ht="13.5" customHeight="1" thickTop="1">
      <c r="A3" s="300" t="s">
        <v>181</v>
      </c>
      <c r="B3" s="300"/>
      <c r="C3" s="301"/>
      <c r="D3" s="289" t="s">
        <v>169</v>
      </c>
      <c r="E3" s="290"/>
      <c r="F3" s="291"/>
      <c r="G3" s="289" t="s">
        <v>180</v>
      </c>
      <c r="H3" s="290"/>
      <c r="I3" s="291"/>
      <c r="J3" s="289" t="s">
        <v>179</v>
      </c>
      <c r="K3" s="290"/>
      <c r="L3" s="290"/>
    </row>
    <row r="4" spans="1:12" ht="13.5" customHeight="1">
      <c r="A4" s="302"/>
      <c r="B4" s="302"/>
      <c r="C4" s="303"/>
      <c r="D4" s="73" t="s">
        <v>3</v>
      </c>
      <c r="E4" s="73" t="s">
        <v>4</v>
      </c>
      <c r="F4" s="73" t="s">
        <v>5</v>
      </c>
      <c r="G4" s="73" t="s">
        <v>3</v>
      </c>
      <c r="H4" s="73" t="s">
        <v>4</v>
      </c>
      <c r="I4" s="73" t="s">
        <v>5</v>
      </c>
      <c r="J4" s="73" t="s">
        <v>109</v>
      </c>
      <c r="K4" s="73" t="s">
        <v>4</v>
      </c>
      <c r="L4" s="74" t="s">
        <v>5</v>
      </c>
    </row>
    <row r="5" spans="1:13" ht="15" customHeight="1">
      <c r="A5" s="293" t="s">
        <v>178</v>
      </c>
      <c r="B5" s="294"/>
      <c r="C5" s="295"/>
      <c r="D5" s="65">
        <v>414218</v>
      </c>
      <c r="E5" s="53">
        <v>205857</v>
      </c>
      <c r="F5" s="53">
        <v>208361</v>
      </c>
      <c r="G5" s="53">
        <v>245759</v>
      </c>
      <c r="H5" s="53">
        <v>120031</v>
      </c>
      <c r="I5" s="53">
        <v>125728</v>
      </c>
      <c r="J5" s="124">
        <v>59.33</v>
      </c>
      <c r="K5" s="124">
        <v>58.31</v>
      </c>
      <c r="L5" s="124">
        <v>60.34</v>
      </c>
      <c r="M5" s="125"/>
    </row>
    <row r="6" spans="1:13" s="122" customFormat="1" ht="15" customHeight="1">
      <c r="A6" s="293" t="s">
        <v>177</v>
      </c>
      <c r="B6" s="294"/>
      <c r="C6" s="295"/>
      <c r="D6" s="65">
        <v>427315</v>
      </c>
      <c r="E6" s="53">
        <v>212557</v>
      </c>
      <c r="F6" s="53">
        <v>214758</v>
      </c>
      <c r="G6" s="53">
        <v>240295</v>
      </c>
      <c r="H6" s="53">
        <v>118185</v>
      </c>
      <c r="I6" s="53">
        <v>122110</v>
      </c>
      <c r="J6" s="124">
        <v>56.23</v>
      </c>
      <c r="K6" s="124">
        <v>55.6</v>
      </c>
      <c r="L6" s="124">
        <v>56.86</v>
      </c>
      <c r="M6" s="123"/>
    </row>
    <row r="7" spans="1:12" s="122" customFormat="1" ht="15" customHeight="1">
      <c r="A7" s="293" t="s">
        <v>176</v>
      </c>
      <c r="B7" s="294"/>
      <c r="C7" s="295"/>
      <c r="D7" s="65">
        <v>428608</v>
      </c>
      <c r="E7" s="53">
        <v>212963</v>
      </c>
      <c r="F7" s="53">
        <v>215645</v>
      </c>
      <c r="G7" s="53">
        <v>275396</v>
      </c>
      <c r="H7" s="53">
        <v>134101</v>
      </c>
      <c r="I7" s="53">
        <v>141295</v>
      </c>
      <c r="J7" s="121">
        <v>64.25</v>
      </c>
      <c r="K7" s="121">
        <v>62.97</v>
      </c>
      <c r="L7" s="121">
        <v>65.52</v>
      </c>
    </row>
    <row r="8" spans="1:15" ht="15" customHeight="1">
      <c r="A8" s="293" t="s">
        <v>175</v>
      </c>
      <c r="B8" s="294"/>
      <c r="C8" s="295"/>
      <c r="D8" s="65">
        <v>439676</v>
      </c>
      <c r="E8" s="53">
        <v>218721</v>
      </c>
      <c r="F8" s="53">
        <v>220955</v>
      </c>
      <c r="G8" s="53">
        <v>285587</v>
      </c>
      <c r="H8" s="53">
        <v>140984</v>
      </c>
      <c r="I8" s="53">
        <v>144603</v>
      </c>
      <c r="J8" s="121">
        <v>64.95</v>
      </c>
      <c r="K8" s="121">
        <v>64.46</v>
      </c>
      <c r="L8" s="121">
        <v>65.44</v>
      </c>
      <c r="M8" s="108"/>
      <c r="N8" s="108"/>
      <c r="O8" s="108"/>
    </row>
    <row r="9" spans="1:15" ht="15" customHeight="1">
      <c r="A9" s="113"/>
      <c r="B9" s="113"/>
      <c r="C9" s="120"/>
      <c r="D9" s="119">
        <v>692</v>
      </c>
      <c r="E9" s="118">
        <v>363</v>
      </c>
      <c r="F9" s="118">
        <v>329</v>
      </c>
      <c r="G9" s="118">
        <v>240</v>
      </c>
      <c r="H9" s="118">
        <v>133</v>
      </c>
      <c r="I9" s="118">
        <v>107</v>
      </c>
      <c r="J9" s="117">
        <v>34.68</v>
      </c>
      <c r="K9" s="117">
        <v>36.64</v>
      </c>
      <c r="L9" s="117">
        <v>32.52</v>
      </c>
      <c r="M9" s="108"/>
      <c r="N9" s="108"/>
      <c r="O9" s="108"/>
    </row>
    <row r="10" spans="1:15" ht="15" customHeight="1">
      <c r="A10" s="298" t="s">
        <v>174</v>
      </c>
      <c r="B10" s="298"/>
      <c r="C10" s="299"/>
      <c r="D10" s="116">
        <f>E10+F10</f>
        <v>442124</v>
      </c>
      <c r="E10" s="115">
        <v>218946</v>
      </c>
      <c r="F10" s="115">
        <v>223178</v>
      </c>
      <c r="G10" s="115">
        <f>H10+I10</f>
        <v>266021</v>
      </c>
      <c r="H10" s="115">
        <v>131445</v>
      </c>
      <c r="I10" s="115">
        <v>134576</v>
      </c>
      <c r="J10" s="114">
        <v>60.17</v>
      </c>
      <c r="K10" s="114">
        <v>60.04</v>
      </c>
      <c r="L10" s="114">
        <v>60.3</v>
      </c>
      <c r="M10" s="108"/>
      <c r="N10" s="108"/>
      <c r="O10" s="108"/>
    </row>
    <row r="11" spans="1:15" ht="15" customHeight="1">
      <c r="A11" s="113"/>
      <c r="B11" s="113"/>
      <c r="C11" s="112"/>
      <c r="D11" s="111">
        <f>E11+F11</f>
        <v>701</v>
      </c>
      <c r="E11" s="110">
        <v>357</v>
      </c>
      <c r="F11" s="110">
        <v>344</v>
      </c>
      <c r="G11" s="110">
        <f>H11+I11</f>
        <v>196</v>
      </c>
      <c r="H11" s="110">
        <v>113</v>
      </c>
      <c r="I11" s="110">
        <v>83</v>
      </c>
      <c r="J11" s="109">
        <v>27.96</v>
      </c>
      <c r="K11" s="109">
        <v>31.65</v>
      </c>
      <c r="L11" s="109">
        <v>24.13</v>
      </c>
      <c r="M11" s="108"/>
      <c r="N11" s="108"/>
      <c r="O11" s="108"/>
    </row>
    <row r="12" spans="1:12" ht="15" customHeight="1">
      <c r="A12" s="296" t="s">
        <v>173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ht="15" customHeight="1">
      <c r="A13" s="297" t="s">
        <v>172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</row>
    <row r="14" spans="1:12" ht="15" customHeight="1">
      <c r="A14" s="282" t="s">
        <v>171</v>
      </c>
      <c r="B14" s="282"/>
      <c r="C14" s="282"/>
      <c r="D14" s="282"/>
      <c r="E14" s="282"/>
      <c r="F14" s="282"/>
      <c r="G14" s="282"/>
      <c r="H14" s="105"/>
      <c r="I14" s="105"/>
      <c r="J14" s="104"/>
      <c r="K14" s="104"/>
      <c r="L14" s="104"/>
    </row>
    <row r="15" spans="1:6" ht="13.5">
      <c r="A15" s="102"/>
      <c r="F15" s="103"/>
    </row>
    <row r="16" ht="13.5">
      <c r="A16" s="102"/>
    </row>
    <row r="17" ht="13.5">
      <c r="A17" s="102"/>
    </row>
    <row r="18" ht="13.5">
      <c r="A18" s="102"/>
    </row>
    <row r="19" ht="13.5">
      <c r="A19" s="101"/>
    </row>
    <row r="20" spans="5:10" ht="13.5">
      <c r="E20" s="100"/>
      <c r="F20" s="100"/>
      <c r="G20" s="100"/>
      <c r="H20" s="100"/>
      <c r="I20" s="100"/>
      <c r="J20" s="100"/>
    </row>
    <row r="21" spans="5:10" ht="13.5">
      <c r="E21" s="100"/>
      <c r="F21" s="100"/>
      <c r="G21" s="100"/>
      <c r="H21" s="100"/>
      <c r="I21" s="100"/>
      <c r="J21" s="100"/>
    </row>
  </sheetData>
  <sheetProtection/>
  <mergeCells count="14">
    <mergeCell ref="A1:L1"/>
    <mergeCell ref="J3:L3"/>
    <mergeCell ref="G3:I3"/>
    <mergeCell ref="A2:F2"/>
    <mergeCell ref="D3:F3"/>
    <mergeCell ref="A3:C4"/>
    <mergeCell ref="A5:C5"/>
    <mergeCell ref="A6:C6"/>
    <mergeCell ref="A7:C7"/>
    <mergeCell ref="A8:C8"/>
    <mergeCell ref="A14:G14"/>
    <mergeCell ref="A12:L12"/>
    <mergeCell ref="A13:L13"/>
    <mergeCell ref="A10:C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24.875" style="99" bestFit="1" customWidth="1"/>
    <col min="2" max="7" width="12.875" style="99" customWidth="1"/>
    <col min="8" max="8" width="11.50390625" style="99" bestFit="1" customWidth="1"/>
    <col min="9" max="10" width="11.375" style="99" bestFit="1" customWidth="1"/>
    <col min="11" max="16384" width="9.375" style="99" customWidth="1"/>
  </cols>
  <sheetData>
    <row r="1" spans="1:10" ht="21" customHeight="1">
      <c r="A1" s="285" t="s">
        <v>189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3.5" customHeight="1" thickBot="1">
      <c r="A2" s="286" t="s">
        <v>188</v>
      </c>
      <c r="B2" s="286"/>
      <c r="C2" s="286"/>
      <c r="D2" s="286"/>
      <c r="E2" s="127"/>
      <c r="F2" s="127"/>
      <c r="G2" s="127"/>
      <c r="H2" s="126"/>
      <c r="I2" s="126"/>
      <c r="J2" s="126"/>
    </row>
    <row r="3" spans="1:10" ht="13.5" customHeight="1" thickTop="1">
      <c r="A3" s="300" t="s">
        <v>181</v>
      </c>
      <c r="B3" s="289" t="s">
        <v>169</v>
      </c>
      <c r="C3" s="290"/>
      <c r="D3" s="291"/>
      <c r="E3" s="289" t="s">
        <v>180</v>
      </c>
      <c r="F3" s="290"/>
      <c r="G3" s="291"/>
      <c r="H3" s="289" t="s">
        <v>179</v>
      </c>
      <c r="I3" s="290"/>
      <c r="J3" s="290"/>
    </row>
    <row r="4" spans="1:10" ht="13.5" customHeight="1">
      <c r="A4" s="302"/>
      <c r="B4" s="73" t="s">
        <v>3</v>
      </c>
      <c r="C4" s="73" t="s">
        <v>4</v>
      </c>
      <c r="D4" s="73" t="s">
        <v>5</v>
      </c>
      <c r="E4" s="73" t="s">
        <v>3</v>
      </c>
      <c r="F4" s="73" t="s">
        <v>4</v>
      </c>
      <c r="G4" s="73" t="s">
        <v>5</v>
      </c>
      <c r="H4" s="73" t="s">
        <v>109</v>
      </c>
      <c r="I4" s="73" t="s">
        <v>4</v>
      </c>
      <c r="J4" s="74" t="s">
        <v>5</v>
      </c>
    </row>
    <row r="5" spans="1:11" ht="15" customHeight="1">
      <c r="A5" s="136" t="s">
        <v>178</v>
      </c>
      <c r="B5" s="135">
        <v>414602</v>
      </c>
      <c r="C5" s="134">
        <v>206082</v>
      </c>
      <c r="D5" s="134">
        <v>208520</v>
      </c>
      <c r="E5" s="134">
        <v>245802</v>
      </c>
      <c r="F5" s="134">
        <v>120049</v>
      </c>
      <c r="G5" s="134">
        <v>125753</v>
      </c>
      <c r="H5" s="133">
        <v>59.29</v>
      </c>
      <c r="I5" s="133">
        <v>58.25</v>
      </c>
      <c r="J5" s="133">
        <v>60.31</v>
      </c>
      <c r="K5" s="125"/>
    </row>
    <row r="6" spans="1:11" ht="15" customHeight="1">
      <c r="A6" s="139"/>
      <c r="B6" s="119">
        <v>384</v>
      </c>
      <c r="C6" s="118">
        <v>225</v>
      </c>
      <c r="D6" s="118">
        <v>159</v>
      </c>
      <c r="E6" s="118">
        <v>156</v>
      </c>
      <c r="F6" s="118">
        <v>90</v>
      </c>
      <c r="G6" s="118">
        <v>66</v>
      </c>
      <c r="H6" s="117">
        <v>40.63</v>
      </c>
      <c r="I6" s="117">
        <v>40</v>
      </c>
      <c r="J6" s="117">
        <v>41.51</v>
      </c>
      <c r="K6" s="125"/>
    </row>
    <row r="7" spans="1:11" s="122" customFormat="1" ht="15" customHeight="1">
      <c r="A7" s="136" t="s">
        <v>187</v>
      </c>
      <c r="B7" s="135">
        <v>427862</v>
      </c>
      <c r="C7" s="134">
        <v>212860</v>
      </c>
      <c r="D7" s="134">
        <v>215002</v>
      </c>
      <c r="E7" s="134">
        <v>240341</v>
      </c>
      <c r="F7" s="134">
        <v>118220</v>
      </c>
      <c r="G7" s="134">
        <v>122121</v>
      </c>
      <c r="H7" s="133">
        <v>56.17</v>
      </c>
      <c r="I7" s="133">
        <v>55.54</v>
      </c>
      <c r="J7" s="133">
        <v>56.8</v>
      </c>
      <c r="K7" s="123"/>
    </row>
    <row r="8" spans="1:11" ht="15" customHeight="1">
      <c r="A8" s="137"/>
      <c r="B8" s="119">
        <v>547</v>
      </c>
      <c r="C8" s="118">
        <v>303</v>
      </c>
      <c r="D8" s="118">
        <v>244</v>
      </c>
      <c r="E8" s="118">
        <v>119</v>
      </c>
      <c r="F8" s="118">
        <v>69</v>
      </c>
      <c r="G8" s="118">
        <v>50</v>
      </c>
      <c r="H8" s="117">
        <v>21.76</v>
      </c>
      <c r="I8" s="117">
        <v>22.77</v>
      </c>
      <c r="J8" s="117">
        <v>20.49</v>
      </c>
      <c r="K8" s="138"/>
    </row>
    <row r="9" spans="1:10" s="122" customFormat="1" ht="15" customHeight="1">
      <c r="A9" s="136" t="s">
        <v>186</v>
      </c>
      <c r="B9" s="135">
        <v>429170</v>
      </c>
      <c r="C9" s="134">
        <v>213270</v>
      </c>
      <c r="D9" s="134">
        <v>215900</v>
      </c>
      <c r="E9" s="134">
        <v>275532</v>
      </c>
      <c r="F9" s="134">
        <v>134191</v>
      </c>
      <c r="G9" s="134">
        <v>141341</v>
      </c>
      <c r="H9" s="133">
        <v>64.2</v>
      </c>
      <c r="I9" s="133">
        <v>62.92</v>
      </c>
      <c r="J9" s="133">
        <v>65.47</v>
      </c>
    </row>
    <row r="10" spans="1:10" ht="15" customHeight="1">
      <c r="A10" s="137"/>
      <c r="B10" s="119">
        <v>562</v>
      </c>
      <c r="C10" s="118">
        <v>307</v>
      </c>
      <c r="D10" s="118">
        <v>255</v>
      </c>
      <c r="E10" s="118">
        <v>201</v>
      </c>
      <c r="F10" s="118">
        <v>112</v>
      </c>
      <c r="G10" s="118">
        <v>89</v>
      </c>
      <c r="H10" s="117">
        <v>35.77</v>
      </c>
      <c r="I10" s="117">
        <v>36.48</v>
      </c>
      <c r="J10" s="117">
        <v>34.9</v>
      </c>
    </row>
    <row r="11" spans="1:10" ht="15" customHeight="1">
      <c r="A11" s="136" t="s">
        <v>185</v>
      </c>
      <c r="B11" s="135">
        <v>439676</v>
      </c>
      <c r="C11" s="134">
        <v>218721</v>
      </c>
      <c r="D11" s="134">
        <v>220955</v>
      </c>
      <c r="E11" s="134">
        <v>285556</v>
      </c>
      <c r="F11" s="134">
        <v>140946</v>
      </c>
      <c r="G11" s="134">
        <v>144610</v>
      </c>
      <c r="H11" s="133">
        <v>64.95</v>
      </c>
      <c r="I11" s="133">
        <v>64.44</v>
      </c>
      <c r="J11" s="133">
        <v>65.45</v>
      </c>
    </row>
    <row r="12" spans="1:10" ht="15" customHeight="1">
      <c r="A12" s="129"/>
      <c r="B12" s="119">
        <v>692</v>
      </c>
      <c r="C12" s="118">
        <v>363</v>
      </c>
      <c r="D12" s="118">
        <v>329</v>
      </c>
      <c r="E12" s="118">
        <v>245</v>
      </c>
      <c r="F12" s="118">
        <v>135</v>
      </c>
      <c r="G12" s="118">
        <v>110</v>
      </c>
      <c r="H12" s="117">
        <v>35.4</v>
      </c>
      <c r="I12" s="117">
        <v>37.19</v>
      </c>
      <c r="J12" s="117">
        <v>33.43</v>
      </c>
    </row>
    <row r="13" spans="1:10" ht="15" customHeight="1">
      <c r="A13" s="132" t="s">
        <v>184</v>
      </c>
      <c r="B13" s="131">
        <f>C13+D13</f>
        <v>442124</v>
      </c>
      <c r="C13" s="128">
        <v>218946</v>
      </c>
      <c r="D13" s="128">
        <v>223178</v>
      </c>
      <c r="E13" s="128">
        <f>F13+G13</f>
        <v>266040</v>
      </c>
      <c r="F13" s="128">
        <v>131444</v>
      </c>
      <c r="G13" s="128">
        <v>134596</v>
      </c>
      <c r="H13" s="130">
        <v>60.17</v>
      </c>
      <c r="I13" s="130">
        <v>60.03</v>
      </c>
      <c r="J13" s="130">
        <v>60.31</v>
      </c>
    </row>
    <row r="14" spans="1:10" ht="15" customHeight="1">
      <c r="A14" s="129"/>
      <c r="B14" s="111">
        <f>C14+D14</f>
        <v>701</v>
      </c>
      <c r="C14" s="110">
        <v>357</v>
      </c>
      <c r="D14" s="110">
        <v>344</v>
      </c>
      <c r="E14" s="110">
        <f>F14+G14</f>
        <v>200</v>
      </c>
      <c r="F14" s="110">
        <v>115</v>
      </c>
      <c r="G14" s="110">
        <v>85</v>
      </c>
      <c r="H14" s="109">
        <v>28.53</v>
      </c>
      <c r="I14" s="109">
        <v>32.21</v>
      </c>
      <c r="J14" s="109">
        <v>24.71</v>
      </c>
    </row>
    <row r="15" spans="1:10" ht="15" customHeight="1">
      <c r="A15" s="296" t="s">
        <v>173</v>
      </c>
      <c r="B15" s="296"/>
      <c r="C15" s="296"/>
      <c r="D15" s="296"/>
      <c r="E15" s="296"/>
      <c r="F15" s="296"/>
      <c r="G15" s="296"/>
      <c r="H15" s="296"/>
      <c r="I15" s="296"/>
      <c r="J15" s="296"/>
    </row>
    <row r="16" spans="1:10" ht="15" customHeight="1">
      <c r="A16" s="297" t="s">
        <v>172</v>
      </c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5" customHeight="1">
      <c r="A17" s="282" t="s">
        <v>171</v>
      </c>
      <c r="B17" s="282"/>
      <c r="C17" s="282"/>
      <c r="D17" s="282"/>
      <c r="E17" s="282"/>
      <c r="F17" s="105"/>
      <c r="G17" s="128"/>
      <c r="H17" s="104"/>
      <c r="I17" s="104"/>
      <c r="J17" s="104"/>
    </row>
    <row r="18" spans="1:7" ht="13.5">
      <c r="A18" s="102"/>
      <c r="D18" s="128"/>
      <c r="G18" s="110"/>
    </row>
    <row r="19" spans="1:4" ht="13.5">
      <c r="A19" s="102"/>
      <c r="D19" s="110"/>
    </row>
    <row r="20" ht="13.5">
      <c r="A20" s="102"/>
    </row>
    <row r="21" ht="13.5">
      <c r="A21" s="102"/>
    </row>
    <row r="22" ht="13.5">
      <c r="A22" s="101"/>
    </row>
    <row r="23" spans="3:8" ht="13.5">
      <c r="C23" s="100"/>
      <c r="D23" s="100"/>
      <c r="E23" s="100"/>
      <c r="F23" s="100"/>
      <c r="G23" s="100"/>
      <c r="H23" s="100"/>
    </row>
    <row r="24" spans="3:8" ht="13.5">
      <c r="C24" s="100"/>
      <c r="D24" s="100"/>
      <c r="E24" s="100"/>
      <c r="F24" s="100"/>
      <c r="G24" s="100"/>
      <c r="H24" s="100"/>
    </row>
  </sheetData>
  <sheetProtection/>
  <mergeCells count="9">
    <mergeCell ref="A17:E17"/>
    <mergeCell ref="A15:J15"/>
    <mergeCell ref="A16:J16"/>
    <mergeCell ref="A1:J1"/>
    <mergeCell ref="H3:J3"/>
    <mergeCell ref="E3:G3"/>
    <mergeCell ref="A2:D2"/>
    <mergeCell ref="B3:D3"/>
    <mergeCell ref="A3:A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F1"/>
    </sheetView>
  </sheetViews>
  <sheetFormatPr defaultColWidth="9.00390625" defaultRowHeight="12"/>
  <cols>
    <col min="1" max="3" width="6.875" style="99" customWidth="1"/>
    <col min="4" max="9" width="11.375" style="99" customWidth="1"/>
    <col min="10" max="12" width="10.375" style="99" customWidth="1"/>
    <col min="13" max="16384" width="9.375" style="99" customWidth="1"/>
  </cols>
  <sheetData>
    <row r="1" spans="1:12" ht="13.5" customHeight="1" thickBot="1">
      <c r="A1" s="286" t="s">
        <v>198</v>
      </c>
      <c r="B1" s="286"/>
      <c r="C1" s="286"/>
      <c r="D1" s="286"/>
      <c r="E1" s="286"/>
      <c r="F1" s="286"/>
      <c r="G1" s="127"/>
      <c r="H1" s="127"/>
      <c r="I1" s="127"/>
      <c r="J1" s="126"/>
      <c r="K1" s="126"/>
      <c r="L1" s="126"/>
    </row>
    <row r="2" spans="1:12" ht="13.5" customHeight="1" thickTop="1">
      <c r="A2" s="300" t="s">
        <v>181</v>
      </c>
      <c r="B2" s="300"/>
      <c r="C2" s="301"/>
      <c r="D2" s="289" t="s">
        <v>197</v>
      </c>
      <c r="E2" s="290"/>
      <c r="F2" s="291"/>
      <c r="G2" s="289" t="s">
        <v>196</v>
      </c>
      <c r="H2" s="290"/>
      <c r="I2" s="291"/>
      <c r="J2" s="289" t="s">
        <v>195</v>
      </c>
      <c r="K2" s="290"/>
      <c r="L2" s="290"/>
    </row>
    <row r="3" spans="1:12" ht="13.5" customHeight="1">
      <c r="A3" s="302"/>
      <c r="B3" s="302"/>
      <c r="C3" s="303"/>
      <c r="D3" s="73" t="s">
        <v>3</v>
      </c>
      <c r="E3" s="73" t="s">
        <v>4</v>
      </c>
      <c r="F3" s="73" t="s">
        <v>5</v>
      </c>
      <c r="G3" s="73" t="s">
        <v>3</v>
      </c>
      <c r="H3" s="73" t="s">
        <v>4</v>
      </c>
      <c r="I3" s="73" t="s">
        <v>5</v>
      </c>
      <c r="J3" s="73" t="s">
        <v>109</v>
      </c>
      <c r="K3" s="73" t="s">
        <v>4</v>
      </c>
      <c r="L3" s="74" t="s">
        <v>5</v>
      </c>
    </row>
    <row r="4" spans="1:12" ht="15.75" customHeight="1">
      <c r="A4" s="309" t="s">
        <v>194</v>
      </c>
      <c r="B4" s="310"/>
      <c r="C4" s="311"/>
      <c r="D4" s="148">
        <v>418860</v>
      </c>
      <c r="E4" s="148">
        <v>208404</v>
      </c>
      <c r="F4" s="148">
        <v>210456</v>
      </c>
      <c r="G4" s="148">
        <v>222029</v>
      </c>
      <c r="H4" s="148">
        <v>108374</v>
      </c>
      <c r="I4" s="148">
        <v>113655</v>
      </c>
      <c r="J4" s="155">
        <v>53.00792627608269</v>
      </c>
      <c r="K4" s="155">
        <v>52.0018809619777</v>
      </c>
      <c r="L4" s="155">
        <v>54.00416239023834</v>
      </c>
    </row>
    <row r="5" spans="1:12" s="156" customFormat="1" ht="15.75" customHeight="1">
      <c r="A5" s="309" t="s">
        <v>193</v>
      </c>
      <c r="B5" s="310"/>
      <c r="C5" s="311"/>
      <c r="D5" s="148">
        <v>427120</v>
      </c>
      <c r="E5" s="148">
        <v>212107</v>
      </c>
      <c r="F5" s="148">
        <v>215013</v>
      </c>
      <c r="G5" s="148">
        <v>235714</v>
      </c>
      <c r="H5" s="148">
        <v>116021</v>
      </c>
      <c r="I5" s="148">
        <v>119693</v>
      </c>
      <c r="J5" s="147">
        <v>55.18683274021352</v>
      </c>
      <c r="K5" s="155">
        <v>54.69927913741649</v>
      </c>
      <c r="L5" s="155">
        <v>55.667796830889294</v>
      </c>
    </row>
    <row r="6" spans="1:12" s="140" customFormat="1" ht="15.75" customHeight="1">
      <c r="A6" s="309" t="s">
        <v>192</v>
      </c>
      <c r="B6" s="310"/>
      <c r="C6" s="311"/>
      <c r="D6" s="148">
        <v>434171</v>
      </c>
      <c r="E6" s="148">
        <v>215903</v>
      </c>
      <c r="F6" s="148">
        <v>218268</v>
      </c>
      <c r="G6" s="148">
        <v>247617</v>
      </c>
      <c r="H6" s="148">
        <v>122163</v>
      </c>
      <c r="I6" s="148">
        <v>125454</v>
      </c>
      <c r="J6" s="147">
        <v>57.032137107268795</v>
      </c>
      <c r="K6" s="155">
        <v>56.58235411272655</v>
      </c>
      <c r="L6" s="155">
        <v>57.47704656660619</v>
      </c>
    </row>
    <row r="7" spans="1:12" s="150" customFormat="1" ht="15.75" customHeight="1">
      <c r="A7" s="154"/>
      <c r="B7" s="312"/>
      <c r="C7" s="313"/>
      <c r="D7" s="153">
        <v>699</v>
      </c>
      <c r="E7" s="152">
        <v>371</v>
      </c>
      <c r="F7" s="152">
        <v>328</v>
      </c>
      <c r="G7" s="152">
        <v>209</v>
      </c>
      <c r="H7" s="152">
        <v>117</v>
      </c>
      <c r="I7" s="152">
        <v>92</v>
      </c>
      <c r="J7" s="151">
        <v>29.9</v>
      </c>
      <c r="K7" s="151">
        <v>31.54</v>
      </c>
      <c r="L7" s="151">
        <v>28.05</v>
      </c>
    </row>
    <row r="8" spans="1:12" s="140" customFormat="1" ht="15.75" customHeight="1">
      <c r="A8" s="309" t="s">
        <v>191</v>
      </c>
      <c r="B8" s="310"/>
      <c r="C8" s="311"/>
      <c r="D8" s="148">
        <v>439978</v>
      </c>
      <c r="E8" s="148">
        <v>218708</v>
      </c>
      <c r="F8" s="148">
        <v>221270</v>
      </c>
      <c r="G8" s="148">
        <v>197600</v>
      </c>
      <c r="H8" s="148">
        <v>99677</v>
      </c>
      <c r="I8" s="148">
        <v>97923</v>
      </c>
      <c r="J8" s="147">
        <v>44.91</v>
      </c>
      <c r="K8" s="133">
        <v>45.58</v>
      </c>
      <c r="L8" s="133">
        <v>44.25</v>
      </c>
    </row>
    <row r="9" spans="1:12" s="140" customFormat="1" ht="15.75" customHeight="1">
      <c r="A9" s="132"/>
      <c r="B9" s="304"/>
      <c r="C9" s="305"/>
      <c r="D9" s="119">
        <v>742</v>
      </c>
      <c r="E9" s="118">
        <v>387</v>
      </c>
      <c r="F9" s="118">
        <v>355</v>
      </c>
      <c r="G9" s="118">
        <v>228</v>
      </c>
      <c r="H9" s="118">
        <v>128</v>
      </c>
      <c r="I9" s="118">
        <v>100</v>
      </c>
      <c r="J9" s="117">
        <v>30.73</v>
      </c>
      <c r="K9" s="117">
        <v>33.07</v>
      </c>
      <c r="L9" s="117">
        <v>28.17</v>
      </c>
    </row>
    <row r="10" spans="1:12" s="140" customFormat="1" ht="15.75" customHeight="1">
      <c r="A10" s="304" t="s">
        <v>190</v>
      </c>
      <c r="B10" s="304"/>
      <c r="C10" s="305"/>
      <c r="D10" s="145">
        <f>SUM(E10:F10)</f>
        <v>444382</v>
      </c>
      <c r="E10" s="145">
        <v>219825</v>
      </c>
      <c r="F10" s="145">
        <v>224557</v>
      </c>
      <c r="G10" s="145">
        <f>SUM(H10:I10)</f>
        <v>233642</v>
      </c>
      <c r="H10" s="145">
        <v>116122</v>
      </c>
      <c r="I10" s="145">
        <v>117520</v>
      </c>
      <c r="J10" s="144">
        <v>52.58</v>
      </c>
      <c r="K10" s="130">
        <v>52.82</v>
      </c>
      <c r="L10" s="130">
        <v>52.33</v>
      </c>
    </row>
    <row r="11" spans="1:12" s="140" customFormat="1" ht="15.75" customHeight="1">
      <c r="A11" s="143"/>
      <c r="B11" s="143"/>
      <c r="C11" s="142"/>
      <c r="D11" s="111">
        <f>E11+F11</f>
        <v>733</v>
      </c>
      <c r="E11" s="110">
        <v>370</v>
      </c>
      <c r="F11" s="110">
        <v>363</v>
      </c>
      <c r="G11" s="110">
        <f>H11+I11</f>
        <v>223</v>
      </c>
      <c r="H11" s="110">
        <v>124</v>
      </c>
      <c r="I11" s="110">
        <v>99</v>
      </c>
      <c r="J11" s="109">
        <v>30.42</v>
      </c>
      <c r="K11" s="109">
        <v>33.51</v>
      </c>
      <c r="L11" s="109">
        <v>27.27</v>
      </c>
    </row>
    <row r="12" spans="1:12" ht="15" customHeight="1">
      <c r="A12" s="296" t="s">
        <v>173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ht="15" customHeight="1">
      <c r="A13" s="297" t="s">
        <v>172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</row>
    <row r="14" spans="1:12" ht="15" customHeight="1">
      <c r="A14" s="282" t="s">
        <v>171</v>
      </c>
      <c r="B14" s="282"/>
      <c r="C14" s="282"/>
      <c r="D14" s="282"/>
      <c r="E14" s="282"/>
      <c r="F14" s="282"/>
      <c r="G14" s="282"/>
      <c r="H14" s="105"/>
      <c r="I14" s="105"/>
      <c r="J14" s="104"/>
      <c r="K14" s="104"/>
      <c r="L14" s="104"/>
    </row>
    <row r="15" spans="1:10" ht="13.5">
      <c r="A15" s="70"/>
      <c r="B15" s="70"/>
      <c r="C15" s="67"/>
      <c r="D15" s="67"/>
      <c r="E15" s="67"/>
      <c r="F15" s="67"/>
      <c r="G15" s="67"/>
      <c r="H15" s="141"/>
      <c r="I15" s="141"/>
      <c r="J15" s="141"/>
    </row>
    <row r="16" spans="1:12" ht="13.5">
      <c r="A16" s="140"/>
      <c r="B16" s="140"/>
      <c r="H16" s="140"/>
      <c r="I16" s="140"/>
      <c r="J16" s="140"/>
      <c r="K16" s="93"/>
      <c r="L16" s="93"/>
    </row>
    <row r="17" spans="1:4" ht="13.5">
      <c r="A17" s="306"/>
      <c r="B17" s="307"/>
      <c r="C17" s="308"/>
      <c r="D17" s="140"/>
    </row>
    <row r="18" ht="13.5">
      <c r="A18" s="102"/>
    </row>
    <row r="19" ht="13.5">
      <c r="A19" s="102"/>
    </row>
    <row r="20" ht="13.5">
      <c r="A20" s="102"/>
    </row>
    <row r="21" ht="13.5">
      <c r="A21" s="102"/>
    </row>
    <row r="22" ht="13.5">
      <c r="A22" s="101"/>
    </row>
    <row r="23" spans="5:10" ht="13.5">
      <c r="E23" s="100"/>
      <c r="F23" s="100"/>
      <c r="G23" s="100"/>
      <c r="H23" s="100"/>
      <c r="I23" s="100"/>
      <c r="J23" s="100"/>
    </row>
    <row r="24" spans="5:10" ht="13.5">
      <c r="E24" s="100"/>
      <c r="F24" s="100"/>
      <c r="G24" s="100"/>
      <c r="H24" s="100"/>
      <c r="I24" s="100"/>
      <c r="J24" s="100"/>
    </row>
  </sheetData>
  <sheetProtection/>
  <mergeCells count="16">
    <mergeCell ref="B7:C7"/>
    <mergeCell ref="A1:F1"/>
    <mergeCell ref="J2:L2"/>
    <mergeCell ref="A2:C3"/>
    <mergeCell ref="D2:F2"/>
    <mergeCell ref="G2:I2"/>
    <mergeCell ref="A10:C10"/>
    <mergeCell ref="A17:C17"/>
    <mergeCell ref="A6:C6"/>
    <mergeCell ref="A14:G14"/>
    <mergeCell ref="A4:C4"/>
    <mergeCell ref="A5:C5"/>
    <mergeCell ref="A8:C8"/>
    <mergeCell ref="B9:C9"/>
    <mergeCell ref="A12:L12"/>
    <mergeCell ref="A13:L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D1"/>
    </sheetView>
  </sheetViews>
  <sheetFormatPr defaultColWidth="9.00390625" defaultRowHeight="12"/>
  <cols>
    <col min="1" max="1" width="22.875" style="99" bestFit="1" customWidth="1"/>
    <col min="2" max="7" width="12.875" style="99" customWidth="1"/>
    <col min="8" max="10" width="11.375" style="99" bestFit="1" customWidth="1"/>
    <col min="11" max="16384" width="9.375" style="99" customWidth="1"/>
  </cols>
  <sheetData>
    <row r="1" spans="1:10" ht="13.5" customHeight="1" thickBot="1">
      <c r="A1" s="286" t="s">
        <v>203</v>
      </c>
      <c r="B1" s="286"/>
      <c r="C1" s="286"/>
      <c r="D1" s="286"/>
      <c r="E1" s="127"/>
      <c r="F1" s="127"/>
      <c r="G1" s="127"/>
      <c r="H1" s="126"/>
      <c r="I1" s="126"/>
      <c r="J1" s="126"/>
    </row>
    <row r="2" spans="1:10" ht="13.5" customHeight="1" thickTop="1">
      <c r="A2" s="300" t="s">
        <v>181</v>
      </c>
      <c r="B2" s="289" t="s">
        <v>197</v>
      </c>
      <c r="C2" s="290"/>
      <c r="D2" s="291"/>
      <c r="E2" s="289" t="s">
        <v>196</v>
      </c>
      <c r="F2" s="290"/>
      <c r="G2" s="291"/>
      <c r="H2" s="289" t="s">
        <v>195</v>
      </c>
      <c r="I2" s="290"/>
      <c r="J2" s="290"/>
    </row>
    <row r="3" spans="1:10" ht="13.5" customHeight="1">
      <c r="A3" s="302"/>
      <c r="B3" s="73" t="s">
        <v>3</v>
      </c>
      <c r="C3" s="73" t="s">
        <v>4</v>
      </c>
      <c r="D3" s="73" t="s">
        <v>5</v>
      </c>
      <c r="E3" s="73" t="s">
        <v>3</v>
      </c>
      <c r="F3" s="73" t="s">
        <v>4</v>
      </c>
      <c r="G3" s="73" t="s">
        <v>5</v>
      </c>
      <c r="H3" s="73" t="s">
        <v>109</v>
      </c>
      <c r="I3" s="73" t="s">
        <v>4</v>
      </c>
      <c r="J3" s="74" t="s">
        <v>5</v>
      </c>
    </row>
    <row r="4" spans="1:10" ht="15.75" customHeight="1">
      <c r="A4" s="165" t="s">
        <v>194</v>
      </c>
      <c r="B4" s="164">
        <f>SUM(C4:D4)</f>
        <v>419369</v>
      </c>
      <c r="C4" s="164">
        <v>208694</v>
      </c>
      <c r="D4" s="164">
        <v>210675</v>
      </c>
      <c r="E4" s="164">
        <f>SUM(F4:G4)</f>
        <v>222149</v>
      </c>
      <c r="F4" s="164">
        <v>108464</v>
      </c>
      <c r="G4" s="164">
        <v>113685</v>
      </c>
      <c r="H4" s="167">
        <f>E4/B4*100</f>
        <v>52.97220347712873</v>
      </c>
      <c r="I4" s="167">
        <f>F4/C4*100</f>
        <v>51.97274478422954</v>
      </c>
      <c r="J4" s="167">
        <f>G4/D4*100</f>
        <v>53.9622641509434</v>
      </c>
    </row>
    <row r="5" spans="1:10" s="156" customFormat="1" ht="15.75" customHeight="1">
      <c r="A5" s="165"/>
      <c r="B5" s="118">
        <v>509</v>
      </c>
      <c r="C5" s="118">
        <v>290</v>
      </c>
      <c r="D5" s="118">
        <v>219</v>
      </c>
      <c r="E5" s="118">
        <v>226</v>
      </c>
      <c r="F5" s="118">
        <v>120</v>
      </c>
      <c r="G5" s="118">
        <v>106</v>
      </c>
      <c r="H5" s="117">
        <v>44.4</v>
      </c>
      <c r="I5" s="117">
        <v>41.38</v>
      </c>
      <c r="J5" s="117">
        <v>48.4</v>
      </c>
    </row>
    <row r="6" spans="1:10" s="156" customFormat="1" ht="15.75" customHeight="1">
      <c r="A6" s="165" t="s">
        <v>202</v>
      </c>
      <c r="B6" s="164">
        <f>SUM(C6:D6)</f>
        <v>427674</v>
      </c>
      <c r="C6" s="164">
        <v>212408</v>
      </c>
      <c r="D6" s="164">
        <v>215266</v>
      </c>
      <c r="E6" s="164">
        <f>SUM(F6:G6)</f>
        <v>235815</v>
      </c>
      <c r="F6" s="164">
        <v>116078</v>
      </c>
      <c r="G6" s="164">
        <v>119737</v>
      </c>
      <c r="H6" s="163">
        <f>E6/B6*100</f>
        <v>55.13896098430112</v>
      </c>
      <c r="I6" s="163">
        <f>F6/C6*100</f>
        <v>54.648600805996004</v>
      </c>
      <c r="J6" s="163">
        <f>G6/D6*100</f>
        <v>55.62281084797414</v>
      </c>
    </row>
    <row r="7" spans="1:10" s="156" customFormat="1" ht="15.75" customHeight="1">
      <c r="A7" s="165"/>
      <c r="B7" s="118">
        <v>554</v>
      </c>
      <c r="C7" s="118">
        <v>301</v>
      </c>
      <c r="D7" s="118">
        <v>253</v>
      </c>
      <c r="E7" s="118">
        <v>177</v>
      </c>
      <c r="F7" s="118">
        <v>96</v>
      </c>
      <c r="G7" s="118">
        <v>81</v>
      </c>
      <c r="H7" s="117">
        <v>31.95</v>
      </c>
      <c r="I7" s="117">
        <v>31.89</v>
      </c>
      <c r="J7" s="117">
        <v>32.02</v>
      </c>
    </row>
    <row r="8" spans="1:10" s="140" customFormat="1" ht="15.75" customHeight="1">
      <c r="A8" s="165" t="s">
        <v>201</v>
      </c>
      <c r="B8" s="164">
        <f>SUM(C8:D8)</f>
        <v>434171</v>
      </c>
      <c r="C8" s="164">
        <v>215903</v>
      </c>
      <c r="D8" s="164">
        <v>218268</v>
      </c>
      <c r="E8" s="164">
        <f>SUM(F8:G8)</f>
        <v>247547</v>
      </c>
      <c r="F8" s="164">
        <v>122112</v>
      </c>
      <c r="G8" s="164">
        <v>125435</v>
      </c>
      <c r="H8" s="163">
        <f>E8/B8*100</f>
        <v>57.01601442749515</v>
      </c>
      <c r="I8" s="163">
        <f>F8/C8*100</f>
        <v>56.55873239371384</v>
      </c>
      <c r="J8" s="163">
        <f>G8/D8*100</f>
        <v>57.46834167170635</v>
      </c>
    </row>
    <row r="9" spans="1:21" ht="15.75" customHeight="1">
      <c r="A9" s="149"/>
      <c r="B9" s="118">
        <v>699</v>
      </c>
      <c r="C9" s="118">
        <v>371</v>
      </c>
      <c r="D9" s="118">
        <v>328</v>
      </c>
      <c r="E9" s="118">
        <v>209</v>
      </c>
      <c r="F9" s="118">
        <v>117</v>
      </c>
      <c r="G9" s="118">
        <v>92</v>
      </c>
      <c r="H9" s="117">
        <v>29.9</v>
      </c>
      <c r="I9" s="117">
        <v>31.54</v>
      </c>
      <c r="J9" s="117">
        <v>28.05</v>
      </c>
      <c r="K9" s="166"/>
      <c r="L9" s="166"/>
      <c r="M9" s="166"/>
      <c r="N9" s="166"/>
      <c r="O9" s="166"/>
      <c r="P9" s="166"/>
      <c r="Q9" s="166"/>
      <c r="R9" s="166"/>
      <c r="S9" s="166"/>
      <c r="T9" s="140"/>
      <c r="U9" s="140"/>
    </row>
    <row r="10" spans="1:21" ht="15.75" customHeight="1">
      <c r="A10" s="165" t="s">
        <v>200</v>
      </c>
      <c r="B10" s="164">
        <f>SUM(C10:D10)</f>
        <v>439978</v>
      </c>
      <c r="C10" s="164">
        <v>218708</v>
      </c>
      <c r="D10" s="164">
        <v>221270</v>
      </c>
      <c r="E10" s="164">
        <f>SUM(F10:G10)</f>
        <v>197545</v>
      </c>
      <c r="F10" s="164">
        <v>99647</v>
      </c>
      <c r="G10" s="164">
        <v>97898</v>
      </c>
      <c r="H10" s="163">
        <f>E10/B10*100</f>
        <v>44.89883585088345</v>
      </c>
      <c r="I10" s="163">
        <f>F10/C10*100</f>
        <v>45.56166212484226</v>
      </c>
      <c r="J10" s="163">
        <f>G10/D10*100</f>
        <v>44.24368418674018</v>
      </c>
      <c r="K10" s="162"/>
      <c r="L10" s="162"/>
      <c r="M10" s="162"/>
      <c r="N10" s="162"/>
      <c r="O10" s="162"/>
      <c r="P10" s="162"/>
      <c r="Q10" s="161"/>
      <c r="R10" s="161"/>
      <c r="S10" s="161"/>
      <c r="T10" s="140"/>
      <c r="U10" s="140"/>
    </row>
    <row r="11" spans="1:21" ht="15.75" customHeight="1">
      <c r="A11" s="132"/>
      <c r="B11" s="119">
        <v>742</v>
      </c>
      <c r="C11" s="118">
        <v>387</v>
      </c>
      <c r="D11" s="118">
        <v>355</v>
      </c>
      <c r="E11" s="118">
        <v>229</v>
      </c>
      <c r="F11" s="118">
        <v>129</v>
      </c>
      <c r="G11" s="118">
        <v>100</v>
      </c>
      <c r="H11" s="117">
        <v>30.86</v>
      </c>
      <c r="I11" s="117">
        <v>33.33</v>
      </c>
      <c r="J11" s="117">
        <v>28.17</v>
      </c>
      <c r="K11" s="157"/>
      <c r="L11" s="157"/>
      <c r="M11" s="157"/>
      <c r="N11" s="157"/>
      <c r="O11" s="157"/>
      <c r="P11" s="157"/>
      <c r="Q11" s="157"/>
      <c r="R11" s="157"/>
      <c r="S11" s="157"/>
      <c r="T11" s="140"/>
      <c r="U11" s="140"/>
    </row>
    <row r="12" spans="1:21" ht="15.75" customHeight="1">
      <c r="A12" s="146" t="s">
        <v>199</v>
      </c>
      <c r="B12" s="160">
        <f>C12+D12</f>
        <v>444382</v>
      </c>
      <c r="C12" s="160">
        <v>219825</v>
      </c>
      <c r="D12" s="160">
        <v>224557</v>
      </c>
      <c r="E12" s="160">
        <f>F12+G12</f>
        <v>233604</v>
      </c>
      <c r="F12" s="160">
        <v>116099</v>
      </c>
      <c r="G12" s="160">
        <v>117505</v>
      </c>
      <c r="H12" s="159">
        <v>52.57</v>
      </c>
      <c r="I12" s="158">
        <v>52.81</v>
      </c>
      <c r="J12" s="158">
        <v>52.33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40"/>
      <c r="U12" s="140"/>
    </row>
    <row r="13" spans="1:21" ht="15.75" customHeight="1">
      <c r="A13" s="132"/>
      <c r="B13" s="111">
        <f>C13+D13</f>
        <v>733</v>
      </c>
      <c r="C13" s="110">
        <v>370</v>
      </c>
      <c r="D13" s="110">
        <v>363</v>
      </c>
      <c r="E13" s="110">
        <f>F13+G13</f>
        <v>223</v>
      </c>
      <c r="F13" s="110">
        <v>124</v>
      </c>
      <c r="G13" s="110">
        <v>99</v>
      </c>
      <c r="H13" s="109">
        <v>30.42</v>
      </c>
      <c r="I13" s="109">
        <v>33.51</v>
      </c>
      <c r="J13" s="109">
        <v>27.27</v>
      </c>
      <c r="K13" s="157"/>
      <c r="L13" s="157"/>
      <c r="M13" s="157"/>
      <c r="N13" s="157"/>
      <c r="O13" s="157"/>
      <c r="P13" s="157"/>
      <c r="Q13" s="157"/>
      <c r="R13" s="157"/>
      <c r="S13" s="157"/>
      <c r="T13" s="140"/>
      <c r="U13" s="140"/>
    </row>
    <row r="14" spans="1:10" ht="15" customHeight="1">
      <c r="A14" s="296" t="s">
        <v>173</v>
      </c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ht="15" customHeight="1">
      <c r="A15" s="297" t="s">
        <v>172</v>
      </c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15" customHeight="1">
      <c r="A16" s="282" t="s">
        <v>171</v>
      </c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8" ht="13.5">
      <c r="A17" s="70"/>
      <c r="B17" s="67"/>
      <c r="C17" s="67"/>
      <c r="D17" s="67"/>
      <c r="E17" s="67"/>
      <c r="F17" s="141"/>
      <c r="G17" s="141"/>
      <c r="H17" s="141"/>
    </row>
    <row r="18" spans="1:10" ht="13.5">
      <c r="A18" s="140"/>
      <c r="F18" s="140"/>
      <c r="G18" s="140"/>
      <c r="H18" s="140"/>
      <c r="I18" s="93"/>
      <c r="J18" s="93"/>
    </row>
    <row r="19" ht="13.5">
      <c r="A19" s="140"/>
    </row>
    <row r="20" ht="13.5">
      <c r="A20" s="102"/>
    </row>
    <row r="21" ht="13.5">
      <c r="A21" s="102"/>
    </row>
    <row r="22" ht="13.5">
      <c r="A22" s="102"/>
    </row>
    <row r="23" ht="13.5">
      <c r="A23" s="102"/>
    </row>
    <row r="24" ht="13.5">
      <c r="A24" s="101"/>
    </row>
    <row r="25" spans="3:8" ht="13.5">
      <c r="C25" s="100"/>
      <c r="D25" s="100"/>
      <c r="E25" s="100"/>
      <c r="F25" s="100"/>
      <c r="G25" s="100"/>
      <c r="H25" s="100"/>
    </row>
    <row r="26" spans="3:8" ht="13.5">
      <c r="C26" s="100"/>
      <c r="D26" s="100"/>
      <c r="E26" s="100"/>
      <c r="F26" s="100"/>
      <c r="G26" s="100"/>
      <c r="H26" s="100"/>
    </row>
  </sheetData>
  <sheetProtection/>
  <mergeCells count="8">
    <mergeCell ref="A16:J16"/>
    <mergeCell ref="A1:D1"/>
    <mergeCell ref="H2:J2"/>
    <mergeCell ref="E2:G2"/>
    <mergeCell ref="B2:D2"/>
    <mergeCell ref="A2:A3"/>
    <mergeCell ref="A14:J14"/>
    <mergeCell ref="A15:J1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2014-03-27T08:35:15Z</dcterms:created>
  <dcterms:modified xsi:type="dcterms:W3CDTF">2015-03-26T08:19:10Z</dcterms:modified>
  <cp:category/>
  <cp:version/>
  <cp:contentType/>
  <cp:contentStatus/>
</cp:coreProperties>
</file>