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001" sheetId="1" r:id="rId1"/>
    <sheet name="002" sheetId="2" r:id="rId2"/>
    <sheet name="003" sheetId="3" r:id="rId3"/>
    <sheet name="004" sheetId="4" r:id="rId4"/>
    <sheet name="005" sheetId="5" r:id="rId5"/>
    <sheet name="006" sheetId="6" r:id="rId6"/>
    <sheet name="007" sheetId="7" r:id="rId7"/>
    <sheet name="008" sheetId="8" r:id="rId8"/>
    <sheet name="009" sheetId="9" r:id="rId9"/>
    <sheet name="010" sheetId="10" r:id="rId10"/>
    <sheet name="011" sheetId="11" r:id="rId11"/>
    <sheet name="012" sheetId="12" r:id="rId12"/>
    <sheet name="013" sheetId="13" r:id="rId13"/>
    <sheet name="014" sheetId="14" r:id="rId14"/>
    <sheet name="015" sheetId="15" r:id="rId15"/>
    <sheet name="016" sheetId="16" r:id="rId16"/>
    <sheet name="017" sheetId="17" r:id="rId17"/>
    <sheet name="018" sheetId="18" r:id="rId18"/>
    <sheet name="019" sheetId="19" r:id="rId19"/>
    <sheet name="020(1)" sheetId="20" r:id="rId20"/>
    <sheet name="020(2)" sheetId="21" r:id="rId21"/>
    <sheet name="020(3)" sheetId="22" r:id="rId22"/>
    <sheet name="021" sheetId="23" r:id="rId23"/>
    <sheet name="022" sheetId="24" r:id="rId24"/>
    <sheet name="023" sheetId="25" r:id="rId25"/>
    <sheet name="024" sheetId="26" r:id="rId26"/>
    <sheet name="025" sheetId="27" r:id="rId27"/>
  </sheets>
  <definedNames>
    <definedName name="_xlnm.Print_Area" localSheetId="1">'002'!$A$1:$Q$39</definedName>
    <definedName name="_xlnm.Print_Area" localSheetId="7">'008'!$A$1:$N$47</definedName>
  </definedNames>
  <calcPr fullCalcOnLoad="1"/>
</workbook>
</file>

<file path=xl/sharedStrings.xml><?xml version="1.0" encoding="utf-8"?>
<sst xmlns="http://schemas.openxmlformats.org/spreadsheetml/2006/main" count="2506" uniqueCount="1382">
  <si>
    <t xml:space="preserve">  平 成  ２  年</t>
  </si>
  <si>
    <t>△ 9 006</t>
  </si>
  <si>
    <t xml:space="preserve"> 7 528</t>
  </si>
  <si>
    <r>
      <t xml:space="preserve">   　　７</t>
    </r>
    <r>
      <rPr>
        <sz val="9"/>
        <rFont val="ＭＳ 明朝"/>
        <family val="1"/>
      </rPr>
      <t xml:space="preserve">  年</t>
    </r>
  </si>
  <si>
    <t>-</t>
  </si>
  <si>
    <t xml:space="preserve">    　　１２　年</t>
  </si>
  <si>
    <t>13 394</t>
  </si>
  <si>
    <t>2 160</t>
  </si>
  <si>
    <t>板  　橋１丁目</t>
  </si>
  <si>
    <r>
      <t>板橋  　</t>
    </r>
    <r>
      <rPr>
        <sz val="9"/>
        <rFont val="ＭＳ 明朝"/>
        <family val="1"/>
      </rPr>
      <t>２丁目</t>
    </r>
  </si>
  <si>
    <r>
      <t>板橋  　</t>
    </r>
    <r>
      <rPr>
        <sz val="9"/>
        <rFont val="ＭＳ 明朝"/>
        <family val="1"/>
      </rPr>
      <t>３丁目</t>
    </r>
  </si>
  <si>
    <r>
      <t xml:space="preserve">板　橋  </t>
    </r>
    <r>
      <rPr>
        <sz val="9"/>
        <rFont val="ＭＳ 明朝"/>
        <family val="1"/>
      </rPr>
      <t>４</t>
    </r>
    <r>
      <rPr>
        <sz val="9"/>
        <rFont val="ＭＳ 明朝"/>
        <family val="1"/>
      </rPr>
      <t>丁目</t>
    </r>
  </si>
  <si>
    <t>加  　賀１丁目</t>
  </si>
  <si>
    <r>
      <t xml:space="preserve">加賀　  </t>
    </r>
    <r>
      <rPr>
        <sz val="9"/>
        <rFont val="ＭＳ 明朝"/>
        <family val="1"/>
      </rPr>
      <t>２</t>
    </r>
    <r>
      <rPr>
        <sz val="9"/>
        <rFont val="ＭＳ 明朝"/>
        <family val="1"/>
      </rPr>
      <t>丁目</t>
    </r>
  </si>
  <si>
    <r>
      <t>大  谷口</t>
    </r>
    <r>
      <rPr>
        <sz val="9"/>
        <rFont val="ＭＳ 明朝"/>
        <family val="1"/>
      </rPr>
      <t>２</t>
    </r>
    <r>
      <rPr>
        <sz val="9"/>
        <rFont val="ＭＳ 明朝"/>
        <family val="1"/>
      </rPr>
      <t>丁目</t>
    </r>
  </si>
  <si>
    <t>向  　原１丁目</t>
  </si>
  <si>
    <r>
      <t>向原  　</t>
    </r>
    <r>
      <rPr>
        <sz val="9"/>
        <rFont val="ＭＳ 明朝"/>
        <family val="1"/>
      </rPr>
      <t>２</t>
    </r>
    <r>
      <rPr>
        <sz val="9"/>
        <rFont val="ＭＳ 明朝"/>
        <family val="1"/>
      </rPr>
      <t>丁目</t>
    </r>
  </si>
  <si>
    <r>
      <t xml:space="preserve">向　原  </t>
    </r>
    <r>
      <rPr>
        <sz val="9"/>
        <rFont val="ＭＳ 明朝"/>
        <family val="1"/>
      </rPr>
      <t>３</t>
    </r>
    <r>
      <rPr>
        <sz val="9"/>
        <rFont val="ＭＳ 明朝"/>
        <family val="1"/>
      </rPr>
      <t>丁目</t>
    </r>
  </si>
  <si>
    <r>
      <t>小茂  根</t>
    </r>
    <r>
      <rPr>
        <sz val="9"/>
        <rFont val="ＭＳ 明朝"/>
        <family val="1"/>
      </rPr>
      <t>２</t>
    </r>
    <r>
      <rPr>
        <sz val="9"/>
        <rFont val="ＭＳ 明朝"/>
        <family val="1"/>
      </rPr>
      <t>丁目</t>
    </r>
  </si>
  <si>
    <r>
      <t>小茂  根</t>
    </r>
    <r>
      <rPr>
        <sz val="9"/>
        <rFont val="ＭＳ 明朝"/>
        <family val="1"/>
      </rPr>
      <t>３丁目</t>
    </r>
  </si>
  <si>
    <r>
      <t>小茂  根</t>
    </r>
    <r>
      <rPr>
        <sz val="9"/>
        <rFont val="ＭＳ 明朝"/>
        <family val="1"/>
      </rPr>
      <t>４</t>
    </r>
    <r>
      <rPr>
        <sz val="9"/>
        <rFont val="ＭＳ 明朝"/>
        <family val="1"/>
      </rPr>
      <t>丁目</t>
    </r>
  </si>
  <si>
    <t>　（注）町丁の面積は原則として小数点以下第３位で四捨五入し，人の居住していない河川敷等で面積不明の区域は</t>
  </si>
  <si>
    <t>　　　　除いてあるため，町丁の積上げ面積は，区市町村総面積に必ずしも一致しない。</t>
  </si>
  <si>
    <t>　資料：東京都総務局「平成１２年国勢調査 東京都区市町村町丁別報告」</t>
  </si>
  <si>
    <t>１７．国勢調査による町丁目別世帯数及び人口（つづき）</t>
  </si>
  <si>
    <t>町 　丁　 目</t>
  </si>
  <si>
    <t>人　　　　口</t>
  </si>
  <si>
    <t>常 盤 台２丁目</t>
  </si>
  <si>
    <t>△　38</t>
  </si>
  <si>
    <r>
      <t xml:space="preserve">常盤台  </t>
    </r>
    <r>
      <rPr>
        <sz val="9"/>
        <rFont val="ＭＳ 明朝"/>
        <family val="1"/>
      </rPr>
      <t>３丁目</t>
    </r>
  </si>
  <si>
    <t>△　85</t>
  </si>
  <si>
    <r>
      <t>常  盤台</t>
    </r>
    <r>
      <rPr>
        <sz val="9"/>
        <rFont val="ＭＳ 明朝"/>
        <family val="1"/>
      </rPr>
      <t>４</t>
    </r>
    <r>
      <rPr>
        <sz val="9"/>
        <rFont val="ＭＳ 明朝"/>
        <family val="1"/>
      </rPr>
      <t>丁目</t>
    </r>
  </si>
  <si>
    <r>
      <t>南常盤台</t>
    </r>
    <r>
      <rPr>
        <sz val="9"/>
        <rFont val="ＭＳ 明朝"/>
        <family val="1"/>
      </rPr>
      <t>２</t>
    </r>
    <r>
      <rPr>
        <sz val="9"/>
        <rFont val="ＭＳ 明朝"/>
        <family val="1"/>
      </rPr>
      <t>丁目</t>
    </r>
  </si>
  <si>
    <r>
      <t>上板  橋</t>
    </r>
    <r>
      <rPr>
        <sz val="9"/>
        <rFont val="ＭＳ 明朝"/>
        <family val="1"/>
      </rPr>
      <t>２</t>
    </r>
    <r>
      <rPr>
        <sz val="9"/>
        <rFont val="ＭＳ 明朝"/>
        <family val="1"/>
      </rPr>
      <t>丁目</t>
    </r>
  </si>
  <si>
    <t>△　95</t>
  </si>
  <si>
    <r>
      <t>上板  橋</t>
    </r>
    <r>
      <rPr>
        <sz val="9"/>
        <rFont val="ＭＳ 明朝"/>
        <family val="1"/>
      </rPr>
      <t>３</t>
    </r>
    <r>
      <rPr>
        <sz val="9"/>
        <rFont val="ＭＳ 明朝"/>
        <family val="1"/>
      </rPr>
      <t>丁目</t>
    </r>
  </si>
  <si>
    <t>△ 145</t>
  </si>
  <si>
    <t>△　11</t>
  </si>
  <si>
    <t>△　81</t>
  </si>
  <si>
    <r>
      <t>　　志村</t>
    </r>
    <r>
      <rPr>
        <sz val="9"/>
        <rFont val="ＭＳ 明朝"/>
        <family val="1"/>
      </rPr>
      <t>２</t>
    </r>
    <r>
      <rPr>
        <sz val="9"/>
        <rFont val="ＭＳ 明朝"/>
        <family val="1"/>
      </rPr>
      <t>丁目</t>
    </r>
  </si>
  <si>
    <r>
      <t>志　　村</t>
    </r>
    <r>
      <rPr>
        <sz val="9"/>
        <rFont val="ＭＳ 明朝"/>
        <family val="1"/>
      </rPr>
      <t>３</t>
    </r>
    <r>
      <rPr>
        <sz val="9"/>
        <rFont val="ＭＳ 明朝"/>
        <family val="1"/>
      </rPr>
      <t>丁目</t>
    </r>
  </si>
  <si>
    <t>△　86</t>
  </si>
  <si>
    <t>坂　　下１丁目</t>
  </si>
  <si>
    <t>△　41</t>
  </si>
  <si>
    <r>
      <t>坂　　下</t>
    </r>
    <r>
      <rPr>
        <sz val="9"/>
        <rFont val="ＭＳ 明朝"/>
        <family val="1"/>
      </rPr>
      <t>２</t>
    </r>
    <r>
      <rPr>
        <sz val="9"/>
        <rFont val="ＭＳ 明朝"/>
        <family val="1"/>
      </rPr>
      <t>丁目</t>
    </r>
  </si>
  <si>
    <r>
      <t>坂　　下</t>
    </r>
    <r>
      <rPr>
        <sz val="9"/>
        <rFont val="ＭＳ 明朝"/>
        <family val="1"/>
      </rPr>
      <t>３</t>
    </r>
    <r>
      <rPr>
        <sz val="9"/>
        <rFont val="ＭＳ 明朝"/>
        <family val="1"/>
      </rPr>
      <t>丁目</t>
    </r>
  </si>
  <si>
    <t>△　49</t>
  </si>
  <si>
    <r>
      <t xml:space="preserve">小豆沢  </t>
    </r>
    <r>
      <rPr>
        <sz val="9"/>
        <rFont val="ＭＳ 明朝"/>
        <family val="1"/>
      </rPr>
      <t>２</t>
    </r>
    <r>
      <rPr>
        <sz val="9"/>
        <rFont val="ＭＳ 明朝"/>
        <family val="1"/>
      </rPr>
      <t>丁目</t>
    </r>
  </si>
  <si>
    <r>
      <t xml:space="preserve">小豆沢  </t>
    </r>
    <r>
      <rPr>
        <sz val="9"/>
        <rFont val="ＭＳ 明朝"/>
        <family val="1"/>
      </rPr>
      <t>３</t>
    </r>
    <r>
      <rPr>
        <sz val="9"/>
        <rFont val="ＭＳ 明朝"/>
        <family val="1"/>
      </rPr>
      <t>丁目</t>
    </r>
  </si>
  <si>
    <t>△　76</t>
  </si>
  <si>
    <t>△ 　4</t>
  </si>
  <si>
    <t>西　　台１丁目</t>
  </si>
  <si>
    <r>
      <t>西　　台</t>
    </r>
    <r>
      <rPr>
        <sz val="9"/>
        <rFont val="ＭＳ 明朝"/>
        <family val="1"/>
      </rPr>
      <t>２丁目</t>
    </r>
  </si>
  <si>
    <t>△ 　4</t>
  </si>
  <si>
    <t>△　33</t>
  </si>
  <si>
    <r>
      <t>西台　　</t>
    </r>
    <r>
      <rPr>
        <sz val="9"/>
        <rFont val="ＭＳ 明朝"/>
        <family val="1"/>
      </rPr>
      <t>３</t>
    </r>
    <r>
      <rPr>
        <sz val="9"/>
        <rFont val="ＭＳ 明朝"/>
        <family val="1"/>
      </rPr>
      <t>丁目</t>
    </r>
  </si>
  <si>
    <r>
      <t>西台　　</t>
    </r>
    <r>
      <rPr>
        <sz val="9"/>
        <rFont val="ＭＳ 明朝"/>
        <family val="1"/>
      </rPr>
      <t>４丁目</t>
    </r>
  </si>
  <si>
    <t>中　　台１丁目</t>
  </si>
  <si>
    <r>
      <t>中台　　</t>
    </r>
    <r>
      <rPr>
        <sz val="9"/>
        <rFont val="ＭＳ 明朝"/>
        <family val="1"/>
      </rPr>
      <t>２</t>
    </r>
    <r>
      <rPr>
        <sz val="9"/>
        <rFont val="ＭＳ 明朝"/>
        <family val="1"/>
      </rPr>
      <t>丁目</t>
    </r>
  </si>
  <si>
    <t>△　54</t>
  </si>
  <si>
    <r>
      <t>中台　　</t>
    </r>
    <r>
      <rPr>
        <sz val="9"/>
        <rFont val="ＭＳ 明朝"/>
        <family val="1"/>
      </rPr>
      <t>３</t>
    </r>
    <r>
      <rPr>
        <sz val="9"/>
        <rFont val="ＭＳ 明朝"/>
        <family val="1"/>
      </rPr>
      <t>丁目</t>
    </r>
  </si>
  <si>
    <t>若　　木１丁目</t>
  </si>
  <si>
    <r>
      <t>若木　　</t>
    </r>
    <r>
      <rPr>
        <sz val="9"/>
        <rFont val="ＭＳ 明朝"/>
        <family val="1"/>
      </rPr>
      <t>２丁目</t>
    </r>
  </si>
  <si>
    <r>
      <t>若木　　</t>
    </r>
    <r>
      <rPr>
        <sz val="9"/>
        <rFont val="ＭＳ 明朝"/>
        <family val="1"/>
      </rPr>
      <t>３丁目</t>
    </r>
  </si>
  <si>
    <t>蓮　　根１丁目</t>
  </si>
  <si>
    <r>
      <t>蓮根　　</t>
    </r>
    <r>
      <rPr>
        <sz val="9"/>
        <rFont val="ＭＳ 明朝"/>
        <family val="1"/>
      </rPr>
      <t>２丁目</t>
    </r>
  </si>
  <si>
    <r>
      <t>蓮根　　</t>
    </r>
    <r>
      <rPr>
        <sz val="9"/>
        <rFont val="ＭＳ 明朝"/>
        <family val="1"/>
      </rPr>
      <t>３</t>
    </r>
    <r>
      <rPr>
        <sz val="9"/>
        <rFont val="ＭＳ 明朝"/>
        <family val="1"/>
      </rPr>
      <t>丁目</t>
    </r>
  </si>
  <si>
    <t>△ 　6</t>
  </si>
  <si>
    <r>
      <t xml:space="preserve">前野町  </t>
    </r>
    <r>
      <rPr>
        <sz val="9"/>
        <rFont val="ＭＳ 明朝"/>
        <family val="1"/>
      </rPr>
      <t>２</t>
    </r>
    <r>
      <rPr>
        <sz val="9"/>
        <rFont val="ＭＳ 明朝"/>
        <family val="1"/>
      </rPr>
      <t>丁目</t>
    </r>
  </si>
  <si>
    <r>
      <t xml:space="preserve">前野町  </t>
    </r>
    <r>
      <rPr>
        <sz val="9"/>
        <rFont val="ＭＳ 明朝"/>
        <family val="1"/>
      </rPr>
      <t>４</t>
    </r>
    <r>
      <rPr>
        <sz val="9"/>
        <rFont val="ＭＳ 明朝"/>
        <family val="1"/>
      </rPr>
      <t>丁目</t>
    </r>
  </si>
  <si>
    <t>赤　　塚１丁目</t>
  </si>
  <si>
    <t>赤　　塚２丁目</t>
  </si>
  <si>
    <r>
      <t>赤　　塚</t>
    </r>
    <r>
      <rPr>
        <sz val="9"/>
        <rFont val="ＭＳ 明朝"/>
        <family val="1"/>
      </rPr>
      <t>３丁目</t>
    </r>
  </si>
  <si>
    <r>
      <t>赤　　塚</t>
    </r>
    <r>
      <rPr>
        <sz val="9"/>
        <rFont val="ＭＳ 明朝"/>
        <family val="1"/>
      </rPr>
      <t>４丁目</t>
    </r>
  </si>
  <si>
    <r>
      <t>赤　　塚</t>
    </r>
    <r>
      <rPr>
        <sz val="9"/>
        <rFont val="ＭＳ 明朝"/>
        <family val="1"/>
      </rPr>
      <t>５丁目</t>
    </r>
  </si>
  <si>
    <r>
      <t>赤塚　　</t>
    </r>
    <r>
      <rPr>
        <sz val="9"/>
        <rFont val="ＭＳ 明朝"/>
        <family val="1"/>
      </rPr>
      <t>６</t>
    </r>
    <r>
      <rPr>
        <sz val="9"/>
        <rFont val="ＭＳ 明朝"/>
        <family val="1"/>
      </rPr>
      <t>丁目</t>
    </r>
  </si>
  <si>
    <t>△　67</t>
  </si>
  <si>
    <r>
      <t>赤塚　　</t>
    </r>
    <r>
      <rPr>
        <sz val="9"/>
        <rFont val="ＭＳ 明朝"/>
        <family val="1"/>
      </rPr>
      <t>７</t>
    </r>
    <r>
      <rPr>
        <sz val="9"/>
        <rFont val="ＭＳ 明朝"/>
        <family val="1"/>
      </rPr>
      <t>丁目</t>
    </r>
  </si>
  <si>
    <r>
      <t>赤塚　　</t>
    </r>
    <r>
      <rPr>
        <sz val="9"/>
        <rFont val="ＭＳ 明朝"/>
        <family val="1"/>
      </rPr>
      <t>８</t>
    </r>
    <r>
      <rPr>
        <sz val="9"/>
        <rFont val="ＭＳ 明朝"/>
        <family val="1"/>
      </rPr>
      <t>丁目</t>
    </r>
  </si>
  <si>
    <t>△　10</t>
  </si>
  <si>
    <t>四　　葉１丁目</t>
  </si>
  <si>
    <r>
      <t>四　　葉</t>
    </r>
    <r>
      <rPr>
        <sz val="9"/>
        <rFont val="ＭＳ 明朝"/>
        <family val="1"/>
      </rPr>
      <t>２</t>
    </r>
    <r>
      <rPr>
        <sz val="9"/>
        <rFont val="ＭＳ 明朝"/>
        <family val="1"/>
      </rPr>
      <t>丁目</t>
    </r>
  </si>
  <si>
    <t>三　　園1丁目</t>
  </si>
  <si>
    <r>
      <t>三　　　</t>
    </r>
    <r>
      <rPr>
        <sz val="9"/>
        <rFont val="ＭＳ 明朝"/>
        <family val="1"/>
      </rPr>
      <t>２</t>
    </r>
    <r>
      <rPr>
        <sz val="9"/>
        <rFont val="ＭＳ 明朝"/>
        <family val="1"/>
      </rPr>
      <t>丁目</t>
    </r>
  </si>
  <si>
    <t>成　　増１丁目</t>
  </si>
  <si>
    <r>
      <t>成　　増</t>
    </r>
    <r>
      <rPr>
        <sz val="9"/>
        <rFont val="ＭＳ 明朝"/>
        <family val="1"/>
      </rPr>
      <t>２</t>
    </r>
    <r>
      <rPr>
        <sz val="9"/>
        <rFont val="ＭＳ 明朝"/>
        <family val="1"/>
      </rPr>
      <t>丁目</t>
    </r>
  </si>
  <si>
    <r>
      <t>成　　増</t>
    </r>
    <r>
      <rPr>
        <sz val="9"/>
        <rFont val="ＭＳ 明朝"/>
        <family val="1"/>
      </rPr>
      <t>３</t>
    </r>
    <r>
      <rPr>
        <sz val="9"/>
        <rFont val="ＭＳ 明朝"/>
        <family val="1"/>
      </rPr>
      <t>丁目</t>
    </r>
  </si>
  <si>
    <r>
      <t>成　　増</t>
    </r>
    <r>
      <rPr>
        <sz val="9"/>
        <rFont val="ＭＳ 明朝"/>
        <family val="1"/>
      </rPr>
      <t>４</t>
    </r>
    <r>
      <rPr>
        <sz val="9"/>
        <rFont val="ＭＳ 明朝"/>
        <family val="1"/>
      </rPr>
      <t>丁目</t>
    </r>
  </si>
  <si>
    <r>
      <t>成増　　</t>
    </r>
    <r>
      <rPr>
        <sz val="9"/>
        <rFont val="ＭＳ 明朝"/>
        <family val="1"/>
      </rPr>
      <t>５</t>
    </r>
    <r>
      <rPr>
        <sz val="9"/>
        <rFont val="ＭＳ 明朝"/>
        <family val="1"/>
      </rPr>
      <t>丁目</t>
    </r>
  </si>
  <si>
    <t>徳　　丸１丁目</t>
  </si>
  <si>
    <r>
      <t>徳　　丸</t>
    </r>
    <r>
      <rPr>
        <sz val="9"/>
        <rFont val="ＭＳ 明朝"/>
        <family val="1"/>
      </rPr>
      <t>２</t>
    </r>
    <r>
      <rPr>
        <sz val="9"/>
        <rFont val="ＭＳ 明朝"/>
        <family val="1"/>
      </rPr>
      <t>丁目</t>
    </r>
  </si>
  <si>
    <r>
      <t>徳　　丸</t>
    </r>
    <r>
      <rPr>
        <sz val="9"/>
        <rFont val="ＭＳ 明朝"/>
        <family val="1"/>
      </rPr>
      <t>３</t>
    </r>
    <r>
      <rPr>
        <sz val="9"/>
        <rFont val="ＭＳ 明朝"/>
        <family val="1"/>
      </rPr>
      <t>丁目</t>
    </r>
  </si>
  <si>
    <r>
      <t>徳　　丸</t>
    </r>
    <r>
      <rPr>
        <sz val="9"/>
        <rFont val="ＭＳ 明朝"/>
        <family val="1"/>
      </rPr>
      <t>４</t>
    </r>
    <r>
      <rPr>
        <sz val="9"/>
        <rFont val="ＭＳ 明朝"/>
        <family val="1"/>
      </rPr>
      <t>丁目</t>
    </r>
  </si>
  <si>
    <r>
      <t>徳丸　　</t>
    </r>
    <r>
      <rPr>
        <sz val="9"/>
        <rFont val="ＭＳ 明朝"/>
        <family val="1"/>
      </rPr>
      <t>５</t>
    </r>
    <r>
      <rPr>
        <sz val="9"/>
        <rFont val="ＭＳ 明朝"/>
        <family val="1"/>
      </rPr>
      <t>丁目</t>
    </r>
  </si>
  <si>
    <r>
      <t>徳丸　　</t>
    </r>
    <r>
      <rPr>
        <sz val="9"/>
        <rFont val="ＭＳ 明朝"/>
        <family val="1"/>
      </rPr>
      <t>６</t>
    </r>
    <r>
      <rPr>
        <sz val="9"/>
        <rFont val="ＭＳ 明朝"/>
        <family val="1"/>
      </rPr>
      <t xml:space="preserve">丁目 </t>
    </r>
  </si>
  <si>
    <r>
      <t>徳丸　　</t>
    </r>
    <r>
      <rPr>
        <sz val="9"/>
        <rFont val="ＭＳ 明朝"/>
        <family val="1"/>
      </rPr>
      <t>７</t>
    </r>
    <r>
      <rPr>
        <sz val="9"/>
        <rFont val="ＭＳ 明朝"/>
        <family val="1"/>
      </rPr>
      <t>丁目</t>
    </r>
  </si>
  <si>
    <t>△　53</t>
  </si>
  <si>
    <r>
      <t>徳丸　　</t>
    </r>
    <r>
      <rPr>
        <sz val="9"/>
        <rFont val="ＭＳ 明朝"/>
        <family val="1"/>
      </rPr>
      <t>８丁目</t>
    </r>
  </si>
  <si>
    <t>△　20</t>
  </si>
  <si>
    <t>△　14</t>
  </si>
  <si>
    <t>桜　　川１丁目</t>
  </si>
  <si>
    <r>
      <t>桜　　川</t>
    </r>
    <r>
      <rPr>
        <sz val="9"/>
        <rFont val="ＭＳ 明朝"/>
        <family val="1"/>
      </rPr>
      <t>２</t>
    </r>
    <r>
      <rPr>
        <sz val="9"/>
        <rFont val="ＭＳ 明朝"/>
        <family val="1"/>
      </rPr>
      <t>丁目</t>
    </r>
  </si>
  <si>
    <r>
      <t>桜川　　</t>
    </r>
    <r>
      <rPr>
        <sz val="9"/>
        <rFont val="ＭＳ 明朝"/>
        <family val="1"/>
      </rPr>
      <t>３</t>
    </r>
    <r>
      <rPr>
        <sz val="9"/>
        <rFont val="ＭＳ 明朝"/>
        <family val="1"/>
      </rPr>
      <t>丁目</t>
    </r>
  </si>
  <si>
    <t>△　74</t>
  </si>
  <si>
    <t>△　64</t>
  </si>
  <si>
    <t>△　25</t>
  </si>
  <si>
    <t>△　35</t>
  </si>
  <si>
    <t>△　33</t>
  </si>
  <si>
    <r>
      <t>徳丸　　</t>
    </r>
    <r>
      <rPr>
        <sz val="9"/>
        <rFont val="ＭＳ 明朝"/>
        <family val="1"/>
      </rPr>
      <t>９丁目</t>
    </r>
  </si>
  <si>
    <t>△　35</t>
  </si>
  <si>
    <t>△　15</t>
  </si>
  <si>
    <t>△　27</t>
  </si>
  <si>
    <t>△　87</t>
  </si>
  <si>
    <t>舟　　渡１丁目</t>
  </si>
  <si>
    <t>△　 1</t>
  </si>
  <si>
    <t>△　99</t>
  </si>
  <si>
    <t>１８．国勢調査による東京都地域別世帯数及び人口</t>
  </si>
  <si>
    <t>年次・地域</t>
  </si>
  <si>
    <t>(１ｋ㎡につき)</t>
  </si>
  <si>
    <t>平 成  ２  年</t>
  </si>
  <si>
    <t>　     ７</t>
  </si>
  <si>
    <t>　 　 １ ２　</t>
  </si>
  <si>
    <t>　 　 １ ７　</t>
  </si>
  <si>
    <t>多摩市</t>
  </si>
  <si>
    <t>西多摩郡</t>
  </si>
  <si>
    <t>小笠原支庁</t>
  </si>
  <si>
    <t>　（注）１．人口密度の面積は，国土交通省国土地理院「平成１７年全国都道府県市区町村別面積調」による。</t>
  </si>
  <si>
    <t>　　　　２．世帯数には，世帯の種類「不詳」を含む。</t>
  </si>
  <si>
    <t>　資料：総務省統計局「平成１７年国勢調査報告」</t>
  </si>
  <si>
    <t>１９．国勢調査による年齢別男女別人口</t>
  </si>
  <si>
    <t>（平成１７年１０月１日）</t>
  </si>
  <si>
    <t>35～39</t>
  </si>
  <si>
    <t>70～74</t>
  </si>
  <si>
    <t>5～9</t>
  </si>
  <si>
    <t>40～44</t>
  </si>
  <si>
    <t>75～79</t>
  </si>
  <si>
    <t>5</t>
  </si>
  <si>
    <t>6</t>
  </si>
  <si>
    <t>7</t>
  </si>
  <si>
    <t>8</t>
  </si>
  <si>
    <t>9</t>
  </si>
  <si>
    <t>10～14</t>
  </si>
  <si>
    <t>45～49</t>
  </si>
  <si>
    <t>80～84</t>
  </si>
  <si>
    <t>10</t>
  </si>
  <si>
    <t>11</t>
  </si>
  <si>
    <t>12</t>
  </si>
  <si>
    <t>13</t>
  </si>
  <si>
    <t>14</t>
  </si>
  <si>
    <t>15～19</t>
  </si>
  <si>
    <t>50～54</t>
  </si>
  <si>
    <t>85～89</t>
  </si>
  <si>
    <t>15</t>
  </si>
  <si>
    <t>16</t>
  </si>
  <si>
    <t>17</t>
  </si>
  <si>
    <t>18</t>
  </si>
  <si>
    <t>19</t>
  </si>
  <si>
    <t>20～24</t>
  </si>
  <si>
    <t>55～59</t>
  </si>
  <si>
    <t>90～94</t>
  </si>
  <si>
    <t>20</t>
  </si>
  <si>
    <t>21</t>
  </si>
  <si>
    <t>22</t>
  </si>
  <si>
    <t>23</t>
  </si>
  <si>
    <t>24</t>
  </si>
  <si>
    <t>25～29</t>
  </si>
  <si>
    <t>60～64</t>
  </si>
  <si>
    <t>95～99</t>
  </si>
  <si>
    <t>25</t>
  </si>
  <si>
    <t>26</t>
  </si>
  <si>
    <t>27</t>
  </si>
  <si>
    <t>28</t>
  </si>
  <si>
    <t>29</t>
  </si>
  <si>
    <t>30～34</t>
  </si>
  <si>
    <t>65～69</t>
  </si>
  <si>
    <t>100～102</t>
  </si>
  <si>
    <t>30</t>
  </si>
  <si>
    <t>31</t>
  </si>
  <si>
    <t>32</t>
  </si>
  <si>
    <t>33</t>
  </si>
  <si>
    <t xml:space="preserve">  資料：総務省統計局「平成１７年国勢調査報告」</t>
  </si>
  <si>
    <t>　２０. 国勢調査による世帯の分類</t>
  </si>
  <si>
    <t>（１）世帯人員別一般世帯数，一般世帯人員及び１世帯当たり人員</t>
  </si>
  <si>
    <t>（平成１７年１０月１日）</t>
  </si>
  <si>
    <t>区　　分</t>
  </si>
  <si>
    <t>　　　　　　　　　　　世　　　　　帯　　　　　数　　　　　　　　　　</t>
  </si>
  <si>
    <t>世帯人員</t>
  </si>
  <si>
    <t>１世帯当たり人員</t>
  </si>
  <si>
    <t>１人世帯</t>
  </si>
  <si>
    <t>２人世帯</t>
  </si>
  <si>
    <t>３人世帯</t>
  </si>
  <si>
    <t>４人世帯</t>
  </si>
  <si>
    <t>５人世帯</t>
  </si>
  <si>
    <t>６人世帯</t>
  </si>
  <si>
    <t>７人以上</t>
  </si>
  <si>
    <t>の世帯</t>
  </si>
  <si>
    <t>平成１７年</t>
  </si>
  <si>
    <t>平成１２年に</t>
  </si>
  <si>
    <t>対する増減</t>
  </si>
  <si>
    <t>　資料：総務省統計局「平成１７年国勢調査報告」</t>
  </si>
  <si>
    <t>（２）家族類型別一般世帯数</t>
  </si>
  <si>
    <t>（平成１７年１０月１日）</t>
  </si>
  <si>
    <t>総　 数</t>
  </si>
  <si>
    <t>親　　　族　　　世　　　帯</t>
  </si>
  <si>
    <t>非親族　世　帯</t>
  </si>
  <si>
    <t>単独世帯</t>
  </si>
  <si>
    <t>核　　　家　　　族　　　世　　　帯</t>
  </si>
  <si>
    <t>その他の親族世帯</t>
  </si>
  <si>
    <t>夫婦のみの世帯</t>
  </si>
  <si>
    <t>夫婦と  子供から成る世帯</t>
  </si>
  <si>
    <t>男親と　子供から成る世帯</t>
  </si>
  <si>
    <t>女親と　子供から成る世帯</t>
  </si>
  <si>
    <t>親族人員</t>
  </si>
  <si>
    <t>１世帯当たり親族人員</t>
  </si>
  <si>
    <t>６５歳以上の親族</t>
  </si>
  <si>
    <t>再</t>
  </si>
  <si>
    <t>のいる世帯数</t>
  </si>
  <si>
    <t>掲</t>
  </si>
  <si>
    <t>人員</t>
  </si>
  <si>
    <t>　資料：総務省統計局「平成１７年国勢調査報告」</t>
  </si>
  <si>
    <t>（３）延べ面積，住宅の所有の関係別住宅に住む一般世帯数及び一般世帯人員</t>
  </si>
  <si>
    <t>（平成１７年１０月１日）</t>
  </si>
  <si>
    <t>主　　　　　　世　　　　　　帯</t>
  </si>
  <si>
    <t>間 借 り</t>
  </si>
  <si>
    <t>持 ち 家</t>
  </si>
  <si>
    <t>公営の借家</t>
  </si>
  <si>
    <t>都市機構・公社の借家</t>
  </si>
  <si>
    <t>民営の借家</t>
  </si>
  <si>
    <t>給与住宅</t>
  </si>
  <si>
    <t>住宅に住む一般世帯数</t>
  </si>
  <si>
    <t>０</t>
  </si>
  <si>
    <t>～　１９㎡</t>
  </si>
  <si>
    <t>２０</t>
  </si>
  <si>
    <t>～　２９</t>
  </si>
  <si>
    <t>３０</t>
  </si>
  <si>
    <t>～　３９</t>
  </si>
  <si>
    <t>４０</t>
  </si>
  <si>
    <t>～　４９</t>
  </si>
  <si>
    <t>５０</t>
  </si>
  <si>
    <t>～　５９</t>
  </si>
  <si>
    <t>６０</t>
  </si>
  <si>
    <t>～　６９</t>
  </si>
  <si>
    <t>７０</t>
  </si>
  <si>
    <t>～　７９</t>
  </si>
  <si>
    <t>８０</t>
  </si>
  <si>
    <t>～　８９</t>
  </si>
  <si>
    <t>９０</t>
  </si>
  <si>
    <t>～　９９</t>
  </si>
  <si>
    <t>１００</t>
  </si>
  <si>
    <t>～１１９</t>
  </si>
  <si>
    <t>１２０</t>
  </si>
  <si>
    <t>～１４９</t>
  </si>
  <si>
    <t>１５０</t>
  </si>
  <si>
    <t>～１９９</t>
  </si>
  <si>
    <t>２００</t>
  </si>
  <si>
    <t>～２４９</t>
  </si>
  <si>
    <t>２５０</t>
  </si>
  <si>
    <t>㎡以上</t>
  </si>
  <si>
    <t>住宅に住む一般世帯人員</t>
  </si>
  <si>
    <t xml:space="preserve">  資料：総務省統計局「平成１７年国勢調査報告」</t>
  </si>
  <si>
    <t>フィリピン</t>
  </si>
  <si>
    <t>タ イ</t>
  </si>
  <si>
    <t>２１．国勢調査による国籍，男女別外国人数</t>
  </si>
  <si>
    <t>（単位：人）</t>
  </si>
  <si>
    <t>（平成１７年１０月１日）</t>
  </si>
  <si>
    <t>区 分</t>
  </si>
  <si>
    <t>総 数</t>
  </si>
  <si>
    <t>韓国　朝鮮</t>
  </si>
  <si>
    <t>インドネシア</t>
  </si>
  <si>
    <t>ベトナム</t>
  </si>
  <si>
    <t>イギリス</t>
  </si>
  <si>
    <t>アメリカ</t>
  </si>
  <si>
    <t>ブラジル</t>
  </si>
  <si>
    <t>ペルー</t>
  </si>
  <si>
    <t xml:space="preserve">  （注）総数には，「無国籍」及び国名「不詳」を含む。</t>
  </si>
  <si>
    <t>２２．年齢別昼間人口</t>
  </si>
  <si>
    <t xml:space="preserve"> </t>
  </si>
  <si>
    <t>（各年１０月１日）</t>
  </si>
  <si>
    <t>年次・年齢</t>
  </si>
  <si>
    <t>夜間人口</t>
  </si>
  <si>
    <t>流　　入　　人　　口</t>
  </si>
  <si>
    <t>流　　出　　人　　口</t>
  </si>
  <si>
    <t>昼間人口</t>
  </si>
  <si>
    <t>通勤者</t>
  </si>
  <si>
    <t>通学者</t>
  </si>
  <si>
    <t>指　　数</t>
  </si>
  <si>
    <t>平成 ２ 年</t>
  </si>
  <si>
    <t xml:space="preserve"> ７</t>
  </si>
  <si>
    <t xml:space="preserve"> １２</t>
  </si>
  <si>
    <t xml:space="preserve">  総      数</t>
  </si>
  <si>
    <t>15歳未満</t>
  </si>
  <si>
    <t>15～19</t>
  </si>
  <si>
    <t>20～24</t>
  </si>
  <si>
    <t>25～29</t>
  </si>
  <si>
    <t>30～34</t>
  </si>
  <si>
    <t>35～44</t>
  </si>
  <si>
    <t>45～54</t>
  </si>
  <si>
    <t>55～64</t>
  </si>
  <si>
    <t>65～74</t>
  </si>
  <si>
    <t>75歳以上</t>
  </si>
  <si>
    <t xml:space="preserve">  男</t>
  </si>
  <si>
    <t xml:space="preserve">  女</t>
  </si>
  <si>
    <t>　（注）１．昼間人口には買物や行楽などのための一時的理由による流入，流出人口は含まれない。</t>
  </si>
  <si>
    <t>　　　　２．夜間人口には「年齢不詳者」は含まれない。</t>
  </si>
  <si>
    <t>　　　　３．昼 間 人 口 指 数　＝</t>
  </si>
  <si>
    <t>昼間人口</t>
  </si>
  <si>
    <t>×１００</t>
  </si>
  <si>
    <r>
      <t>　資料：東京都総務局統計部「</t>
    </r>
    <r>
      <rPr>
        <sz val="8"/>
        <rFont val="ＭＳ 明朝"/>
        <family val="1"/>
      </rPr>
      <t>平成１２年国勢調査による</t>
    </r>
    <r>
      <rPr>
        <sz val="9"/>
        <rFont val="ＭＳ 明朝"/>
        <family val="1"/>
      </rPr>
      <t xml:space="preserve"> 東京都の昼間人口</t>
    </r>
    <r>
      <rPr>
        <sz val="9"/>
        <rFont val="ＭＳ 明朝"/>
        <family val="1"/>
      </rPr>
      <t>」</t>
    </r>
  </si>
  <si>
    <t>昼間人口</t>
  </si>
  <si>
    <t>指　　数</t>
  </si>
  <si>
    <t>２３．東京都地域別昼間人口</t>
  </si>
  <si>
    <t xml:space="preserve"> </t>
  </si>
  <si>
    <t>（平成１２年１０月１日）</t>
  </si>
  <si>
    <t>夜 間 人 口</t>
  </si>
  <si>
    <t>昼 間 人 口</t>
  </si>
  <si>
    <t>区部</t>
  </si>
  <si>
    <t>市部</t>
  </si>
  <si>
    <t>郡部</t>
  </si>
  <si>
    <t>島部</t>
  </si>
  <si>
    <t xml:space="preserve">  （注）１．昼間人口には買物や行楽などのための一時的理由による流入，流出人口は含まれない。</t>
  </si>
  <si>
    <t xml:space="preserve"> 　 　  ２．夜間人口には「年齢不詳者」は含まれない。</t>
  </si>
  <si>
    <r>
      <t>　資料：東京都総務局統計部「</t>
    </r>
    <r>
      <rPr>
        <sz val="8"/>
        <rFont val="ＭＳ 明朝"/>
        <family val="1"/>
      </rPr>
      <t>平成１２年国勢調査による</t>
    </r>
    <r>
      <rPr>
        <sz val="9"/>
        <rFont val="ＭＳ 明朝"/>
        <family val="1"/>
      </rPr>
      <t>　東京都の昼間人口」</t>
    </r>
  </si>
  <si>
    <t>２４．板橋区と各地域相互間の流出入人口</t>
  </si>
  <si>
    <t>（平成１２年１０月１日）</t>
  </si>
  <si>
    <t>地　　  域</t>
  </si>
  <si>
    <t>流　　　　　　　　　　入</t>
  </si>
  <si>
    <t>流　　　　　　　　　　出</t>
  </si>
  <si>
    <t>通　　　勤</t>
  </si>
  <si>
    <t>通　　　学</t>
  </si>
  <si>
    <t>市部</t>
  </si>
  <si>
    <t>他府県</t>
  </si>
  <si>
    <t>その他の府県</t>
  </si>
  <si>
    <r>
      <t xml:space="preserve"> 資料：東京都総務局統計部「</t>
    </r>
    <r>
      <rPr>
        <sz val="8"/>
        <rFont val="ＭＳ 明朝"/>
        <family val="1"/>
      </rPr>
      <t>平成１２年国勢調査による　</t>
    </r>
    <r>
      <rPr>
        <sz val="9"/>
        <rFont val="ＭＳ 明朝"/>
        <family val="1"/>
      </rPr>
      <t>東京都の昼間人口</t>
    </r>
    <r>
      <rPr>
        <sz val="9"/>
        <rFont val="ＭＳ 明朝"/>
        <family val="1"/>
      </rPr>
      <t>」</t>
    </r>
  </si>
  <si>
    <t>２５．男女，年齢(５歳階級)別人口推移と予測(昭和６０年～平成３２年)</t>
  </si>
  <si>
    <t>男女・年齢</t>
  </si>
  <si>
    <t>昭和６０年</t>
  </si>
  <si>
    <t>平成２年</t>
  </si>
  <si>
    <t>平成７年</t>
  </si>
  <si>
    <t>平成１２年</t>
  </si>
  <si>
    <t>平成２２年</t>
  </si>
  <si>
    <t>平成２７年</t>
  </si>
  <si>
    <t>平成３２年</t>
  </si>
  <si>
    <t xml:space="preserve"> 0～ 4歳</t>
  </si>
  <si>
    <t xml:space="preserve"> 5～ 9  </t>
  </si>
  <si>
    <t xml:space="preserve">10～14  </t>
  </si>
  <si>
    <t xml:space="preserve">15～19  </t>
  </si>
  <si>
    <t xml:space="preserve">20～24  </t>
  </si>
  <si>
    <t>総</t>
  </si>
  <si>
    <t xml:space="preserve">25～29  </t>
  </si>
  <si>
    <t xml:space="preserve">30～34  </t>
  </si>
  <si>
    <t xml:space="preserve">35～39  </t>
  </si>
  <si>
    <t xml:space="preserve">40～44  </t>
  </si>
  <si>
    <t xml:space="preserve">45～49  </t>
  </si>
  <si>
    <t xml:space="preserve">50～54  </t>
  </si>
  <si>
    <t>数</t>
  </si>
  <si>
    <t xml:space="preserve">55～59  </t>
  </si>
  <si>
    <t xml:space="preserve">60～64  </t>
  </si>
  <si>
    <t xml:space="preserve">65～69  </t>
  </si>
  <si>
    <t xml:space="preserve">70～74  </t>
  </si>
  <si>
    <t xml:space="preserve">75～79  </t>
  </si>
  <si>
    <t>80歳以上</t>
  </si>
  <si>
    <t xml:space="preserve">40～44  </t>
  </si>
  <si>
    <t xml:space="preserve">45～49  </t>
  </si>
  <si>
    <t xml:space="preserve">50～54  </t>
  </si>
  <si>
    <t xml:space="preserve">55～59  </t>
  </si>
  <si>
    <t xml:space="preserve">60～64  </t>
  </si>
  <si>
    <t xml:space="preserve">65～69  </t>
  </si>
  <si>
    <t xml:space="preserve">70～74  </t>
  </si>
  <si>
    <t xml:space="preserve">75～79  </t>
  </si>
  <si>
    <t xml:space="preserve">  （注）１．平成１２年以前の数値は国勢調査結果である。</t>
  </si>
  <si>
    <t xml:space="preserve">        ２．総数には「年齢不詳」を含むため，内訳とは必ずしも一致しない。</t>
  </si>
  <si>
    <t xml:space="preserve">  資料：東京都総務局統計部「東京都男女年齢（５歳階級）別人口の予測」（平成１５年３月発行）</t>
  </si>
  <si>
    <t>２４</t>
  </si>
  <si>
    <t xml:space="preserve"> ７．住民基本台帳による町丁目別世帯数及び人口</t>
  </si>
  <si>
    <t xml:space="preserve"> ７．住民基本台帳による町丁目別世帯数及び人口（つづき）</t>
  </si>
  <si>
    <t>町  丁  目</t>
  </si>
  <si>
    <t>平成１９年１月１日現在</t>
  </si>
  <si>
    <t>平成２０年１月１日現在</t>
  </si>
  <si>
    <t>世帯数</t>
  </si>
  <si>
    <t>人　　　　口</t>
  </si>
  <si>
    <t>総　　数</t>
  </si>
  <si>
    <t>総          数</t>
  </si>
  <si>
    <t>東 新 町２丁目</t>
  </si>
  <si>
    <t>上 板 橋１丁目</t>
  </si>
  <si>
    <t>板    橋１丁目</t>
  </si>
  <si>
    <r>
      <t xml:space="preserve">常盤台  </t>
    </r>
    <r>
      <rPr>
        <sz val="9"/>
        <rFont val="ＭＳ 明朝"/>
        <family val="1"/>
      </rPr>
      <t>２丁目</t>
    </r>
  </si>
  <si>
    <r>
      <t xml:space="preserve">小茂根  </t>
    </r>
    <r>
      <rPr>
        <sz val="9"/>
        <rFont val="ＭＳ 明朝"/>
        <family val="1"/>
      </rPr>
      <t>２</t>
    </r>
    <r>
      <rPr>
        <sz val="9"/>
        <rFont val="ＭＳ 明朝"/>
        <family val="1"/>
      </rPr>
      <t>丁目</t>
    </r>
  </si>
  <si>
    <r>
      <t xml:space="preserve">上板橋  </t>
    </r>
    <r>
      <rPr>
        <sz val="9"/>
        <rFont val="ＭＳ 明朝"/>
        <family val="1"/>
      </rPr>
      <t>３</t>
    </r>
    <r>
      <rPr>
        <sz val="9"/>
        <rFont val="ＭＳ 明朝"/>
        <family val="1"/>
      </rPr>
      <t>丁目</t>
    </r>
  </si>
  <si>
    <r>
      <t xml:space="preserve">板橋    </t>
    </r>
    <r>
      <rPr>
        <sz val="9"/>
        <rFont val="ＭＳ 明朝"/>
        <family val="1"/>
      </rPr>
      <t>３丁</t>
    </r>
    <r>
      <rPr>
        <sz val="9"/>
        <rFont val="ＭＳ 明朝"/>
        <family val="1"/>
      </rPr>
      <t>目</t>
    </r>
  </si>
  <si>
    <r>
      <t xml:space="preserve">板橋    </t>
    </r>
    <r>
      <rPr>
        <sz val="9"/>
        <rFont val="ＭＳ 明朝"/>
        <family val="1"/>
      </rPr>
      <t>４丁目</t>
    </r>
  </si>
  <si>
    <t>加    賀１丁目</t>
  </si>
  <si>
    <r>
      <t xml:space="preserve">加賀    </t>
    </r>
    <r>
      <rPr>
        <sz val="9"/>
        <rFont val="ＭＳ 明朝"/>
        <family val="1"/>
      </rPr>
      <t>２丁目</t>
    </r>
  </si>
  <si>
    <t>志    村１丁目</t>
  </si>
  <si>
    <r>
      <t xml:space="preserve">志村    </t>
    </r>
    <r>
      <rPr>
        <sz val="9"/>
        <rFont val="ＭＳ 明朝"/>
        <family val="1"/>
      </rPr>
      <t>３</t>
    </r>
    <r>
      <rPr>
        <sz val="9"/>
        <rFont val="ＭＳ 明朝"/>
        <family val="1"/>
      </rPr>
      <t>丁目</t>
    </r>
  </si>
  <si>
    <t>坂    下１丁目</t>
  </si>
  <si>
    <r>
      <t xml:space="preserve">坂下    </t>
    </r>
    <r>
      <rPr>
        <sz val="9"/>
        <rFont val="ＭＳ 明朝"/>
        <family val="1"/>
      </rPr>
      <t>２</t>
    </r>
    <r>
      <rPr>
        <sz val="9"/>
        <rFont val="ＭＳ 明朝"/>
        <family val="1"/>
      </rPr>
      <t>丁目</t>
    </r>
  </si>
  <si>
    <r>
      <t xml:space="preserve">坂下    </t>
    </r>
    <r>
      <rPr>
        <sz val="9"/>
        <rFont val="ＭＳ 明朝"/>
        <family val="1"/>
      </rPr>
      <t>３丁目</t>
    </r>
  </si>
  <si>
    <t>東 坂 下１丁目</t>
  </si>
  <si>
    <r>
      <t xml:space="preserve">東坂下  </t>
    </r>
    <r>
      <rPr>
        <sz val="9"/>
        <rFont val="ＭＳ 明朝"/>
        <family val="1"/>
      </rPr>
      <t>２</t>
    </r>
    <r>
      <rPr>
        <sz val="9"/>
        <rFont val="ＭＳ 明朝"/>
        <family val="1"/>
      </rPr>
      <t>丁目</t>
    </r>
  </si>
  <si>
    <t>小 豆 沢１丁目</t>
  </si>
  <si>
    <r>
      <t xml:space="preserve">小豆沢  </t>
    </r>
    <r>
      <rPr>
        <sz val="9"/>
        <rFont val="ＭＳ 明朝"/>
        <family val="1"/>
      </rPr>
      <t>２</t>
    </r>
    <r>
      <rPr>
        <sz val="9"/>
        <rFont val="ＭＳ 明朝"/>
        <family val="1"/>
      </rPr>
      <t>丁目</t>
    </r>
  </si>
  <si>
    <r>
      <t xml:space="preserve">小豆沢  </t>
    </r>
    <r>
      <rPr>
        <sz val="9"/>
        <rFont val="ＭＳ 明朝"/>
        <family val="1"/>
      </rPr>
      <t>３丁目</t>
    </r>
  </si>
  <si>
    <r>
      <t xml:space="preserve">小豆沢  </t>
    </r>
    <r>
      <rPr>
        <sz val="9"/>
        <rFont val="ＭＳ 明朝"/>
        <family val="1"/>
      </rPr>
      <t>４</t>
    </r>
    <r>
      <rPr>
        <sz val="9"/>
        <rFont val="ＭＳ 明朝"/>
        <family val="1"/>
      </rPr>
      <t>丁目</t>
    </r>
  </si>
  <si>
    <t>西    台１丁目</t>
  </si>
  <si>
    <r>
      <t xml:space="preserve">西台    </t>
    </r>
    <r>
      <rPr>
        <sz val="9"/>
        <rFont val="ＭＳ 明朝"/>
        <family val="1"/>
      </rPr>
      <t>２丁目</t>
    </r>
  </si>
  <si>
    <r>
      <t xml:space="preserve">西台    </t>
    </r>
    <r>
      <rPr>
        <sz val="9"/>
        <rFont val="ＭＳ 明朝"/>
        <family val="1"/>
      </rPr>
      <t>３</t>
    </r>
    <r>
      <rPr>
        <sz val="9"/>
        <rFont val="ＭＳ 明朝"/>
        <family val="1"/>
      </rPr>
      <t>丁目</t>
    </r>
  </si>
  <si>
    <r>
      <t xml:space="preserve">西台    </t>
    </r>
    <r>
      <rPr>
        <sz val="9"/>
        <rFont val="ＭＳ 明朝"/>
        <family val="1"/>
      </rPr>
      <t>４</t>
    </r>
    <r>
      <rPr>
        <sz val="9"/>
        <rFont val="ＭＳ 明朝"/>
        <family val="1"/>
      </rPr>
      <t>丁目</t>
    </r>
  </si>
  <si>
    <t>中    台１丁目</t>
  </si>
  <si>
    <r>
      <t xml:space="preserve">中台    </t>
    </r>
    <r>
      <rPr>
        <sz val="9"/>
        <rFont val="ＭＳ 明朝"/>
        <family val="1"/>
      </rPr>
      <t>２</t>
    </r>
    <r>
      <rPr>
        <sz val="9"/>
        <rFont val="ＭＳ 明朝"/>
        <family val="1"/>
      </rPr>
      <t>丁目</t>
    </r>
  </si>
  <si>
    <r>
      <t xml:space="preserve">中台    </t>
    </r>
    <r>
      <rPr>
        <sz val="9"/>
        <rFont val="ＭＳ 明朝"/>
        <family val="1"/>
      </rPr>
      <t>３</t>
    </r>
    <r>
      <rPr>
        <sz val="9"/>
        <rFont val="ＭＳ 明朝"/>
        <family val="1"/>
      </rPr>
      <t>丁目</t>
    </r>
  </si>
  <si>
    <t>若    木１丁目</t>
  </si>
  <si>
    <t>大 谷 口１丁目</t>
  </si>
  <si>
    <r>
      <t xml:space="preserve">若木    </t>
    </r>
    <r>
      <rPr>
        <sz val="9"/>
        <rFont val="ＭＳ 明朝"/>
        <family val="1"/>
      </rPr>
      <t>２丁目</t>
    </r>
  </si>
  <si>
    <r>
      <t xml:space="preserve">大谷口  </t>
    </r>
    <r>
      <rPr>
        <sz val="9"/>
        <rFont val="ＭＳ 明朝"/>
        <family val="1"/>
      </rPr>
      <t>２</t>
    </r>
    <r>
      <rPr>
        <sz val="9"/>
        <rFont val="ＭＳ 明朝"/>
        <family val="1"/>
      </rPr>
      <t>丁目</t>
    </r>
  </si>
  <si>
    <r>
      <t xml:space="preserve">若木    </t>
    </r>
    <r>
      <rPr>
        <sz val="9"/>
        <rFont val="ＭＳ 明朝"/>
        <family val="1"/>
      </rPr>
      <t>３</t>
    </r>
    <r>
      <rPr>
        <sz val="9"/>
        <rFont val="ＭＳ 明朝"/>
        <family val="1"/>
      </rPr>
      <t>丁目</t>
    </r>
  </si>
  <si>
    <t>向    原１丁目</t>
  </si>
  <si>
    <t>蓮    根１丁目</t>
  </si>
  <si>
    <r>
      <t xml:space="preserve">向原    </t>
    </r>
    <r>
      <rPr>
        <sz val="9"/>
        <rFont val="ＭＳ 明朝"/>
        <family val="1"/>
      </rPr>
      <t>２</t>
    </r>
    <r>
      <rPr>
        <sz val="9"/>
        <rFont val="ＭＳ 明朝"/>
        <family val="1"/>
      </rPr>
      <t>丁目</t>
    </r>
  </si>
  <si>
    <r>
      <t xml:space="preserve">蓮根    </t>
    </r>
    <r>
      <rPr>
        <sz val="9"/>
        <rFont val="ＭＳ 明朝"/>
        <family val="1"/>
      </rPr>
      <t>２丁目</t>
    </r>
  </si>
  <si>
    <r>
      <t xml:space="preserve">向原    </t>
    </r>
    <r>
      <rPr>
        <sz val="9"/>
        <rFont val="ＭＳ 明朝"/>
        <family val="1"/>
      </rPr>
      <t>３丁目</t>
    </r>
  </si>
  <si>
    <r>
      <t xml:space="preserve">蓮根    </t>
    </r>
    <r>
      <rPr>
        <sz val="9"/>
        <rFont val="ＭＳ 明朝"/>
        <family val="1"/>
      </rPr>
      <t>３</t>
    </r>
    <r>
      <rPr>
        <sz val="9"/>
        <rFont val="ＭＳ 明朝"/>
        <family val="1"/>
      </rPr>
      <t>丁目</t>
    </r>
  </si>
  <si>
    <t>小 茂 根１丁目</t>
  </si>
  <si>
    <t>前 野 町１丁目</t>
  </si>
  <si>
    <r>
      <t xml:space="preserve">小茂根  </t>
    </r>
    <r>
      <rPr>
        <sz val="9"/>
        <rFont val="ＭＳ 明朝"/>
        <family val="1"/>
      </rPr>
      <t>３丁目</t>
    </r>
  </si>
  <si>
    <r>
      <t xml:space="preserve">前野町  </t>
    </r>
    <r>
      <rPr>
        <sz val="9"/>
        <rFont val="ＭＳ 明朝"/>
        <family val="1"/>
      </rPr>
      <t>２</t>
    </r>
    <r>
      <rPr>
        <sz val="9"/>
        <rFont val="ＭＳ 明朝"/>
        <family val="1"/>
      </rPr>
      <t>丁目</t>
    </r>
  </si>
  <si>
    <r>
      <t xml:space="preserve">小茂根  </t>
    </r>
    <r>
      <rPr>
        <sz val="9"/>
        <rFont val="ＭＳ 明朝"/>
        <family val="1"/>
      </rPr>
      <t>４</t>
    </r>
    <r>
      <rPr>
        <sz val="9"/>
        <rFont val="ＭＳ 明朝"/>
        <family val="1"/>
      </rPr>
      <t>丁目</t>
    </r>
  </si>
  <si>
    <r>
      <t xml:space="preserve">前野町  </t>
    </r>
    <r>
      <rPr>
        <sz val="9"/>
        <rFont val="ＭＳ 明朝"/>
        <family val="1"/>
      </rPr>
      <t>３</t>
    </r>
    <r>
      <rPr>
        <sz val="9"/>
        <rFont val="ＭＳ 明朝"/>
        <family val="1"/>
      </rPr>
      <t>丁目</t>
    </r>
  </si>
  <si>
    <r>
      <t xml:space="preserve">小茂根  </t>
    </r>
    <r>
      <rPr>
        <sz val="9"/>
        <rFont val="ＭＳ 明朝"/>
        <family val="1"/>
      </rPr>
      <t>５</t>
    </r>
    <r>
      <rPr>
        <sz val="9"/>
        <rFont val="ＭＳ 明朝"/>
        <family val="1"/>
      </rPr>
      <t>丁目</t>
    </r>
  </si>
  <si>
    <r>
      <t xml:space="preserve">前野町  </t>
    </r>
    <r>
      <rPr>
        <sz val="9"/>
        <rFont val="ＭＳ 明朝"/>
        <family val="1"/>
      </rPr>
      <t>４</t>
    </r>
    <r>
      <rPr>
        <sz val="9"/>
        <rFont val="ＭＳ 明朝"/>
        <family val="1"/>
      </rPr>
      <t>丁目</t>
    </r>
  </si>
  <si>
    <t>常 盤 台１丁目</t>
  </si>
  <si>
    <r>
      <t xml:space="preserve">前野町  </t>
    </r>
    <r>
      <rPr>
        <sz val="9"/>
        <rFont val="ＭＳ 明朝"/>
        <family val="1"/>
      </rPr>
      <t>５</t>
    </r>
    <r>
      <rPr>
        <sz val="9"/>
        <rFont val="ＭＳ 明朝"/>
        <family val="1"/>
      </rPr>
      <t>丁目</t>
    </r>
  </si>
  <si>
    <r>
      <t xml:space="preserve">前野町  </t>
    </r>
    <r>
      <rPr>
        <sz val="9"/>
        <rFont val="ＭＳ 明朝"/>
        <family val="1"/>
      </rPr>
      <t>６</t>
    </r>
    <r>
      <rPr>
        <sz val="9"/>
        <rFont val="ＭＳ 明朝"/>
        <family val="1"/>
      </rPr>
      <t>丁目</t>
    </r>
  </si>
  <si>
    <r>
      <t xml:space="preserve">常盤台  </t>
    </r>
    <r>
      <rPr>
        <sz val="9"/>
        <rFont val="ＭＳ 明朝"/>
        <family val="1"/>
      </rPr>
      <t>３</t>
    </r>
    <r>
      <rPr>
        <sz val="9"/>
        <rFont val="ＭＳ 明朝"/>
        <family val="1"/>
      </rPr>
      <t>丁目</t>
    </r>
  </si>
  <si>
    <t>赤    塚１丁目</t>
  </si>
  <si>
    <r>
      <t xml:space="preserve">常盤台  </t>
    </r>
    <r>
      <rPr>
        <sz val="9"/>
        <rFont val="ＭＳ 明朝"/>
        <family val="1"/>
      </rPr>
      <t>４</t>
    </r>
    <r>
      <rPr>
        <sz val="9"/>
        <rFont val="ＭＳ 明朝"/>
        <family val="1"/>
      </rPr>
      <t>丁目</t>
    </r>
  </si>
  <si>
    <r>
      <t xml:space="preserve">赤塚    </t>
    </r>
    <r>
      <rPr>
        <sz val="9"/>
        <rFont val="ＭＳ 明朝"/>
        <family val="1"/>
      </rPr>
      <t>２丁目</t>
    </r>
  </si>
  <si>
    <t>南常盤台１丁目</t>
  </si>
  <si>
    <r>
      <t xml:space="preserve">赤塚    </t>
    </r>
    <r>
      <rPr>
        <sz val="9"/>
        <rFont val="ＭＳ 明朝"/>
        <family val="1"/>
      </rPr>
      <t>３</t>
    </r>
    <r>
      <rPr>
        <sz val="9"/>
        <rFont val="ＭＳ 明朝"/>
        <family val="1"/>
      </rPr>
      <t>丁目</t>
    </r>
  </si>
  <si>
    <r>
      <t>南常盤台</t>
    </r>
    <r>
      <rPr>
        <sz val="9"/>
        <rFont val="ＭＳ 明朝"/>
        <family val="1"/>
      </rPr>
      <t>２丁目</t>
    </r>
  </si>
  <si>
    <r>
      <t xml:space="preserve">赤塚    </t>
    </r>
    <r>
      <rPr>
        <sz val="9"/>
        <rFont val="ＭＳ 明朝"/>
        <family val="1"/>
      </rPr>
      <t>４丁目</t>
    </r>
  </si>
  <si>
    <t>東 新 町１丁目</t>
  </si>
  <si>
    <r>
      <t xml:space="preserve">赤塚    </t>
    </r>
    <r>
      <rPr>
        <sz val="9"/>
        <rFont val="ＭＳ 明朝"/>
        <family val="1"/>
      </rPr>
      <t>５</t>
    </r>
    <r>
      <rPr>
        <sz val="9"/>
        <rFont val="ＭＳ 明朝"/>
        <family val="1"/>
      </rPr>
      <t>丁目</t>
    </r>
  </si>
  <si>
    <t xml:space="preserve">  資料：区民文化部戸籍住民課</t>
  </si>
  <si>
    <t>赤    塚６丁目</t>
  </si>
  <si>
    <r>
      <t xml:space="preserve">赤塚    </t>
    </r>
    <r>
      <rPr>
        <sz val="9"/>
        <rFont val="ＭＳ 明朝"/>
        <family val="1"/>
      </rPr>
      <t>７丁目</t>
    </r>
  </si>
  <si>
    <r>
      <t xml:space="preserve">赤塚    </t>
    </r>
    <r>
      <rPr>
        <sz val="9"/>
        <rFont val="ＭＳ 明朝"/>
        <family val="1"/>
      </rPr>
      <t>８</t>
    </r>
    <r>
      <rPr>
        <sz val="9"/>
        <rFont val="ＭＳ 明朝"/>
        <family val="1"/>
      </rPr>
      <t>丁目</t>
    </r>
  </si>
  <si>
    <t>赤塚新町１丁目</t>
  </si>
  <si>
    <r>
      <t>赤塚新町</t>
    </r>
    <r>
      <rPr>
        <sz val="9"/>
        <rFont val="ＭＳ 明朝"/>
        <family val="1"/>
      </rPr>
      <t>２丁目</t>
    </r>
  </si>
  <si>
    <r>
      <t>赤塚新町</t>
    </r>
    <r>
      <rPr>
        <sz val="9"/>
        <rFont val="ＭＳ 明朝"/>
        <family val="1"/>
      </rPr>
      <t>３丁目</t>
    </r>
  </si>
  <si>
    <t>四    葉１丁目</t>
  </si>
  <si>
    <r>
      <t xml:space="preserve">四葉    </t>
    </r>
    <r>
      <rPr>
        <sz val="9"/>
        <rFont val="ＭＳ 明朝"/>
        <family val="1"/>
      </rPr>
      <t>２丁目</t>
    </r>
  </si>
  <si>
    <t>三    園１丁目</t>
  </si>
  <si>
    <r>
      <t xml:space="preserve">三園    </t>
    </r>
    <r>
      <rPr>
        <sz val="9"/>
        <rFont val="ＭＳ 明朝"/>
        <family val="1"/>
      </rPr>
      <t>２丁目</t>
    </r>
  </si>
  <si>
    <t>成    増１丁目</t>
  </si>
  <si>
    <r>
      <t xml:space="preserve">成増    </t>
    </r>
    <r>
      <rPr>
        <sz val="9"/>
        <rFont val="ＭＳ 明朝"/>
        <family val="1"/>
      </rPr>
      <t>２</t>
    </r>
    <r>
      <rPr>
        <sz val="9"/>
        <rFont val="ＭＳ 明朝"/>
        <family val="1"/>
      </rPr>
      <t>丁目</t>
    </r>
  </si>
  <si>
    <r>
      <t xml:space="preserve">成増    </t>
    </r>
    <r>
      <rPr>
        <sz val="9"/>
        <rFont val="ＭＳ 明朝"/>
        <family val="1"/>
      </rPr>
      <t>３丁目</t>
    </r>
  </si>
  <si>
    <r>
      <t xml:space="preserve">成増    </t>
    </r>
    <r>
      <rPr>
        <sz val="9"/>
        <rFont val="ＭＳ 明朝"/>
        <family val="1"/>
      </rPr>
      <t>４丁目</t>
    </r>
  </si>
  <si>
    <r>
      <t xml:space="preserve">成増    </t>
    </r>
    <r>
      <rPr>
        <sz val="9"/>
        <rFont val="ＭＳ 明朝"/>
        <family val="1"/>
      </rPr>
      <t>５</t>
    </r>
    <r>
      <rPr>
        <sz val="9"/>
        <rFont val="ＭＳ 明朝"/>
        <family val="1"/>
      </rPr>
      <t>丁目</t>
    </r>
  </si>
  <si>
    <t>徳    丸１丁目</t>
  </si>
  <si>
    <t xml:space="preserve">        ２丁目</t>
  </si>
  <si>
    <r>
      <t xml:space="preserve">徳丸    </t>
    </r>
    <r>
      <rPr>
        <sz val="9"/>
        <rFont val="ＭＳ 明朝"/>
        <family val="1"/>
      </rPr>
      <t>３</t>
    </r>
    <r>
      <rPr>
        <sz val="9"/>
        <rFont val="ＭＳ 明朝"/>
        <family val="1"/>
      </rPr>
      <t>丁目</t>
    </r>
  </si>
  <si>
    <r>
      <t xml:space="preserve">徳丸    </t>
    </r>
    <r>
      <rPr>
        <sz val="9"/>
        <rFont val="ＭＳ 明朝"/>
        <family val="1"/>
      </rPr>
      <t>４</t>
    </r>
    <r>
      <rPr>
        <sz val="9"/>
        <rFont val="ＭＳ 明朝"/>
        <family val="1"/>
      </rPr>
      <t xml:space="preserve">丁目 </t>
    </r>
  </si>
  <si>
    <r>
      <t xml:space="preserve">徳丸    </t>
    </r>
    <r>
      <rPr>
        <sz val="9"/>
        <rFont val="ＭＳ 明朝"/>
        <family val="1"/>
      </rPr>
      <t>５丁目</t>
    </r>
  </si>
  <si>
    <r>
      <t xml:space="preserve">徳丸    </t>
    </r>
    <r>
      <rPr>
        <sz val="9"/>
        <rFont val="ＭＳ 明朝"/>
        <family val="1"/>
      </rPr>
      <t>６</t>
    </r>
    <r>
      <rPr>
        <sz val="9"/>
        <rFont val="ＭＳ 明朝"/>
        <family val="1"/>
      </rPr>
      <t>丁目</t>
    </r>
  </si>
  <si>
    <r>
      <t xml:space="preserve">徳丸    </t>
    </r>
    <r>
      <rPr>
        <sz val="9"/>
        <rFont val="ＭＳ 明朝"/>
        <family val="1"/>
      </rPr>
      <t>７丁目</t>
    </r>
  </si>
  <si>
    <r>
      <t xml:space="preserve">徳丸    </t>
    </r>
    <r>
      <rPr>
        <sz val="9"/>
        <rFont val="ＭＳ 明朝"/>
        <family val="1"/>
      </rPr>
      <t>８</t>
    </r>
    <r>
      <rPr>
        <sz val="9"/>
        <rFont val="ＭＳ 明朝"/>
        <family val="1"/>
      </rPr>
      <t>丁目</t>
    </r>
  </si>
  <si>
    <t>桜    川１丁目</t>
  </si>
  <si>
    <r>
      <t xml:space="preserve">桜川    </t>
    </r>
    <r>
      <rPr>
        <sz val="9"/>
        <rFont val="ＭＳ 明朝"/>
        <family val="1"/>
      </rPr>
      <t>２</t>
    </r>
    <r>
      <rPr>
        <sz val="9"/>
        <rFont val="ＭＳ 明朝"/>
        <family val="1"/>
      </rPr>
      <t>丁目</t>
    </r>
  </si>
  <si>
    <r>
      <t xml:space="preserve">桜川    </t>
    </r>
    <r>
      <rPr>
        <sz val="9"/>
        <rFont val="ＭＳ 明朝"/>
        <family val="1"/>
      </rPr>
      <t>３</t>
    </r>
    <r>
      <rPr>
        <sz val="9"/>
        <rFont val="ＭＳ 明朝"/>
        <family val="1"/>
      </rPr>
      <t>丁目</t>
    </r>
  </si>
  <si>
    <t>高 島 平１丁目</t>
  </si>
  <si>
    <r>
      <t xml:space="preserve">高島平  </t>
    </r>
    <r>
      <rPr>
        <sz val="9"/>
        <rFont val="ＭＳ 明朝"/>
        <family val="1"/>
      </rPr>
      <t xml:space="preserve">２丁目 </t>
    </r>
  </si>
  <si>
    <r>
      <t xml:space="preserve">高島平  </t>
    </r>
    <r>
      <rPr>
        <sz val="9"/>
        <rFont val="ＭＳ 明朝"/>
        <family val="1"/>
      </rPr>
      <t>３</t>
    </r>
    <r>
      <rPr>
        <sz val="9"/>
        <rFont val="ＭＳ 明朝"/>
        <family val="1"/>
      </rPr>
      <t>丁目</t>
    </r>
  </si>
  <si>
    <r>
      <t xml:space="preserve">高島平  </t>
    </r>
    <r>
      <rPr>
        <sz val="9"/>
        <rFont val="ＭＳ 明朝"/>
        <family val="1"/>
      </rPr>
      <t>４</t>
    </r>
    <r>
      <rPr>
        <sz val="9"/>
        <rFont val="ＭＳ 明朝"/>
        <family val="1"/>
      </rPr>
      <t>丁目</t>
    </r>
  </si>
  <si>
    <r>
      <t xml:space="preserve">高島平  </t>
    </r>
    <r>
      <rPr>
        <sz val="9"/>
        <rFont val="ＭＳ 明朝"/>
        <family val="1"/>
      </rPr>
      <t>５丁目</t>
    </r>
  </si>
  <si>
    <r>
      <t xml:space="preserve">高島平  </t>
    </r>
    <r>
      <rPr>
        <sz val="9"/>
        <rFont val="ＭＳ 明朝"/>
        <family val="1"/>
      </rPr>
      <t>６丁目</t>
    </r>
  </si>
  <si>
    <r>
      <t xml:space="preserve">高島平  </t>
    </r>
    <r>
      <rPr>
        <sz val="9"/>
        <rFont val="ＭＳ 明朝"/>
        <family val="1"/>
      </rPr>
      <t>７丁目</t>
    </r>
  </si>
  <si>
    <r>
      <t xml:space="preserve">高島平  </t>
    </r>
    <r>
      <rPr>
        <sz val="9"/>
        <rFont val="ＭＳ 明朝"/>
        <family val="1"/>
      </rPr>
      <t>８丁目</t>
    </r>
  </si>
  <si>
    <r>
      <t xml:space="preserve">高島平  </t>
    </r>
    <r>
      <rPr>
        <sz val="9"/>
        <rFont val="ＭＳ 明朝"/>
        <family val="1"/>
      </rPr>
      <t>９丁目</t>
    </r>
  </si>
  <si>
    <t>新 河 岸１丁目</t>
  </si>
  <si>
    <r>
      <t xml:space="preserve">新河岸  </t>
    </r>
    <r>
      <rPr>
        <sz val="9"/>
        <rFont val="ＭＳ 明朝"/>
        <family val="1"/>
      </rPr>
      <t>２丁目</t>
    </r>
  </si>
  <si>
    <r>
      <t xml:space="preserve">新河岸  </t>
    </r>
    <r>
      <rPr>
        <sz val="9"/>
        <rFont val="ＭＳ 明朝"/>
        <family val="1"/>
      </rPr>
      <t>３</t>
    </r>
    <r>
      <rPr>
        <sz val="9"/>
        <rFont val="ＭＳ 明朝"/>
        <family val="1"/>
      </rPr>
      <t>丁目</t>
    </r>
  </si>
  <si>
    <t>舟    渡１丁目</t>
  </si>
  <si>
    <r>
      <t xml:space="preserve">舟渡    </t>
    </r>
    <r>
      <rPr>
        <sz val="9"/>
        <rFont val="ＭＳ 明朝"/>
        <family val="1"/>
      </rPr>
      <t>２</t>
    </r>
    <r>
      <rPr>
        <sz val="9"/>
        <rFont val="ＭＳ 明朝"/>
        <family val="1"/>
      </rPr>
      <t>丁目</t>
    </r>
  </si>
  <si>
    <r>
      <t xml:space="preserve">舟渡    </t>
    </r>
    <r>
      <rPr>
        <sz val="9"/>
        <rFont val="ＭＳ 明朝"/>
        <family val="1"/>
      </rPr>
      <t>３</t>
    </r>
    <r>
      <rPr>
        <sz val="9"/>
        <rFont val="ＭＳ 明朝"/>
        <family val="1"/>
      </rPr>
      <t>丁目</t>
    </r>
  </si>
  <si>
    <r>
      <t xml:space="preserve">舟渡    </t>
    </r>
    <r>
      <rPr>
        <sz val="9"/>
        <rFont val="ＭＳ 明朝"/>
        <family val="1"/>
      </rPr>
      <t>４</t>
    </r>
    <r>
      <rPr>
        <sz val="9"/>
        <rFont val="ＭＳ 明朝"/>
        <family val="1"/>
      </rPr>
      <t>丁目</t>
    </r>
  </si>
  <si>
    <t>８．住民基本台帳による年齢別男女別人口</t>
  </si>
  <si>
    <t>（単位：人）</t>
  </si>
  <si>
    <t>（平成２０年１月１日）</t>
  </si>
  <si>
    <t>年 齢</t>
  </si>
  <si>
    <t>総    数</t>
  </si>
  <si>
    <t xml:space="preserve">  0～4歳</t>
  </si>
  <si>
    <t>35～39</t>
  </si>
  <si>
    <t>70～74</t>
  </si>
  <si>
    <t>5～9</t>
  </si>
  <si>
    <t>40～44</t>
  </si>
  <si>
    <t>75～79</t>
  </si>
  <si>
    <t>5</t>
  </si>
  <si>
    <t>6</t>
  </si>
  <si>
    <t>7</t>
  </si>
  <si>
    <t>8</t>
  </si>
  <si>
    <t>9</t>
  </si>
  <si>
    <t>10～14</t>
  </si>
  <si>
    <t>45～49</t>
  </si>
  <si>
    <t>80～84</t>
  </si>
  <si>
    <t>10</t>
  </si>
  <si>
    <t>11</t>
  </si>
  <si>
    <t>12</t>
  </si>
  <si>
    <t>13</t>
  </si>
  <si>
    <t>14</t>
  </si>
  <si>
    <t>15～19</t>
  </si>
  <si>
    <t>50～54</t>
  </si>
  <si>
    <t>85～89</t>
  </si>
  <si>
    <t>15</t>
  </si>
  <si>
    <t>16</t>
  </si>
  <si>
    <t>17</t>
  </si>
  <si>
    <t>18</t>
  </si>
  <si>
    <t>19</t>
  </si>
  <si>
    <t>20～24</t>
  </si>
  <si>
    <t>55～59</t>
  </si>
  <si>
    <t>90～94</t>
  </si>
  <si>
    <t>20</t>
  </si>
  <si>
    <t>21</t>
  </si>
  <si>
    <t>22</t>
  </si>
  <si>
    <t>23</t>
  </si>
  <si>
    <t>24</t>
  </si>
  <si>
    <t>中とびら用必要数値</t>
  </si>
  <si>
    <t>25～29</t>
  </si>
  <si>
    <t>60～64</t>
  </si>
  <si>
    <t>95～99</t>
  </si>
  <si>
    <t>９５歳以上</t>
  </si>
  <si>
    <t>25</t>
  </si>
  <si>
    <t>26</t>
  </si>
  <si>
    <t>27</t>
  </si>
  <si>
    <t>28</t>
  </si>
  <si>
    <t>29</t>
  </si>
  <si>
    <t>30～34</t>
  </si>
  <si>
    <t>65～69</t>
  </si>
  <si>
    <t>100～102</t>
  </si>
  <si>
    <t>30</t>
  </si>
  <si>
    <t>31</t>
  </si>
  <si>
    <t>32</t>
  </si>
  <si>
    <t>33</t>
  </si>
  <si>
    <t>103歳以上</t>
  </si>
  <si>
    <t>34</t>
  </si>
  <si>
    <t>不詳者</t>
  </si>
  <si>
    <t>-</t>
  </si>
  <si>
    <t xml:space="preserve">  資料：区民文化部戸籍住民課</t>
  </si>
  <si>
    <t>総　　数</t>
  </si>
  <si>
    <t>総　　数</t>
  </si>
  <si>
    <t xml:space="preserve">0～4歳  </t>
  </si>
  <si>
    <t xml:space="preserve">0～4歳  </t>
  </si>
  <si>
    <t>5～9歳</t>
  </si>
  <si>
    <t>5～9歳</t>
  </si>
  <si>
    <t>10～14歳</t>
  </si>
  <si>
    <t>10～14歳</t>
  </si>
  <si>
    <t>15～19歳</t>
  </si>
  <si>
    <t>15～19歳</t>
  </si>
  <si>
    <t>20～24歳</t>
  </si>
  <si>
    <t>20～24歳</t>
  </si>
  <si>
    <t>25～29歳</t>
  </si>
  <si>
    <t>25～29歳</t>
  </si>
  <si>
    <t>30～34歳</t>
  </si>
  <si>
    <t>30～34歳</t>
  </si>
  <si>
    <t>35～39歳</t>
  </si>
  <si>
    <t>35～39歳</t>
  </si>
  <si>
    <t>40～44歳</t>
  </si>
  <si>
    <t>40～44歳</t>
  </si>
  <si>
    <t>45～49歳</t>
  </si>
  <si>
    <t>45～49歳</t>
  </si>
  <si>
    <t>50～54歳</t>
  </si>
  <si>
    <t>50～54歳</t>
  </si>
  <si>
    <t>55～59歳</t>
  </si>
  <si>
    <t>55～59歳</t>
  </si>
  <si>
    <t>60～64歳</t>
  </si>
  <si>
    <t>60～64歳</t>
  </si>
  <si>
    <t>65～69歳</t>
  </si>
  <si>
    <t>65～69歳</t>
  </si>
  <si>
    <t>70～74歳</t>
  </si>
  <si>
    <t>70～74歳</t>
  </si>
  <si>
    <t>75～79歳</t>
  </si>
  <si>
    <t>75～79歳</t>
  </si>
  <si>
    <t>80～84歳</t>
  </si>
  <si>
    <t>80～84歳</t>
  </si>
  <si>
    <t>85～89歳</t>
  </si>
  <si>
    <t>85～89歳</t>
  </si>
  <si>
    <t>90～94歳</t>
  </si>
  <si>
    <t>90～94歳</t>
  </si>
  <si>
    <t>95～99歳</t>
  </si>
  <si>
    <t>95～99歳</t>
  </si>
  <si>
    <t xml:space="preserve">100歳以上 </t>
  </si>
  <si>
    <t xml:space="preserve">100歳以上 </t>
  </si>
  <si>
    <t>９．住民基本台帳による町丁目別年齢（５歳階級）別人口</t>
  </si>
  <si>
    <t>９．住民基本台帳による町丁目別年齢（５歳階級）別人口（つづき）</t>
  </si>
  <si>
    <t>（単位：人）</t>
  </si>
  <si>
    <t>（平成２０年１月１日）</t>
  </si>
  <si>
    <t>年齢</t>
  </si>
  <si>
    <t>区総数</t>
  </si>
  <si>
    <t>板橋</t>
  </si>
  <si>
    <t>加賀</t>
  </si>
  <si>
    <t>大山東町</t>
  </si>
  <si>
    <t>大　山</t>
  </si>
  <si>
    <t>南町</t>
  </si>
  <si>
    <t>双葉町</t>
  </si>
  <si>
    <t>富士見町</t>
  </si>
  <si>
    <t>大谷口</t>
  </si>
  <si>
    <t>向原</t>
  </si>
  <si>
    <t>小茂根</t>
  </si>
  <si>
    <t>上板橋</t>
  </si>
  <si>
    <t>清水町</t>
  </si>
  <si>
    <t>蓮沼町</t>
  </si>
  <si>
    <t>宮本町</t>
  </si>
  <si>
    <t>志村</t>
  </si>
  <si>
    <t>坂下</t>
  </si>
  <si>
    <t>中台</t>
  </si>
  <si>
    <t>若木</t>
  </si>
  <si>
    <t>蓮根</t>
  </si>
  <si>
    <t>相生町</t>
  </si>
  <si>
    <t>前野町</t>
  </si>
  <si>
    <t>赤塚新町</t>
  </si>
  <si>
    <t>四葉</t>
  </si>
  <si>
    <t>三園</t>
  </si>
  <si>
    <t>成増</t>
  </si>
  <si>
    <t>徳丸</t>
  </si>
  <si>
    <t>高島平</t>
  </si>
  <si>
    <t>新河岸</t>
  </si>
  <si>
    <t>舟渡</t>
  </si>
  <si>
    <t>一丁目</t>
  </si>
  <si>
    <t>二丁目</t>
  </si>
  <si>
    <t>三丁目</t>
  </si>
  <si>
    <t>四丁目</t>
  </si>
  <si>
    <t>金井町</t>
  </si>
  <si>
    <t>上　町</t>
  </si>
  <si>
    <t>北　町</t>
  </si>
  <si>
    <t>四丁目</t>
  </si>
  <si>
    <t>五丁目</t>
  </si>
  <si>
    <t>六丁目</t>
  </si>
  <si>
    <t>七丁目</t>
  </si>
  <si>
    <t>八丁目</t>
  </si>
  <si>
    <t>九丁目</t>
  </si>
  <si>
    <t>氷川町</t>
  </si>
  <si>
    <t>栄町</t>
  </si>
  <si>
    <t>大山町</t>
  </si>
  <si>
    <t>幸町</t>
  </si>
  <si>
    <t>中板橋</t>
  </si>
  <si>
    <t>弥生町</t>
  </si>
  <si>
    <t>大和町</t>
  </si>
  <si>
    <t>常盤台</t>
  </si>
  <si>
    <t>南常盤台</t>
  </si>
  <si>
    <t>東新町</t>
  </si>
  <si>
    <t>東坂下</t>
  </si>
  <si>
    <t>小豆沢</t>
  </si>
  <si>
    <t>西台</t>
  </si>
  <si>
    <t>赤塚</t>
  </si>
  <si>
    <t>東山町</t>
  </si>
  <si>
    <t>桜川</t>
  </si>
  <si>
    <t>五丁目</t>
  </si>
  <si>
    <t>資料：区民文化部戸籍住民課</t>
  </si>
  <si>
    <t xml:space="preserve">１０．住民基本台帳による東京都地域別世帯数及び人口 </t>
  </si>
  <si>
    <t>１０．住民基本台帳による東京都地域別世帯数及び人口（つづき）</t>
  </si>
  <si>
    <t>地　　域</t>
  </si>
  <si>
    <t>平成１９年１月１日現在</t>
  </si>
  <si>
    <t>平成２０年１月１日現在</t>
  </si>
  <si>
    <t>人　　　　口</t>
  </si>
  <si>
    <t>総数</t>
  </si>
  <si>
    <t>多摩市</t>
  </si>
  <si>
    <t>西東京市</t>
  </si>
  <si>
    <t>町村部</t>
  </si>
  <si>
    <t>西多摩郡</t>
  </si>
  <si>
    <t>檜原村</t>
  </si>
  <si>
    <t>大島支庁</t>
  </si>
  <si>
    <t>三宅支庁</t>
  </si>
  <si>
    <t>八丈支庁</t>
  </si>
  <si>
    <t>小笠原支庁</t>
  </si>
  <si>
    <t>　資料：東京都総務局統計部「住民基本台帳による世帯と人口」</t>
  </si>
  <si>
    <t>　１２</t>
  </si>
  <si>
    <t>　１３</t>
  </si>
  <si>
    <t>　１４</t>
  </si>
  <si>
    <t>　１５</t>
  </si>
  <si>
    <t>　１６</t>
  </si>
  <si>
    <t>　１７</t>
  </si>
  <si>
    <t>　１９</t>
  </si>
  <si>
    <t>１１．住民基本台帳による世帯数，人口及び人口密度</t>
  </si>
  <si>
    <t>世　帯　数</t>
  </si>
  <si>
    <t>人　　　　　　　　口</t>
  </si>
  <si>
    <t>対  前  年  増  加  数</t>
  </si>
  <si>
    <t>人 口 密 度</t>
  </si>
  <si>
    <t>総　　　数</t>
  </si>
  <si>
    <t>世　帯　数</t>
  </si>
  <si>
    <t>人　　　口</t>
  </si>
  <si>
    <t>（１k㎡につき）</t>
  </si>
  <si>
    <t>平成１１年</t>
  </si>
  <si>
    <t>　１８</t>
  </si>
  <si>
    <t>　２ ０</t>
  </si>
  <si>
    <t xml:space="preserve">  （注）世帯数及び人口の数値は，転出予定者を含んだものである。</t>
  </si>
  <si>
    <t>１２．国籍別外国人登録者数</t>
  </si>
  <si>
    <t>（各年１月１日）</t>
  </si>
  <si>
    <t>国　　　　籍</t>
  </si>
  <si>
    <t>平 成 １６ 年</t>
  </si>
  <si>
    <t>平 成 １７ 年</t>
  </si>
  <si>
    <t>平 成 １８ 年</t>
  </si>
  <si>
    <t>平 成 １ ９ 年</t>
  </si>
  <si>
    <t>平 成 ２ ０ 年</t>
  </si>
  <si>
    <t>世帯数</t>
  </si>
  <si>
    <t>オーストラリア</t>
  </si>
  <si>
    <t>ブラジル</t>
  </si>
  <si>
    <t>カナダ</t>
  </si>
  <si>
    <t>中国</t>
  </si>
  <si>
    <t>フランス</t>
  </si>
  <si>
    <t>ドイツ</t>
  </si>
  <si>
    <t>インドネシア</t>
  </si>
  <si>
    <t>イタリア</t>
  </si>
  <si>
    <t>韓国又は朝鮮</t>
  </si>
  <si>
    <t>ラオス</t>
  </si>
  <si>
    <t>パキスタン</t>
  </si>
  <si>
    <t>フィリピン</t>
  </si>
  <si>
    <t>タイ</t>
  </si>
  <si>
    <t>イギリス</t>
  </si>
  <si>
    <t>アメリカ</t>
  </si>
  <si>
    <t>ベトナム</t>
  </si>
  <si>
    <t>ナイジェリア</t>
  </si>
  <si>
    <t>　資料：区民文化部戸籍住民課</t>
  </si>
  <si>
    <t>１３．人口動態</t>
  </si>
  <si>
    <t>　</t>
  </si>
  <si>
    <t>年　 次</t>
  </si>
  <si>
    <t>出　　　　生</t>
  </si>
  <si>
    <t>死　　　　亡</t>
  </si>
  <si>
    <t>自　然　増　加</t>
  </si>
  <si>
    <t>死 産</t>
  </si>
  <si>
    <t>婚 姻（件）</t>
  </si>
  <si>
    <t>離 婚（件）</t>
  </si>
  <si>
    <t>総　数</t>
  </si>
  <si>
    <t>乳児死亡</t>
  </si>
  <si>
    <t>（再掲）</t>
  </si>
  <si>
    <t>平成１４年</t>
  </si>
  <si>
    <t xml:space="preserve">  １５</t>
  </si>
  <si>
    <t xml:space="preserve">  １６</t>
  </si>
  <si>
    <t xml:space="preserve">  １７</t>
  </si>
  <si>
    <t xml:space="preserve">  １ ８</t>
  </si>
  <si>
    <t>　資料：健康生きがい部・板橋区保健所「板橋区の保健衛生」</t>
  </si>
  <si>
    <t>１４．従前の住所地（都道府県）別転入者数</t>
  </si>
  <si>
    <t>（平成１９年）</t>
  </si>
  <si>
    <t>従　前　の</t>
  </si>
  <si>
    <t>転　　入　　者　　数</t>
  </si>
  <si>
    <t>住　所　地</t>
  </si>
  <si>
    <t>総　　  数</t>
  </si>
  <si>
    <t>滋賀県</t>
  </si>
  <si>
    <t>北海道</t>
  </si>
  <si>
    <t>京都府</t>
  </si>
  <si>
    <t>青森県</t>
  </si>
  <si>
    <t>大阪府</t>
  </si>
  <si>
    <t>岩手県</t>
  </si>
  <si>
    <t>兵庫県</t>
  </si>
  <si>
    <t>宮城県</t>
  </si>
  <si>
    <t>奈良県</t>
  </si>
  <si>
    <t>秋田県</t>
  </si>
  <si>
    <t>和歌山県</t>
  </si>
  <si>
    <t>山形県</t>
  </si>
  <si>
    <t>鳥取県</t>
  </si>
  <si>
    <t>福島県</t>
  </si>
  <si>
    <t>島根県</t>
  </si>
  <si>
    <t>茨城県</t>
  </si>
  <si>
    <t>岡山県</t>
  </si>
  <si>
    <t>栃木県</t>
  </si>
  <si>
    <t>広島県</t>
  </si>
  <si>
    <t>群馬県</t>
  </si>
  <si>
    <t>山口県</t>
  </si>
  <si>
    <t>埼玉県</t>
  </si>
  <si>
    <t>徳島県</t>
  </si>
  <si>
    <t>千葉県</t>
  </si>
  <si>
    <t>香川県</t>
  </si>
  <si>
    <t>東京都</t>
  </si>
  <si>
    <t>愛媛県</t>
  </si>
  <si>
    <t>神奈川県</t>
  </si>
  <si>
    <t>高知県</t>
  </si>
  <si>
    <t>新潟県</t>
  </si>
  <si>
    <t>福岡県</t>
  </si>
  <si>
    <t>富山県</t>
  </si>
  <si>
    <t>佐賀県</t>
  </si>
  <si>
    <t>石川県</t>
  </si>
  <si>
    <t>長崎県</t>
  </si>
  <si>
    <t>福井県</t>
  </si>
  <si>
    <t>熊本県</t>
  </si>
  <si>
    <t>山梨県</t>
  </si>
  <si>
    <t>大分県</t>
  </si>
  <si>
    <t>長野県</t>
  </si>
  <si>
    <t>宮崎県</t>
  </si>
  <si>
    <t>岐阜県</t>
  </si>
  <si>
    <t>鹿児島県</t>
  </si>
  <si>
    <t>静岡県</t>
  </si>
  <si>
    <t>沖縄県</t>
  </si>
  <si>
    <t>愛知県</t>
  </si>
  <si>
    <t>国外</t>
  </si>
  <si>
    <t>三重県</t>
  </si>
  <si>
    <t>従前の住所なし</t>
  </si>
  <si>
    <t>１８</t>
  </si>
  <si>
    <t>１５．年齢（３区分）別人口の推移</t>
  </si>
  <si>
    <t>年 　次</t>
  </si>
  <si>
    <t>幼 年 人 口 （０～１４歳）</t>
  </si>
  <si>
    <t>生産年齢人口（１５～６４歳）</t>
  </si>
  <si>
    <t>老 年 人 口 （６５歳以上）</t>
  </si>
  <si>
    <t>１９</t>
  </si>
  <si>
    <t>２ ０</t>
  </si>
  <si>
    <t>１６．転入転出人口</t>
  </si>
  <si>
    <t>転　　　　入</t>
  </si>
  <si>
    <t>転　　　　出</t>
  </si>
  <si>
    <t>社 会 増 加</t>
  </si>
  <si>
    <t>･</t>
  </si>
  <si>
    <t>都　　内</t>
  </si>
  <si>
    <t>都　　外</t>
  </si>
  <si>
    <t>そ の 他</t>
  </si>
  <si>
    <t>月　　次</t>
  </si>
  <si>
    <t>平成１５年</t>
  </si>
  <si>
    <t>　１６</t>
  </si>
  <si>
    <t>　１ ９</t>
  </si>
  <si>
    <t xml:space="preserve"> </t>
  </si>
  <si>
    <t>１</t>
  </si>
  <si>
    <t>月</t>
  </si>
  <si>
    <t>２</t>
  </si>
  <si>
    <t>３</t>
  </si>
  <si>
    <t>４</t>
  </si>
  <si>
    <t>５</t>
  </si>
  <si>
    <t>６</t>
  </si>
  <si>
    <t>７</t>
  </si>
  <si>
    <t>８</t>
  </si>
  <si>
    <t>９</t>
  </si>
  <si>
    <t>１０</t>
  </si>
  <si>
    <t>１１</t>
  </si>
  <si>
    <t>１２</t>
  </si>
  <si>
    <t>　（注）「その他」には国外及び従前の住所なしが含まれる。　　　</t>
  </si>
  <si>
    <t>　資料：区民文化部戸籍住民課</t>
  </si>
  <si>
    <t>1 237</t>
  </si>
  <si>
    <t>△　34</t>
  </si>
  <si>
    <t>△　70</t>
  </si>
  <si>
    <t>　　　△　25</t>
  </si>
  <si>
    <t>△　16</t>
  </si>
  <si>
    <t>△　61</t>
  </si>
  <si>
    <t>△　55</t>
  </si>
  <si>
    <t>△　11</t>
  </si>
  <si>
    <t>△　33</t>
  </si>
  <si>
    <t>△　94</t>
  </si>
  <si>
    <t>△　79</t>
  </si>
  <si>
    <t>△　12</t>
  </si>
  <si>
    <t xml:space="preserve">      △  15</t>
  </si>
  <si>
    <t>１．東京都地域別土地面積</t>
  </si>
  <si>
    <t xml:space="preserve">        （平成１７年１０月１日）</t>
  </si>
  <si>
    <t>地      域</t>
  </si>
  <si>
    <t>面  積（k㎡）</t>
  </si>
  <si>
    <t>千 分 比（‰）</t>
  </si>
  <si>
    <t>千 分 比（‰）</t>
  </si>
  <si>
    <t>総         数</t>
  </si>
  <si>
    <t>東村山市</t>
  </si>
  <si>
    <t>国分寺市</t>
  </si>
  <si>
    <t>区部</t>
  </si>
  <si>
    <t>国立市</t>
  </si>
  <si>
    <t>福生市</t>
  </si>
  <si>
    <t>千代田区</t>
  </si>
  <si>
    <t>狛江市</t>
  </si>
  <si>
    <t>中央区</t>
  </si>
  <si>
    <t>東大和市</t>
  </si>
  <si>
    <t>港区</t>
  </si>
  <si>
    <t>清瀬市</t>
  </si>
  <si>
    <t>新宿区</t>
  </si>
  <si>
    <t>東久留米市</t>
  </si>
  <si>
    <t>文京区</t>
  </si>
  <si>
    <t>武蔵村山市</t>
  </si>
  <si>
    <t>台東区</t>
  </si>
  <si>
    <t xml:space="preserve">多摩市 </t>
  </si>
  <si>
    <t>墨田区</t>
  </si>
  <si>
    <t>稲城市</t>
  </si>
  <si>
    <t>江東区</t>
  </si>
  <si>
    <t>羽村市</t>
  </si>
  <si>
    <t>品川区</t>
  </si>
  <si>
    <t>あきる野市</t>
  </si>
  <si>
    <t>目黒区</t>
  </si>
  <si>
    <t>西東京市</t>
  </si>
  <si>
    <t>大田区</t>
  </si>
  <si>
    <t>世田谷区</t>
  </si>
  <si>
    <t>渋谷区</t>
  </si>
  <si>
    <t>中野区</t>
  </si>
  <si>
    <t>郡部</t>
  </si>
  <si>
    <t>杉並区</t>
  </si>
  <si>
    <t>豊島区</t>
  </si>
  <si>
    <t>北区</t>
  </si>
  <si>
    <t>瑞穂町</t>
  </si>
  <si>
    <t>荒川区</t>
  </si>
  <si>
    <t>日の出町</t>
  </si>
  <si>
    <t>板橋区</t>
  </si>
  <si>
    <t xml:space="preserve">檜原村 </t>
  </si>
  <si>
    <t>練馬区</t>
  </si>
  <si>
    <t>奥多摩町</t>
  </si>
  <si>
    <t>足立区</t>
  </si>
  <si>
    <t>葛飾区</t>
  </si>
  <si>
    <t>島部</t>
  </si>
  <si>
    <t>江戸川区</t>
  </si>
  <si>
    <t>荒川河口部</t>
  </si>
  <si>
    <t>大島支庁</t>
  </si>
  <si>
    <t>中央防波堤埋立地</t>
  </si>
  <si>
    <t>大島町</t>
  </si>
  <si>
    <t>利島村</t>
  </si>
  <si>
    <t>新島村</t>
  </si>
  <si>
    <t>市部</t>
  </si>
  <si>
    <t>神津島村</t>
  </si>
  <si>
    <t>八王子市</t>
  </si>
  <si>
    <t>三宅支庁</t>
  </si>
  <si>
    <t>立川市</t>
  </si>
  <si>
    <t>三宅村</t>
  </si>
  <si>
    <t>武蔵野市</t>
  </si>
  <si>
    <t>御蔵島村</t>
  </si>
  <si>
    <t>三鷹市</t>
  </si>
  <si>
    <t>青梅市</t>
  </si>
  <si>
    <t>八丈支庁</t>
  </si>
  <si>
    <t>府中市</t>
  </si>
  <si>
    <t>八丈町</t>
  </si>
  <si>
    <t>昭島市</t>
  </si>
  <si>
    <t>青ヶ島村</t>
  </si>
  <si>
    <t>調布市</t>
  </si>
  <si>
    <t>その他</t>
  </si>
  <si>
    <t>町田市</t>
  </si>
  <si>
    <t>小金井市</t>
  </si>
  <si>
    <t>小笠原支庁</t>
  </si>
  <si>
    <t>小平市</t>
  </si>
  <si>
    <t>小笠原村</t>
  </si>
  <si>
    <t>日野市</t>
  </si>
  <si>
    <t>　（注）八丈支庁の「その他」は，鳥島，ベヨネース列岩，須美寿島及び孀婦岩である。</t>
  </si>
  <si>
    <t>　資料：東京都総務局統計部「東京都統計年鑑」</t>
  </si>
  <si>
    <t>西多摩郡</t>
  </si>
  <si>
    <t>面  積（k㎡）</t>
  </si>
  <si>
    <t>面 積（k㎡）</t>
  </si>
  <si>
    <t>成　　　 増 １  丁  目</t>
  </si>
  <si>
    <t>板　　　 橋 １  丁  目</t>
  </si>
  <si>
    <t>中　　　 台 １  丁  目</t>
  </si>
  <si>
    <t>若　　　 木 １  丁  目</t>
  </si>
  <si>
    <t>徳　　　 丸 １  丁  目</t>
  </si>
  <si>
    <t>蓮　　　 根 １  丁  目</t>
  </si>
  <si>
    <t>東  新  町  １  丁  目</t>
  </si>
  <si>
    <t>上  板  橋  １  丁  目</t>
  </si>
  <si>
    <t>前  野  町  １  丁  目</t>
  </si>
  <si>
    <t>桜　　　 川 １  丁  目</t>
  </si>
  <si>
    <t>高  島  平  １  丁  目</t>
  </si>
  <si>
    <t>赤　　　 塚 １  丁  目</t>
  </si>
  <si>
    <t>志　　　 村 １  丁  目</t>
  </si>
  <si>
    <t>坂　　　 下 １  丁  目</t>
  </si>
  <si>
    <t>東  坂  下  １  丁  目</t>
  </si>
  <si>
    <t>赤 塚 新 町 １  丁  目</t>
  </si>
  <si>
    <t>新  河  岸  １  丁  目</t>
  </si>
  <si>
    <t>小  豆  沢  １  丁  目</t>
  </si>
  <si>
    <t>四　　　 葉 １  丁  目</t>
  </si>
  <si>
    <t>舟　　　 渡 １  丁  目</t>
  </si>
  <si>
    <t>西　　　 台 １  丁  目</t>
  </si>
  <si>
    <t>２．町丁目別土地面積  　　</t>
  </si>
  <si>
    <t>２．町丁目別土地面積（つづき）</t>
  </si>
  <si>
    <t xml:space="preserve">               （平成２０年１月１日）</t>
  </si>
  <si>
    <t>　</t>
  </si>
  <si>
    <t>町　　丁　　目</t>
  </si>
  <si>
    <t>千 分 比（‰）</t>
  </si>
  <si>
    <t>町　　丁　　目</t>
  </si>
  <si>
    <t>町　　丁　　目</t>
  </si>
  <si>
    <t>総      数</t>
  </si>
  <si>
    <t>小  茂  根  １  丁  目</t>
  </si>
  <si>
    <t>西　　　 台 ２  丁  目</t>
  </si>
  <si>
    <t>三　　　 園 ２  丁  目</t>
  </si>
  <si>
    <r>
      <t xml:space="preserve">小　茂　根  </t>
    </r>
    <r>
      <rPr>
        <sz val="9"/>
        <rFont val="ＭＳ 明朝"/>
        <family val="1"/>
      </rPr>
      <t>２  丁  目</t>
    </r>
  </si>
  <si>
    <r>
      <t xml:space="preserve">西　　　 台 </t>
    </r>
    <r>
      <rPr>
        <sz val="9"/>
        <rFont val="ＭＳ 明朝"/>
        <family val="1"/>
      </rPr>
      <t>３  丁  目</t>
    </r>
  </si>
  <si>
    <r>
      <t xml:space="preserve">小　茂　根  </t>
    </r>
    <r>
      <rPr>
        <sz val="9"/>
        <rFont val="ＭＳ 明朝"/>
        <family val="1"/>
      </rPr>
      <t>３  丁  目</t>
    </r>
  </si>
  <si>
    <r>
      <t xml:space="preserve">西　　　 台 </t>
    </r>
    <r>
      <rPr>
        <sz val="9"/>
        <rFont val="ＭＳ 明朝"/>
        <family val="1"/>
      </rPr>
      <t>４  丁  目</t>
    </r>
  </si>
  <si>
    <r>
      <t xml:space="preserve">成　　　 増 </t>
    </r>
    <r>
      <rPr>
        <sz val="9"/>
        <rFont val="ＭＳ 明朝"/>
        <family val="1"/>
      </rPr>
      <t>２  丁  目</t>
    </r>
  </si>
  <si>
    <r>
      <t xml:space="preserve">板　 　　橋 </t>
    </r>
    <r>
      <rPr>
        <sz val="9"/>
        <rFont val="ＭＳ 明朝"/>
        <family val="1"/>
      </rPr>
      <t>２  丁  目</t>
    </r>
  </si>
  <si>
    <r>
      <t xml:space="preserve">小　茂　根  </t>
    </r>
    <r>
      <rPr>
        <sz val="9"/>
        <rFont val="ＭＳ 明朝"/>
        <family val="1"/>
      </rPr>
      <t>４  丁  目</t>
    </r>
  </si>
  <si>
    <r>
      <t xml:space="preserve">成　　　 増 </t>
    </r>
    <r>
      <rPr>
        <sz val="9"/>
        <rFont val="ＭＳ 明朝"/>
        <family val="1"/>
      </rPr>
      <t>３  丁  目</t>
    </r>
  </si>
  <si>
    <r>
      <t xml:space="preserve">板　　　 橋 </t>
    </r>
    <r>
      <rPr>
        <sz val="9"/>
        <rFont val="ＭＳ 明朝"/>
        <family val="1"/>
      </rPr>
      <t>３  丁  目</t>
    </r>
  </si>
  <si>
    <r>
      <t xml:space="preserve">小　茂　根  </t>
    </r>
    <r>
      <rPr>
        <sz val="9"/>
        <rFont val="ＭＳ 明朝"/>
        <family val="1"/>
      </rPr>
      <t>５  丁  目</t>
    </r>
  </si>
  <si>
    <r>
      <t xml:space="preserve">中　　　 台 </t>
    </r>
    <r>
      <rPr>
        <sz val="9"/>
        <rFont val="ＭＳ 明朝"/>
        <family val="1"/>
      </rPr>
      <t>２  丁  目</t>
    </r>
  </si>
  <si>
    <r>
      <t xml:space="preserve">成　　　 増 </t>
    </r>
    <r>
      <rPr>
        <sz val="9"/>
        <rFont val="ＭＳ 明朝"/>
        <family val="1"/>
      </rPr>
      <t>４  丁  目</t>
    </r>
  </si>
  <si>
    <r>
      <t xml:space="preserve">板　　　 橋 </t>
    </r>
    <r>
      <rPr>
        <sz val="9"/>
        <rFont val="ＭＳ 明朝"/>
        <family val="1"/>
      </rPr>
      <t>４  丁  目</t>
    </r>
  </si>
  <si>
    <t>常  盤  台  １  丁  目</t>
  </si>
  <si>
    <r>
      <t xml:space="preserve">中　　　 台 </t>
    </r>
    <r>
      <rPr>
        <sz val="9"/>
        <rFont val="ＭＳ 明朝"/>
        <family val="1"/>
      </rPr>
      <t>３  丁  目</t>
    </r>
  </si>
  <si>
    <r>
      <t xml:space="preserve">成　　　 増 </t>
    </r>
    <r>
      <rPr>
        <sz val="9"/>
        <rFont val="ＭＳ 明朝"/>
        <family val="1"/>
      </rPr>
      <t>５  丁  目</t>
    </r>
  </si>
  <si>
    <t>加　　　 賀 １  丁  目</t>
  </si>
  <si>
    <r>
      <t xml:space="preserve">常　盤　台  </t>
    </r>
    <r>
      <rPr>
        <sz val="9"/>
        <rFont val="ＭＳ 明朝"/>
        <family val="1"/>
      </rPr>
      <t>２  丁  目</t>
    </r>
  </si>
  <si>
    <r>
      <t xml:space="preserve">加　　　 賀 </t>
    </r>
    <r>
      <rPr>
        <sz val="9"/>
        <rFont val="ＭＳ 明朝"/>
        <family val="1"/>
      </rPr>
      <t>２  丁  目</t>
    </r>
  </si>
  <si>
    <r>
      <t xml:space="preserve">常　盤　台  </t>
    </r>
    <r>
      <rPr>
        <sz val="9"/>
        <rFont val="ＭＳ 明朝"/>
        <family val="1"/>
      </rPr>
      <t>３  丁  目</t>
    </r>
  </si>
  <si>
    <r>
      <t xml:space="preserve">若　　　 木 </t>
    </r>
    <r>
      <rPr>
        <sz val="9"/>
        <rFont val="ＭＳ 明朝"/>
        <family val="1"/>
      </rPr>
      <t>２  丁  目</t>
    </r>
  </si>
  <si>
    <r>
      <t xml:space="preserve">徳　　　 丸 </t>
    </r>
    <r>
      <rPr>
        <sz val="9"/>
        <rFont val="ＭＳ 明朝"/>
        <family val="1"/>
      </rPr>
      <t>２  丁  目</t>
    </r>
  </si>
  <si>
    <t>大山東町</t>
  </si>
  <si>
    <r>
      <t xml:space="preserve">常　盤　台  </t>
    </r>
    <r>
      <rPr>
        <sz val="9"/>
        <rFont val="ＭＳ 明朝"/>
        <family val="1"/>
      </rPr>
      <t>４  丁  目</t>
    </r>
  </si>
  <si>
    <r>
      <t xml:space="preserve">若　　　 木 </t>
    </r>
    <r>
      <rPr>
        <sz val="9"/>
        <rFont val="ＭＳ 明朝"/>
        <family val="1"/>
      </rPr>
      <t>３  丁  目</t>
    </r>
  </si>
  <si>
    <r>
      <t xml:space="preserve">徳　　　 丸 </t>
    </r>
    <r>
      <rPr>
        <sz val="9"/>
        <rFont val="ＭＳ 明朝"/>
        <family val="1"/>
      </rPr>
      <t>３  丁  目</t>
    </r>
  </si>
  <si>
    <t>大山金井町</t>
  </si>
  <si>
    <t>南 常 盤 台 １  丁  目</t>
  </si>
  <si>
    <r>
      <t xml:space="preserve">徳　　　 丸 </t>
    </r>
    <r>
      <rPr>
        <sz val="9"/>
        <rFont val="ＭＳ 明朝"/>
        <family val="1"/>
      </rPr>
      <t>４  丁  目</t>
    </r>
  </si>
  <si>
    <t>熊野町</t>
  </si>
  <si>
    <r>
      <t xml:space="preserve">南 常 盤 台 </t>
    </r>
    <r>
      <rPr>
        <sz val="9"/>
        <rFont val="ＭＳ 明朝"/>
        <family val="1"/>
      </rPr>
      <t>２  丁  目</t>
    </r>
  </si>
  <si>
    <r>
      <t xml:space="preserve">蓮　　　 根 </t>
    </r>
    <r>
      <rPr>
        <sz val="9"/>
        <rFont val="ＭＳ 明朝"/>
        <family val="1"/>
      </rPr>
      <t>２  丁  目</t>
    </r>
  </si>
  <si>
    <r>
      <t xml:space="preserve">徳　　　 丸 </t>
    </r>
    <r>
      <rPr>
        <sz val="9"/>
        <rFont val="ＭＳ 明朝"/>
        <family val="1"/>
      </rPr>
      <t>５  丁  目</t>
    </r>
  </si>
  <si>
    <t>中丸町</t>
  </si>
  <si>
    <r>
      <t xml:space="preserve">蓮　　　 根 </t>
    </r>
    <r>
      <rPr>
        <sz val="9"/>
        <rFont val="ＭＳ 明朝"/>
        <family val="1"/>
      </rPr>
      <t>３  丁  目</t>
    </r>
  </si>
  <si>
    <r>
      <t xml:space="preserve">徳　　　 丸 </t>
    </r>
    <r>
      <rPr>
        <sz val="9"/>
        <rFont val="ＭＳ 明朝"/>
        <family val="1"/>
      </rPr>
      <t>６  丁  目</t>
    </r>
  </si>
  <si>
    <t>南町</t>
  </si>
  <si>
    <r>
      <t xml:space="preserve">東  新  町  </t>
    </r>
    <r>
      <rPr>
        <sz val="9"/>
        <rFont val="ＭＳ 明朝"/>
        <family val="1"/>
      </rPr>
      <t>２  丁  目</t>
    </r>
  </si>
  <si>
    <t>相生町</t>
  </si>
  <si>
    <r>
      <t xml:space="preserve">徳　　　 丸 </t>
    </r>
    <r>
      <rPr>
        <sz val="9"/>
        <rFont val="ＭＳ 明朝"/>
        <family val="1"/>
      </rPr>
      <t>７  丁  目</t>
    </r>
  </si>
  <si>
    <t>稲荷台</t>
  </si>
  <si>
    <r>
      <t xml:space="preserve">徳　　　 丸 </t>
    </r>
    <r>
      <rPr>
        <sz val="9"/>
        <rFont val="ＭＳ 明朝"/>
        <family val="1"/>
      </rPr>
      <t>８  丁  目</t>
    </r>
  </si>
  <si>
    <t>仲宿</t>
  </si>
  <si>
    <r>
      <t xml:space="preserve">上  板  橋  </t>
    </r>
    <r>
      <rPr>
        <sz val="9"/>
        <rFont val="ＭＳ 明朝"/>
        <family val="1"/>
      </rPr>
      <t>２  丁  目</t>
    </r>
  </si>
  <si>
    <r>
      <t xml:space="preserve">前  野  町  </t>
    </r>
    <r>
      <rPr>
        <sz val="9"/>
        <rFont val="ＭＳ 明朝"/>
        <family val="1"/>
      </rPr>
      <t>２  丁  目</t>
    </r>
  </si>
  <si>
    <t>東山町</t>
  </si>
  <si>
    <t>氷川町</t>
  </si>
  <si>
    <r>
      <t xml:space="preserve">上  板  橋  </t>
    </r>
    <r>
      <rPr>
        <sz val="9"/>
        <rFont val="ＭＳ 明朝"/>
        <family val="1"/>
      </rPr>
      <t>３  丁  目</t>
    </r>
  </si>
  <si>
    <r>
      <t xml:space="preserve">前  野  町  </t>
    </r>
    <r>
      <rPr>
        <sz val="9"/>
        <rFont val="ＭＳ 明朝"/>
        <family val="1"/>
      </rPr>
      <t>３  丁  目</t>
    </r>
  </si>
  <si>
    <t>栄町</t>
  </si>
  <si>
    <t>清水町</t>
  </si>
  <si>
    <r>
      <t xml:space="preserve">前  野  町  </t>
    </r>
    <r>
      <rPr>
        <sz val="9"/>
        <rFont val="ＭＳ 明朝"/>
        <family val="1"/>
      </rPr>
      <t>４  丁  目</t>
    </r>
  </si>
  <si>
    <r>
      <t xml:space="preserve">桜　　　 川 </t>
    </r>
    <r>
      <rPr>
        <sz val="9"/>
        <rFont val="ＭＳ 明朝"/>
        <family val="1"/>
      </rPr>
      <t>２  丁  目</t>
    </r>
  </si>
  <si>
    <t>大山町</t>
  </si>
  <si>
    <t>蓮沼町</t>
  </si>
  <si>
    <r>
      <t xml:space="preserve">前  野  町  </t>
    </r>
    <r>
      <rPr>
        <sz val="9"/>
        <rFont val="ＭＳ 明朝"/>
        <family val="1"/>
      </rPr>
      <t>５  丁  目</t>
    </r>
  </si>
  <si>
    <r>
      <t xml:space="preserve">桜　　　 川 </t>
    </r>
    <r>
      <rPr>
        <sz val="9"/>
        <rFont val="ＭＳ 明朝"/>
        <family val="1"/>
      </rPr>
      <t>３  丁  目</t>
    </r>
  </si>
  <si>
    <t>大山西町</t>
  </si>
  <si>
    <t>大原町</t>
  </si>
  <si>
    <r>
      <t xml:space="preserve">前  野  町  </t>
    </r>
    <r>
      <rPr>
        <sz val="9"/>
        <rFont val="ＭＳ 明朝"/>
        <family val="1"/>
      </rPr>
      <t>６  丁  目</t>
    </r>
  </si>
  <si>
    <t>幸町</t>
  </si>
  <si>
    <t>泉町</t>
  </si>
  <si>
    <r>
      <t xml:space="preserve">高  島  平  </t>
    </r>
    <r>
      <rPr>
        <sz val="9"/>
        <rFont val="ＭＳ 明朝"/>
        <family val="1"/>
      </rPr>
      <t>２  丁  目</t>
    </r>
  </si>
  <si>
    <t>中板橋</t>
  </si>
  <si>
    <t>宮本町</t>
  </si>
  <si>
    <r>
      <t xml:space="preserve">赤　　　 塚 </t>
    </r>
    <r>
      <rPr>
        <sz val="9"/>
        <rFont val="ＭＳ 明朝"/>
        <family val="1"/>
      </rPr>
      <t>２  丁  目</t>
    </r>
  </si>
  <si>
    <r>
      <t xml:space="preserve">高  島  平  </t>
    </r>
    <r>
      <rPr>
        <sz val="9"/>
        <rFont val="ＭＳ 明朝"/>
        <family val="1"/>
      </rPr>
      <t>３  丁  目</t>
    </r>
  </si>
  <si>
    <t>仲町</t>
  </si>
  <si>
    <r>
      <t xml:space="preserve">赤　　　 塚 </t>
    </r>
    <r>
      <rPr>
        <sz val="9"/>
        <rFont val="ＭＳ 明朝"/>
        <family val="1"/>
      </rPr>
      <t>３  丁  目</t>
    </r>
  </si>
  <si>
    <r>
      <t xml:space="preserve">高  島  平  </t>
    </r>
    <r>
      <rPr>
        <sz val="9"/>
        <rFont val="ＭＳ 明朝"/>
        <family val="1"/>
      </rPr>
      <t>４  丁  目</t>
    </r>
  </si>
  <si>
    <t>弥生町</t>
  </si>
  <si>
    <r>
      <t xml:space="preserve">志　　　 村 </t>
    </r>
    <r>
      <rPr>
        <sz val="9"/>
        <rFont val="ＭＳ 明朝"/>
        <family val="1"/>
      </rPr>
      <t>２  丁  目</t>
    </r>
  </si>
  <si>
    <r>
      <t xml:space="preserve">赤　　　 塚 </t>
    </r>
    <r>
      <rPr>
        <sz val="9"/>
        <rFont val="ＭＳ 明朝"/>
        <family val="1"/>
      </rPr>
      <t>４  丁  目</t>
    </r>
  </si>
  <si>
    <r>
      <t xml:space="preserve">高  島  平  </t>
    </r>
    <r>
      <rPr>
        <sz val="9"/>
        <rFont val="ＭＳ 明朝"/>
        <family val="1"/>
      </rPr>
      <t>５  丁  目</t>
    </r>
  </si>
  <si>
    <t>本町</t>
  </si>
  <si>
    <r>
      <t xml:space="preserve">志　　　 村 </t>
    </r>
    <r>
      <rPr>
        <sz val="9"/>
        <rFont val="ＭＳ 明朝"/>
        <family val="1"/>
      </rPr>
      <t>３  丁  目</t>
    </r>
  </si>
  <si>
    <r>
      <t xml:space="preserve">赤　　　 塚 </t>
    </r>
    <r>
      <rPr>
        <sz val="9"/>
        <rFont val="ＭＳ 明朝"/>
        <family val="1"/>
      </rPr>
      <t>５  丁  目</t>
    </r>
  </si>
  <si>
    <r>
      <t xml:space="preserve">高  島  平  </t>
    </r>
    <r>
      <rPr>
        <sz val="9"/>
        <rFont val="ＭＳ 明朝"/>
        <family val="1"/>
      </rPr>
      <t>６  丁  目</t>
    </r>
  </si>
  <si>
    <t>大和町</t>
  </si>
  <si>
    <r>
      <t xml:space="preserve">赤　　　 塚 </t>
    </r>
    <r>
      <rPr>
        <sz val="9"/>
        <rFont val="ＭＳ 明朝"/>
        <family val="1"/>
      </rPr>
      <t>６  丁  目</t>
    </r>
  </si>
  <si>
    <r>
      <t xml:space="preserve">高  島  平  </t>
    </r>
    <r>
      <rPr>
        <sz val="9"/>
        <rFont val="ＭＳ 明朝"/>
        <family val="1"/>
      </rPr>
      <t>７  丁  目</t>
    </r>
  </si>
  <si>
    <t>双葉町</t>
  </si>
  <si>
    <r>
      <t xml:space="preserve">坂　　　 下 </t>
    </r>
    <r>
      <rPr>
        <sz val="9"/>
        <rFont val="ＭＳ 明朝"/>
        <family val="1"/>
      </rPr>
      <t>２  丁  目</t>
    </r>
  </si>
  <si>
    <r>
      <t xml:space="preserve">赤　　　 塚 </t>
    </r>
    <r>
      <rPr>
        <sz val="9"/>
        <rFont val="ＭＳ 明朝"/>
        <family val="1"/>
      </rPr>
      <t>７  丁  目</t>
    </r>
  </si>
  <si>
    <r>
      <t xml:space="preserve">高  島  平  </t>
    </r>
    <r>
      <rPr>
        <sz val="9"/>
        <rFont val="ＭＳ 明朝"/>
        <family val="1"/>
      </rPr>
      <t>８  丁  目</t>
    </r>
  </si>
  <si>
    <t>富士見町</t>
  </si>
  <si>
    <r>
      <t xml:space="preserve">坂　　　 下 </t>
    </r>
    <r>
      <rPr>
        <sz val="9"/>
        <rFont val="ＭＳ 明朝"/>
        <family val="1"/>
      </rPr>
      <t>３  丁  目</t>
    </r>
  </si>
  <si>
    <r>
      <t xml:space="preserve">赤　　　 塚 </t>
    </r>
    <r>
      <rPr>
        <sz val="9"/>
        <rFont val="ＭＳ 明朝"/>
        <family val="1"/>
      </rPr>
      <t>８  丁  目</t>
    </r>
  </si>
  <si>
    <r>
      <t xml:space="preserve">高  島  平  </t>
    </r>
    <r>
      <rPr>
        <sz val="9"/>
        <rFont val="ＭＳ 明朝"/>
        <family val="1"/>
      </rPr>
      <t>９  丁  目</t>
    </r>
  </si>
  <si>
    <t>大谷口上町</t>
  </si>
  <si>
    <t>大谷口北町</t>
  </si>
  <si>
    <r>
      <t xml:space="preserve">東  坂  下  </t>
    </r>
    <r>
      <rPr>
        <sz val="9"/>
        <rFont val="ＭＳ 明朝"/>
        <family val="1"/>
      </rPr>
      <t>２  丁  目</t>
    </r>
  </si>
  <si>
    <r>
      <t xml:space="preserve">赤 塚 新 町 </t>
    </r>
    <r>
      <rPr>
        <sz val="9"/>
        <rFont val="ＭＳ 明朝"/>
        <family val="1"/>
      </rPr>
      <t>２  丁  目</t>
    </r>
  </si>
  <si>
    <r>
      <t xml:space="preserve">新  河  岸  </t>
    </r>
    <r>
      <rPr>
        <sz val="9"/>
        <rFont val="ＭＳ 明朝"/>
        <family val="1"/>
      </rPr>
      <t>２  丁  目</t>
    </r>
  </si>
  <si>
    <t>大  谷  口  １  丁  目</t>
  </si>
  <si>
    <r>
      <t xml:space="preserve">赤 塚 新 町 </t>
    </r>
    <r>
      <rPr>
        <sz val="9"/>
        <rFont val="ＭＳ 明朝"/>
        <family val="1"/>
      </rPr>
      <t>３  丁  目</t>
    </r>
  </si>
  <si>
    <r>
      <t xml:space="preserve">新  河  岸  </t>
    </r>
    <r>
      <rPr>
        <sz val="9"/>
        <rFont val="ＭＳ 明朝"/>
        <family val="1"/>
      </rPr>
      <t>３  丁  目</t>
    </r>
  </si>
  <si>
    <r>
      <t xml:space="preserve">大　谷　口  </t>
    </r>
    <r>
      <rPr>
        <sz val="9"/>
        <rFont val="ＭＳ 明朝"/>
        <family val="1"/>
      </rPr>
      <t>２  丁  目</t>
    </r>
  </si>
  <si>
    <r>
      <t xml:space="preserve">小  豆  沢  </t>
    </r>
    <r>
      <rPr>
        <sz val="9"/>
        <rFont val="ＭＳ 明朝"/>
        <family val="1"/>
      </rPr>
      <t>２  丁  目</t>
    </r>
  </si>
  <si>
    <t>向　　　 原 １  丁  目</t>
  </si>
  <si>
    <r>
      <t xml:space="preserve">小  豆  沢  </t>
    </r>
    <r>
      <rPr>
        <sz val="9"/>
        <rFont val="ＭＳ 明朝"/>
        <family val="1"/>
      </rPr>
      <t>３  丁  目</t>
    </r>
  </si>
  <si>
    <r>
      <t xml:space="preserve">四　　　 葉 </t>
    </r>
    <r>
      <rPr>
        <sz val="9"/>
        <rFont val="ＭＳ 明朝"/>
        <family val="1"/>
      </rPr>
      <t>２  丁  目</t>
    </r>
  </si>
  <si>
    <r>
      <t xml:space="preserve">舟　　　 渡 </t>
    </r>
    <r>
      <rPr>
        <sz val="9"/>
        <rFont val="ＭＳ 明朝"/>
        <family val="1"/>
      </rPr>
      <t>２  丁  目</t>
    </r>
  </si>
  <si>
    <r>
      <t xml:space="preserve">向　　　 原 </t>
    </r>
    <r>
      <rPr>
        <sz val="9"/>
        <rFont val="ＭＳ 明朝"/>
        <family val="1"/>
      </rPr>
      <t>２  丁  目</t>
    </r>
  </si>
  <si>
    <r>
      <t xml:space="preserve">小  豆  沢  </t>
    </r>
    <r>
      <rPr>
        <sz val="9"/>
        <rFont val="ＭＳ 明朝"/>
        <family val="1"/>
      </rPr>
      <t>４  丁  目</t>
    </r>
  </si>
  <si>
    <t>大門</t>
  </si>
  <si>
    <r>
      <t xml:space="preserve">舟　　　 渡 </t>
    </r>
    <r>
      <rPr>
        <sz val="9"/>
        <rFont val="ＭＳ 明朝"/>
        <family val="1"/>
      </rPr>
      <t>３  丁  目</t>
    </r>
  </si>
  <si>
    <r>
      <t xml:space="preserve">向　　　 原 </t>
    </r>
    <r>
      <rPr>
        <sz val="9"/>
        <rFont val="ＭＳ 明朝"/>
        <family val="1"/>
      </rPr>
      <t>３  丁  目</t>
    </r>
  </si>
  <si>
    <t>三　　　 園 １  丁  目</t>
  </si>
  <si>
    <r>
      <t xml:space="preserve">舟　　　 渡 </t>
    </r>
    <r>
      <rPr>
        <sz val="9"/>
        <rFont val="ＭＳ 明朝"/>
        <family val="1"/>
      </rPr>
      <t>４  丁  目</t>
    </r>
  </si>
  <si>
    <t>　（注）算出基礎はプラニメーターによる。</t>
  </si>
  <si>
    <t xml:space="preserve">  資料:政策経営部政策企画課</t>
  </si>
  <si>
    <t>…</t>
  </si>
  <si>
    <t>徳丸3-121-9</t>
  </si>
  <si>
    <t>３．基準地価格</t>
  </si>
  <si>
    <t>（単位：千円／㎡）</t>
  </si>
  <si>
    <t xml:space="preserve">  （各年７月１日）</t>
  </si>
  <si>
    <t>番号</t>
  </si>
  <si>
    <t xml:space="preserve">    土地の所在（住居表示）</t>
  </si>
  <si>
    <t>建 築 制 限</t>
  </si>
  <si>
    <t>平成15年</t>
  </si>
  <si>
    <t>平成16年</t>
  </si>
  <si>
    <t>平成17年</t>
  </si>
  <si>
    <t>平成18年</t>
  </si>
  <si>
    <t>平成19年</t>
  </si>
  <si>
    <t>板橋4-3392-6</t>
  </si>
  <si>
    <t>(4-37-2)</t>
  </si>
  <si>
    <t>１中専（60・300）</t>
  </si>
  <si>
    <t>向原2-1526-12</t>
  </si>
  <si>
    <t>(2-25-4)</t>
  </si>
  <si>
    <t>１中専（60・200）</t>
  </si>
  <si>
    <t>3</t>
  </si>
  <si>
    <t>坂下2-39-8</t>
  </si>
  <si>
    <t>(2-30-7)</t>
  </si>
  <si>
    <t>１住居（60・200）</t>
  </si>
  <si>
    <t>4</t>
  </si>
  <si>
    <t>高島平5-47-7</t>
  </si>
  <si>
    <t>(5-47-7)</t>
  </si>
  <si>
    <t>１低専（50・100）</t>
  </si>
  <si>
    <t>5</t>
  </si>
  <si>
    <t>小茂根3-63-6</t>
  </si>
  <si>
    <t>(3-6-1)</t>
  </si>
  <si>
    <t>6</t>
  </si>
  <si>
    <r>
      <t>双葉町22-6</t>
    </r>
    <r>
      <rPr>
        <sz val="9"/>
        <rFont val="ＭＳ 明朝"/>
        <family val="1"/>
      </rPr>
      <t>外1筆</t>
    </r>
  </si>
  <si>
    <t>(22-3)</t>
  </si>
  <si>
    <t>7</t>
  </si>
  <si>
    <t>上板橋1-4928-23</t>
  </si>
  <si>
    <t>(1-9-8)</t>
  </si>
  <si>
    <t>8</t>
  </si>
  <si>
    <t>前野町6-21-7</t>
  </si>
  <si>
    <t>(6-21-4)</t>
  </si>
  <si>
    <t>9</t>
  </si>
  <si>
    <t>桜川3-47</t>
  </si>
  <si>
    <t>(3-16-5)</t>
  </si>
  <si>
    <r>
      <t>1</t>
    </r>
    <r>
      <rPr>
        <sz val="9"/>
        <rFont val="ＭＳ 明朝"/>
        <family val="1"/>
      </rPr>
      <t>0</t>
    </r>
  </si>
  <si>
    <t>西台3-45-12</t>
  </si>
  <si>
    <t>(3-45-12)</t>
  </si>
  <si>
    <r>
      <t>1</t>
    </r>
    <r>
      <rPr>
        <sz val="9"/>
        <rFont val="ＭＳ 明朝"/>
        <family val="1"/>
      </rPr>
      <t>1</t>
    </r>
  </si>
  <si>
    <t>若木2-1007-81</t>
  </si>
  <si>
    <t>(2-3-12)</t>
  </si>
  <si>
    <r>
      <t xml:space="preserve"> </t>
    </r>
    <r>
      <rPr>
        <sz val="9"/>
        <rFont val="ＭＳ 明朝"/>
        <family val="1"/>
      </rPr>
      <t>11*</t>
    </r>
  </si>
  <si>
    <t>徳丸3-121-9</t>
  </si>
  <si>
    <t>(3-18-6)</t>
  </si>
  <si>
    <r>
      <t>1</t>
    </r>
    <r>
      <rPr>
        <sz val="9"/>
        <rFont val="ＭＳ 明朝"/>
        <family val="1"/>
      </rPr>
      <t>2</t>
    </r>
  </si>
  <si>
    <t>志村2-10-5</t>
  </si>
  <si>
    <t>(2-6-13)</t>
  </si>
  <si>
    <r>
      <t>1</t>
    </r>
    <r>
      <rPr>
        <sz val="9"/>
        <rFont val="ＭＳ 明朝"/>
        <family val="1"/>
      </rPr>
      <t>3</t>
    </r>
  </si>
  <si>
    <t>赤塚新町1-1028-12</t>
  </si>
  <si>
    <t>(1-7-3)</t>
  </si>
  <si>
    <r>
      <t>1</t>
    </r>
    <r>
      <rPr>
        <sz val="9"/>
        <rFont val="ＭＳ 明朝"/>
        <family val="1"/>
      </rPr>
      <t>4</t>
    </r>
  </si>
  <si>
    <r>
      <t>赤塚6-1845-2外</t>
    </r>
    <r>
      <rPr>
        <sz val="9"/>
        <rFont val="ＭＳ 明朝"/>
        <family val="1"/>
      </rPr>
      <t>1</t>
    </r>
    <r>
      <rPr>
        <sz val="9"/>
        <rFont val="ＭＳ 明朝"/>
        <family val="1"/>
      </rPr>
      <t>筆</t>
    </r>
  </si>
  <si>
    <t>(6-4-14)</t>
  </si>
  <si>
    <r>
      <t>１低専（40・</t>
    </r>
    <r>
      <rPr>
        <sz val="9"/>
        <rFont val="ＭＳ 明朝"/>
        <family val="1"/>
      </rPr>
      <t xml:space="preserve"> </t>
    </r>
    <r>
      <rPr>
        <sz val="9"/>
        <rFont val="ＭＳ 明朝"/>
        <family val="1"/>
      </rPr>
      <t>80）</t>
    </r>
  </si>
  <si>
    <r>
      <t>1</t>
    </r>
    <r>
      <rPr>
        <sz val="9"/>
        <rFont val="ＭＳ 明朝"/>
        <family val="1"/>
      </rPr>
      <t>5</t>
    </r>
  </si>
  <si>
    <t>成増4-1522-1</t>
  </si>
  <si>
    <t>(4-16-19)</t>
  </si>
  <si>
    <r>
      <t>1</t>
    </r>
    <r>
      <rPr>
        <sz val="9"/>
        <rFont val="ＭＳ 明朝"/>
        <family val="1"/>
      </rPr>
      <t>6</t>
    </r>
  </si>
  <si>
    <t>大山東町10-4</t>
  </si>
  <si>
    <t>(10-2)</t>
  </si>
  <si>
    <t>２住居（60・300）</t>
  </si>
  <si>
    <r>
      <t>1</t>
    </r>
    <r>
      <rPr>
        <sz val="9"/>
        <rFont val="ＭＳ 明朝"/>
        <family val="1"/>
      </rPr>
      <t>7</t>
    </r>
  </si>
  <si>
    <t>5-1</t>
  </si>
  <si>
    <t>板橋1-16-17</t>
  </si>
  <si>
    <t>(1-16-9)</t>
  </si>
  <si>
    <t>商  業（80・600）</t>
  </si>
  <si>
    <t>5-2</t>
  </si>
  <si>
    <t>東新町1-1-2</t>
  </si>
  <si>
    <t>(1-1-5)</t>
  </si>
  <si>
    <t>近  商（80・300）</t>
  </si>
  <si>
    <t>5-3</t>
  </si>
  <si>
    <r>
      <t>板橋2-65-9外</t>
    </r>
    <r>
      <rPr>
        <sz val="9"/>
        <rFont val="ＭＳ 明朝"/>
        <family val="1"/>
      </rPr>
      <t>4</t>
    </r>
    <r>
      <rPr>
        <sz val="9"/>
        <rFont val="ＭＳ 明朝"/>
        <family val="1"/>
      </rPr>
      <t>筆</t>
    </r>
  </si>
  <si>
    <t>(2-65-8)</t>
  </si>
  <si>
    <t>5-4</t>
  </si>
  <si>
    <t>大谷口北町64-6</t>
  </si>
  <si>
    <t>(64-6)</t>
  </si>
  <si>
    <t>5-5</t>
  </si>
  <si>
    <t>徳丸3-115-6</t>
  </si>
  <si>
    <t>(3-1-20)</t>
  </si>
  <si>
    <t>5-6</t>
  </si>
  <si>
    <r>
      <t>高島平1-79-2外</t>
    </r>
    <r>
      <rPr>
        <sz val="9"/>
        <rFont val="ＭＳ 明朝"/>
        <family val="1"/>
      </rPr>
      <t>4</t>
    </r>
    <r>
      <rPr>
        <sz val="9"/>
        <rFont val="ＭＳ 明朝"/>
        <family val="1"/>
      </rPr>
      <t>筆</t>
    </r>
  </si>
  <si>
    <t>(1-79-3)</t>
  </si>
  <si>
    <t>商  業（80・400）</t>
  </si>
  <si>
    <t>5-7</t>
  </si>
  <si>
    <t>中板橋20-36</t>
  </si>
  <si>
    <t>(20-3)</t>
  </si>
  <si>
    <r>
      <t xml:space="preserve">  </t>
    </r>
    <r>
      <rPr>
        <sz val="9"/>
        <rFont val="ＭＳ 明朝"/>
        <family val="1"/>
      </rPr>
      <t>5-8</t>
    </r>
    <r>
      <rPr>
        <sz val="9"/>
        <rFont val="ＭＳ 明朝"/>
        <family val="1"/>
      </rPr>
      <t xml:space="preserve"> </t>
    </r>
  </si>
  <si>
    <r>
      <t>大山町24-13外1</t>
    </r>
    <r>
      <rPr>
        <sz val="9"/>
        <rFont val="ＭＳ 明朝"/>
        <family val="1"/>
      </rPr>
      <t>筆</t>
    </r>
  </si>
  <si>
    <r>
      <t>(</t>
    </r>
    <r>
      <rPr>
        <sz val="9"/>
        <rFont val="ＭＳ 明朝"/>
        <family val="1"/>
      </rPr>
      <t>24-3)</t>
    </r>
    <r>
      <rPr>
        <sz val="9"/>
        <rFont val="ＭＳ 明朝"/>
        <family val="1"/>
      </rPr>
      <t xml:space="preserve"> </t>
    </r>
  </si>
  <si>
    <t>商  業（80・500）</t>
  </si>
  <si>
    <r>
      <t xml:space="preserve"> </t>
    </r>
    <r>
      <rPr>
        <sz val="9"/>
        <rFont val="ＭＳ 明朝"/>
        <family val="1"/>
      </rPr>
      <t xml:space="preserve"> </t>
    </r>
    <r>
      <rPr>
        <sz val="9"/>
        <rFont val="ＭＳ 明朝"/>
        <family val="1"/>
      </rPr>
      <t>5-9</t>
    </r>
  </si>
  <si>
    <t>常盤台4-31-6</t>
  </si>
  <si>
    <t>(4-31-3)</t>
  </si>
  <si>
    <r>
      <t xml:space="preserve">商 </t>
    </r>
    <r>
      <rPr>
        <sz val="9"/>
        <rFont val="ＭＳ 明朝"/>
        <family val="1"/>
      </rPr>
      <t xml:space="preserve"> </t>
    </r>
    <r>
      <rPr>
        <sz val="9"/>
        <rFont val="ＭＳ 明朝"/>
        <family val="1"/>
      </rPr>
      <t>業（</t>
    </r>
    <r>
      <rPr>
        <sz val="9"/>
        <rFont val="ＭＳ 明朝"/>
        <family val="1"/>
      </rPr>
      <t>80・400）</t>
    </r>
  </si>
  <si>
    <t xml:space="preserve"> 5-10</t>
  </si>
  <si>
    <r>
      <t>志村2-</t>
    </r>
    <r>
      <rPr>
        <sz val="9"/>
        <rFont val="ＭＳ 明朝"/>
        <family val="1"/>
      </rPr>
      <t>4</t>
    </r>
    <r>
      <rPr>
        <sz val="9"/>
        <rFont val="ＭＳ 明朝"/>
        <family val="1"/>
      </rPr>
      <t>-</t>
    </r>
    <r>
      <rPr>
        <sz val="9"/>
        <rFont val="ＭＳ 明朝"/>
        <family val="1"/>
      </rPr>
      <t>29</t>
    </r>
  </si>
  <si>
    <r>
      <t>(2-</t>
    </r>
    <r>
      <rPr>
        <sz val="9"/>
        <rFont val="ＭＳ 明朝"/>
        <family val="1"/>
      </rPr>
      <t>2</t>
    </r>
    <r>
      <rPr>
        <sz val="9"/>
        <rFont val="ＭＳ 明朝"/>
        <family val="1"/>
      </rPr>
      <t>-</t>
    </r>
    <r>
      <rPr>
        <sz val="9"/>
        <rFont val="ＭＳ 明朝"/>
        <family val="1"/>
      </rPr>
      <t>4</t>
    </r>
    <r>
      <rPr>
        <sz val="9"/>
        <rFont val="ＭＳ 明朝"/>
        <family val="1"/>
      </rPr>
      <t>)</t>
    </r>
  </si>
  <si>
    <t xml:space="preserve"> 5-11</t>
  </si>
  <si>
    <t>双葉町2-10</t>
  </si>
  <si>
    <t>(2-12)</t>
  </si>
  <si>
    <t xml:space="preserve"> 5-12</t>
  </si>
  <si>
    <t>蓮根2-5-75</t>
  </si>
  <si>
    <t>(2-21-9)</t>
  </si>
  <si>
    <t xml:space="preserve"> 5-13</t>
  </si>
  <si>
    <t>常盤台2-6-7</t>
  </si>
  <si>
    <t>(2-6-5)</t>
  </si>
  <si>
    <t xml:space="preserve"> 5-14</t>
  </si>
  <si>
    <t>成増1-73-1</t>
  </si>
  <si>
    <t>(1-28-13)</t>
  </si>
  <si>
    <t>7-1</t>
  </si>
  <si>
    <t>中丸町29-6</t>
  </si>
  <si>
    <t>(29-8)</t>
  </si>
  <si>
    <t>準  工（60・300）</t>
  </si>
  <si>
    <r>
      <t>7-</t>
    </r>
    <r>
      <rPr>
        <sz val="9"/>
        <rFont val="ＭＳ 明朝"/>
        <family val="1"/>
      </rPr>
      <t>2</t>
    </r>
  </si>
  <si>
    <t>高島平9-28-4</t>
  </si>
  <si>
    <r>
      <t>(9-28-</t>
    </r>
    <r>
      <rPr>
        <sz val="9"/>
        <rFont val="ＭＳ 明朝"/>
        <family val="1"/>
      </rPr>
      <t>5</t>
    </r>
    <r>
      <rPr>
        <sz val="9"/>
        <rFont val="ＭＳ 明朝"/>
        <family val="1"/>
      </rPr>
      <t>)</t>
    </r>
  </si>
  <si>
    <t>7-3</t>
  </si>
  <si>
    <t>新河岸1-1144-8</t>
  </si>
  <si>
    <t>(1-17-16)</t>
  </si>
  <si>
    <t>準  工（60・200）</t>
  </si>
  <si>
    <t>7-4</t>
  </si>
  <si>
    <t>宮本町43-60</t>
  </si>
  <si>
    <t>(43-4)</t>
  </si>
  <si>
    <t>　（注）１．建築制限は用途地域（建ぺい率・容積率）を表わした。</t>
  </si>
  <si>
    <r>
      <t xml:space="preserve">        </t>
    </r>
    <r>
      <rPr>
        <sz val="9"/>
        <rFont val="ＭＳ 明朝"/>
        <family val="1"/>
      </rPr>
      <t>２．建築制限の基準日は平成１９年７月１日である。</t>
    </r>
  </si>
  <si>
    <t>　　　　３．１１は基準地の選定替により，平成１７年から＊に変更された。</t>
  </si>
  <si>
    <t>　　　　４．１７は平成１７年から，１０，１１，５－２は平成１９年から基準地の対象から外れた。</t>
  </si>
  <si>
    <r>
      <t xml:space="preserve"> </t>
    </r>
    <r>
      <rPr>
        <sz val="9"/>
        <rFont val="ＭＳ 明朝"/>
        <family val="1"/>
      </rPr>
      <t xml:space="preserve"> </t>
    </r>
    <r>
      <rPr>
        <sz val="9"/>
        <rFont val="ＭＳ 明朝"/>
        <family val="1"/>
      </rPr>
      <t>資料：「東京都基準地価格」</t>
    </r>
  </si>
  <si>
    <t>-</t>
  </si>
  <si>
    <t>４．地目別土地面積</t>
  </si>
  <si>
    <t>(単位：ヘクタール）</t>
  </si>
  <si>
    <t>（各年１月１日）</t>
  </si>
  <si>
    <t>区　　　　分</t>
  </si>
  <si>
    <t>平 成 １４ 年</t>
  </si>
  <si>
    <t>平 成 １５ 年</t>
  </si>
  <si>
    <r>
      <t>平 成 １</t>
    </r>
    <r>
      <rPr>
        <sz val="9"/>
        <rFont val="ＭＳ 明朝"/>
        <family val="1"/>
      </rPr>
      <t>６</t>
    </r>
    <r>
      <rPr>
        <sz val="9"/>
        <rFont val="ＭＳ 明朝"/>
        <family val="1"/>
      </rPr>
      <t xml:space="preserve"> 年</t>
    </r>
  </si>
  <si>
    <t>平 成 １７ 年</t>
  </si>
  <si>
    <t>平 成 １８ 年</t>
  </si>
  <si>
    <t>総数</t>
  </si>
  <si>
    <t>宅</t>
  </si>
  <si>
    <t>商業地区</t>
  </si>
  <si>
    <t>工業地区</t>
  </si>
  <si>
    <t>地</t>
  </si>
  <si>
    <t>住宅地区</t>
  </si>
  <si>
    <t>その他</t>
  </si>
  <si>
    <t>-</t>
  </si>
  <si>
    <t>田</t>
  </si>
  <si>
    <t>-</t>
  </si>
  <si>
    <t>畑</t>
  </si>
  <si>
    <t>山林</t>
  </si>
  <si>
    <t>原野</t>
  </si>
  <si>
    <t>池沼</t>
  </si>
  <si>
    <t>-</t>
  </si>
  <si>
    <t>雑種地</t>
  </si>
  <si>
    <t>免税点未満</t>
  </si>
  <si>
    <t>0.80</t>
  </si>
  <si>
    <t>　（注）１．本表の数字は，固定資産税の対象となる土地面積である。雑種地とは宅地，田，畑，山林，原野及び</t>
  </si>
  <si>
    <r>
      <t xml:space="preserve">     </t>
    </r>
    <r>
      <rPr>
        <sz val="9"/>
        <rFont val="ＭＳ 明朝"/>
        <family val="1"/>
      </rPr>
      <t xml:space="preserve"> </t>
    </r>
    <r>
      <rPr>
        <sz val="9"/>
        <rFont val="ＭＳ 明朝"/>
        <family val="1"/>
      </rPr>
      <t xml:space="preserve">    　池沼以外の土地で，野球場，テニスコート，ゴルフ場，運動場，高圧鉄塔敷地及び軌道用地等をいう。</t>
    </r>
  </si>
  <si>
    <r>
      <t xml:space="preserve">     </t>
    </r>
    <r>
      <rPr>
        <sz val="9"/>
        <rFont val="ＭＳ 明朝"/>
        <family val="1"/>
      </rPr>
      <t xml:space="preserve"> 　</t>
    </r>
    <r>
      <rPr>
        <sz val="9"/>
        <rFont val="ＭＳ 明朝"/>
        <family val="1"/>
      </rPr>
      <t>２．免税点未満とは，土地に対して課する固定資産税の課税標準となるべき額が３０万円に満たないもの</t>
    </r>
  </si>
  <si>
    <r>
      <t xml:space="preserve"> </t>
    </r>
    <r>
      <rPr>
        <sz val="9"/>
        <rFont val="ＭＳ 明朝"/>
        <family val="1"/>
      </rPr>
      <t xml:space="preserve">        　 で</t>
    </r>
    <r>
      <rPr>
        <sz val="9"/>
        <rFont val="ＭＳ 明朝"/>
        <family val="1"/>
      </rPr>
      <t>ある。</t>
    </r>
  </si>
  <si>
    <t>　資料：東京都総務局統計部「東京都統計年鑑」</t>
  </si>
  <si>
    <t>５．一級河川</t>
  </si>
  <si>
    <t>（平成１９年４月１日）</t>
  </si>
  <si>
    <t>河  川  ・  区  域</t>
  </si>
  <si>
    <t>幅  員</t>
  </si>
  <si>
    <t>延  長  （ｍ）</t>
  </si>
  <si>
    <t>（ｍ）</t>
  </si>
  <si>
    <t>総 延 長</t>
  </si>
  <si>
    <t>護岸改修済</t>
  </si>
  <si>
    <t>石神井川</t>
  </si>
  <si>
    <t>右岸：</t>
  </si>
  <si>
    <t>小茂根五丁目（練馬区境）</t>
  </si>
  <si>
    <t>板橋四丁目（北区境）</t>
  </si>
  <si>
    <t>～</t>
  </si>
  <si>
    <t>左岸：</t>
  </si>
  <si>
    <t>桜川一丁目（練馬区境）</t>
  </si>
  <si>
    <t>白 子 川</t>
  </si>
  <si>
    <t>成増三丁目（和光市境）</t>
  </si>
  <si>
    <t>三園二丁目（新河岸川合流点）</t>
  </si>
  <si>
    <t>　資料：土木部管理課</t>
  </si>
  <si>
    <t>人          口</t>
  </si>
  <si>
    <t>５１</t>
  </si>
  <si>
    <t>５２</t>
  </si>
  <si>
    <t xml:space="preserve">    　       〃</t>
  </si>
  <si>
    <t>５３</t>
  </si>
  <si>
    <t xml:space="preserve">  　         〃</t>
  </si>
  <si>
    <t>５４</t>
  </si>
  <si>
    <t>５５</t>
  </si>
  <si>
    <t>　国勢調査（第１３回）</t>
  </si>
  <si>
    <t>５７</t>
  </si>
  <si>
    <t>５９</t>
  </si>
  <si>
    <t>６０</t>
  </si>
  <si>
    <t>６１</t>
  </si>
  <si>
    <t>６２</t>
  </si>
  <si>
    <t>６３</t>
  </si>
  <si>
    <t>　国勢調査（第１５回）</t>
  </si>
  <si>
    <t>３</t>
  </si>
  <si>
    <t>　※東京都の人口（推計）</t>
  </si>
  <si>
    <t>４</t>
  </si>
  <si>
    <t xml:space="preserve">   　        〃</t>
  </si>
  <si>
    <t>５</t>
  </si>
  <si>
    <t>６</t>
  </si>
  <si>
    <t>７</t>
  </si>
  <si>
    <t>８</t>
  </si>
  <si>
    <t>９</t>
  </si>
  <si>
    <t>１０</t>
  </si>
  <si>
    <t>１１</t>
  </si>
  <si>
    <t>４８</t>
  </si>
  <si>
    <t>１２</t>
  </si>
  <si>
    <t>４９</t>
  </si>
  <si>
    <t>１３</t>
  </si>
  <si>
    <t>１４</t>
  </si>
  <si>
    <t>１５</t>
  </si>
  <si>
    <t>１６</t>
  </si>
  <si>
    <t>１７</t>
  </si>
  <si>
    <t>６．人口の推移　    　</t>
  </si>
  <si>
    <t>６．人口の推移（つづき）</t>
  </si>
  <si>
    <t>（各年１０月１日）</t>
  </si>
  <si>
    <t>　</t>
  </si>
  <si>
    <t>年　　次</t>
  </si>
  <si>
    <t>世 帯 数</t>
  </si>
  <si>
    <t>調   査   名   等</t>
  </si>
  <si>
    <t>総    数</t>
  </si>
  <si>
    <t>男</t>
  </si>
  <si>
    <t>女</t>
  </si>
  <si>
    <t>対 前 年</t>
  </si>
  <si>
    <t>増 加 数</t>
  </si>
  <si>
    <t>増加率(％)</t>
  </si>
  <si>
    <t>昭和</t>
  </si>
  <si>
    <t>年</t>
  </si>
  <si>
    <t>…</t>
  </si>
  <si>
    <t>　東京都都民世帯票登録人口</t>
  </si>
  <si>
    <t>　※東京都の人口（推計）</t>
  </si>
  <si>
    <t>２５</t>
  </si>
  <si>
    <t>　国勢調査（第７回）</t>
  </si>
  <si>
    <t>２６</t>
  </si>
  <si>
    <t>２７</t>
  </si>
  <si>
    <t>　食糧配給台帳登録人口</t>
  </si>
  <si>
    <t>２８</t>
  </si>
  <si>
    <t xml:space="preserve">  　         〃</t>
  </si>
  <si>
    <t>２９</t>
  </si>
  <si>
    <t xml:space="preserve"> 　          〃</t>
  </si>
  <si>
    <t>５６</t>
  </si>
  <si>
    <t>３０</t>
  </si>
  <si>
    <t>　国勢調査（第８回）</t>
  </si>
  <si>
    <t>３１</t>
  </si>
  <si>
    <t>５８</t>
  </si>
  <si>
    <t xml:space="preserve">   　        〃</t>
  </si>
  <si>
    <t>３２</t>
  </si>
  <si>
    <t>３３</t>
  </si>
  <si>
    <t>　国勢調査（第１４回）</t>
  </si>
  <si>
    <t>３４</t>
  </si>
  <si>
    <t xml:space="preserve"> 　          〃</t>
  </si>
  <si>
    <t>３５</t>
  </si>
  <si>
    <t>　国勢調査（第９回）</t>
  </si>
  <si>
    <t xml:space="preserve">    　       〃</t>
  </si>
  <si>
    <t>３６</t>
  </si>
  <si>
    <t xml:space="preserve">    　       〃</t>
  </si>
  <si>
    <t>３７</t>
  </si>
  <si>
    <t>平成 元 年</t>
  </si>
  <si>
    <t xml:space="preserve">   　        〃</t>
  </si>
  <si>
    <t>３８</t>
  </si>
  <si>
    <t xml:space="preserve">  　         〃</t>
  </si>
  <si>
    <t>２</t>
  </si>
  <si>
    <t>３９</t>
  </si>
  <si>
    <t>４０</t>
  </si>
  <si>
    <t>　国勢調査（第１０回）</t>
  </si>
  <si>
    <t>４１</t>
  </si>
  <si>
    <t>４２</t>
  </si>
  <si>
    <t>　           〃</t>
  </si>
  <si>
    <t>４３</t>
  </si>
  <si>
    <t>　国勢調査（第１６回）</t>
  </si>
  <si>
    <t>４４</t>
  </si>
  <si>
    <t>４５</t>
  </si>
  <si>
    <t>　国勢調査（第１１回）</t>
  </si>
  <si>
    <t xml:space="preserve">  　         〃</t>
  </si>
  <si>
    <t>４６</t>
  </si>
  <si>
    <t xml:space="preserve">  　         〃</t>
  </si>
  <si>
    <t>４７</t>
  </si>
  <si>
    <t xml:space="preserve">   　        〃</t>
  </si>
  <si>
    <t xml:space="preserve">     　      〃</t>
  </si>
  <si>
    <t>　国勢調査（第１７回）</t>
  </si>
  <si>
    <t>　５０</t>
  </si>
  <si>
    <t>　国勢調査（第１２回）</t>
  </si>
  <si>
    <t xml:space="preserve">         　　〃</t>
  </si>
  <si>
    <t>　（注）１．※印の世帯と人口は直前の国勢調査人口を基準として，これに毎月の住民基本台帳の登録増減数を加減して</t>
  </si>
  <si>
    <t xml:space="preserve">       　   推計したもので，東京都総務局統計部から公表されたものである。</t>
  </si>
  <si>
    <t xml:space="preserve">         　　〃</t>
  </si>
  <si>
    <t xml:space="preserve">    　  ２．東京都の人口（推計）は，発表された数値が国勢調査人口の確定値により補正されることがある。</t>
  </si>
  <si>
    <t>　国勢調査（第１８回）</t>
  </si>
  <si>
    <t xml:space="preserve">      　３．昭和５６年以降は平成１２年次まで補正済の数値である。</t>
  </si>
  <si>
    <t>１８</t>
  </si>
  <si>
    <t>　資料：東京都総務局統計部</t>
  </si>
  <si>
    <t>　１ ９</t>
  </si>
  <si>
    <t xml:space="preserve">         　  〃</t>
  </si>
  <si>
    <t>１７．国勢調査による町丁目別世帯数及び人口</t>
  </si>
  <si>
    <t>（各年１０月１日）</t>
  </si>
  <si>
    <t>年 次 ・ 町 丁 目</t>
  </si>
  <si>
    <t>人　　　　口</t>
  </si>
  <si>
    <t>平成７年に対する増減</t>
  </si>
  <si>
    <t>(1ｋ㎡につき)</t>
  </si>
  <si>
    <t>人　　口</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</si>
</sst>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quot;△ &quot;#,##0"/>
    <numFmt numFmtId="179" formatCode="[=0]\-;###\ ###\ ###\ ##0"/>
    <numFmt numFmtId="180" formatCode="[=0]\-;###\ ###\ ###\ ###.00"/>
    <numFmt numFmtId="181" formatCode="[=0]\-;###\ ###\ ###\ .00"/>
    <numFmt numFmtId="182" formatCode="_ * #,##0.000_ ;_ * \-#,##0.000_ ;_ * &quot;-&quot;???_ ;_ @_ "/>
    <numFmt numFmtId="183" formatCode="#,##0.0;[Red]\-#,##0.0"/>
    <numFmt numFmtId="184" formatCode="[=0]\-;#_####.00"/>
    <numFmt numFmtId="185" formatCode="0.0_ "/>
    <numFmt numFmtId="186" formatCode="#,##0_ "/>
    <numFmt numFmtId="187" formatCode="_ * #,##0.0_ ;_ * \-#,##0.0_ ;_ * &quot;-&quot;?_ ;_ @_ "/>
    <numFmt numFmtId="188" formatCode="#,##0.0_ "/>
    <numFmt numFmtId="189" formatCode="0;&quot;△ &quot;0"/>
    <numFmt numFmtId="190" formatCode="#,##0.0"/>
    <numFmt numFmtId="191" formatCode="[&lt;0]&quot;△ &quot;###\ ##0;"/>
    <numFmt numFmtId="192" formatCode="###\ ###\ ##0;&quot;△&quot;###\ ##0"/>
    <numFmt numFmtId="193" formatCode="[=0]\-;General"/>
    <numFmt numFmtId="194" formatCode="[&lt;0]&quot;△&quot;###\ ###\ ###\ ##0;"/>
    <numFmt numFmtId="195" formatCode="[&lt;0]&quot;△ &quot;\ ###\ ##0;"/>
    <numFmt numFmtId="196" formatCode="[=0]\-;###\ ###\ ###\ ##0\ "/>
    <numFmt numFmtId="197" formatCode="[&lt;0]&quot;△ &quot;###\ ###\ ##0;"/>
    <numFmt numFmtId="198" formatCode="0_ "/>
    <numFmt numFmtId="199" formatCode="[=0]\-;#\ ###.0"/>
    <numFmt numFmtId="200" formatCode="[=0]\-;#\ ###.0\ "/>
    <numFmt numFmtId="201" formatCode="[&lt;0]&quot;△&quot;###\ ###\ ###\ ##0;General"/>
    <numFmt numFmtId="202" formatCode="[&lt;0]&quot;△&quot;###\ ###\ ##0;General"/>
    <numFmt numFmtId="203" formatCode="[&lt;0]&quot;△&quot;###\ ###\ ##0;"/>
    <numFmt numFmtId="204" formatCode="[=0]\-;###\ ###\ ###\ ##0.0"/>
    <numFmt numFmtId="205" formatCode="[&lt;0]&quot;△&quot;###\ ###\ ###\ ##0;[=0]\,\-;###\ ###\ ###\ ##0"/>
  </numFmts>
  <fonts count="29">
    <font>
      <sz val="11"/>
      <name val="ＭＳ Ｐゴシック"/>
      <family val="3"/>
    </font>
    <font>
      <sz val="6"/>
      <name val="ＭＳ Ｐゴシック"/>
      <family val="3"/>
    </font>
    <font>
      <sz val="14"/>
      <name val="ＭＳ 明朝"/>
      <family val="1"/>
    </font>
    <font>
      <sz val="11"/>
      <name val="ＭＳ 明朝"/>
      <family val="1"/>
    </font>
    <font>
      <sz val="9"/>
      <name val="ＭＳ 明朝"/>
      <family val="1"/>
    </font>
    <font>
      <b/>
      <sz val="10"/>
      <name val="ＭＳ Ｐゴシック"/>
      <family val="3"/>
    </font>
    <font>
      <sz val="10"/>
      <name val="ＭＳ Ｐゴシック"/>
      <family val="3"/>
    </font>
    <font>
      <b/>
      <sz val="9"/>
      <name val="ＭＳ 明朝"/>
      <family val="1"/>
    </font>
    <font>
      <sz val="9"/>
      <color indexed="9"/>
      <name val="ＭＳ 明朝"/>
      <family val="1"/>
    </font>
    <font>
      <sz val="6"/>
      <name val="ＭＳ Ｐ明朝"/>
      <family val="1"/>
    </font>
    <font>
      <b/>
      <sz val="9"/>
      <name val="ＭＳ ゴシック"/>
      <family val="3"/>
    </font>
    <font>
      <b/>
      <sz val="9"/>
      <name val="ＭＳ Ｐゴシック"/>
      <family val="3"/>
    </font>
    <font>
      <u val="single"/>
      <sz val="9"/>
      <color indexed="12"/>
      <name val="ＭＳ 明朝"/>
      <family val="1"/>
    </font>
    <font>
      <sz val="11"/>
      <color indexed="8"/>
      <name val="ＭＳ Ｐゴシック"/>
      <family val="3"/>
    </font>
    <font>
      <b/>
      <sz val="10"/>
      <color indexed="8"/>
      <name val="ＭＳ Ｐゴシック"/>
      <family val="3"/>
    </font>
    <font>
      <sz val="9"/>
      <color indexed="8"/>
      <name val="ＭＳ 明朝"/>
      <family val="1"/>
    </font>
    <font>
      <b/>
      <sz val="9"/>
      <color indexed="8"/>
      <name val="ＭＳ Ｐゴシック"/>
      <family val="3"/>
    </font>
    <font>
      <b/>
      <sz val="10"/>
      <name val="HG丸ｺﾞｼｯｸM-PRO"/>
      <family val="3"/>
    </font>
    <font>
      <sz val="7"/>
      <name val="ＭＳ 明朝"/>
      <family val="1"/>
    </font>
    <font>
      <sz val="8"/>
      <name val="ＭＳ 明朝"/>
      <family val="1"/>
    </font>
    <font>
      <sz val="9"/>
      <name val="ＭＳ Ｐゴシック"/>
      <family val="3"/>
    </font>
    <font>
      <sz val="11"/>
      <name val="ＭＳ Ｐ明朝"/>
      <family val="1"/>
    </font>
    <font>
      <sz val="9"/>
      <name val="HG丸ｺﾞｼｯｸM-PRO"/>
      <family val="3"/>
    </font>
    <font>
      <b/>
      <sz val="9.5"/>
      <name val="ＭＳ Ｐゴシック"/>
      <family val="3"/>
    </font>
    <font>
      <sz val="10"/>
      <name val="HG丸ｺﾞｼｯｸM-PRO"/>
      <family val="3"/>
    </font>
    <font>
      <sz val="10"/>
      <name val="ＭＳ Ｐ明朝"/>
      <family val="1"/>
    </font>
    <font>
      <sz val="8"/>
      <color indexed="8"/>
      <name val="ＭＳ 明朝"/>
      <family val="1"/>
    </font>
    <font>
      <sz val="8.5"/>
      <name val="ＭＳ 明朝"/>
      <family val="1"/>
    </font>
    <font>
      <sz val="10"/>
      <name val="ＭＳ 明朝"/>
      <family val="1"/>
    </font>
  </fonts>
  <fills count="2">
    <fill>
      <patternFill/>
    </fill>
    <fill>
      <patternFill patternType="gray125"/>
    </fill>
  </fills>
  <borders count="44">
    <border>
      <left/>
      <right/>
      <top/>
      <bottom/>
      <diagonal/>
    </border>
    <border>
      <left style="hair"/>
      <right>
        <color indexed="63"/>
      </right>
      <top style="double"/>
      <bottom style="hair"/>
    </border>
    <border>
      <left>
        <color indexed="63"/>
      </left>
      <right>
        <color indexed="63"/>
      </right>
      <top style="hair"/>
      <bottom>
        <color indexed="63"/>
      </bottom>
    </border>
    <border>
      <left style="double"/>
      <right>
        <color indexed="63"/>
      </right>
      <top>
        <color indexed="63"/>
      </top>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hair"/>
      <top>
        <color indexed="63"/>
      </top>
      <bottom>
        <color indexed="63"/>
      </bottom>
    </border>
    <border>
      <left>
        <color indexed="63"/>
      </left>
      <right style="double"/>
      <top>
        <color indexed="63"/>
      </top>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style="double"/>
      <top>
        <color indexed="63"/>
      </top>
      <bottom style="hair"/>
    </border>
    <border>
      <left style="double"/>
      <right>
        <color indexed="63"/>
      </right>
      <top>
        <color indexed="63"/>
      </top>
      <bottom style="hair"/>
    </border>
    <border>
      <left style="hair"/>
      <right>
        <color indexed="63"/>
      </right>
      <top>
        <color indexed="63"/>
      </top>
      <bottom style="hair"/>
    </border>
    <border>
      <left style="hair"/>
      <right style="hair"/>
      <top style="double"/>
      <bottom style="hair"/>
    </border>
    <border>
      <left style="hair"/>
      <right style="double"/>
      <top style="double"/>
      <bottom style="hair"/>
    </border>
    <border>
      <left style="hair"/>
      <right>
        <color indexed="63"/>
      </right>
      <top style="double"/>
      <bottom>
        <color indexed="63"/>
      </bottom>
    </border>
    <border>
      <left>
        <color indexed="63"/>
      </left>
      <right style="double"/>
      <top style="double"/>
      <bottom>
        <color indexed="63"/>
      </bottom>
    </border>
    <border>
      <left>
        <color indexed="63"/>
      </left>
      <right style="double"/>
      <top style="hair"/>
      <bottom>
        <color indexed="63"/>
      </bottom>
    </border>
    <border>
      <left>
        <color indexed="63"/>
      </left>
      <right style="hair"/>
      <top>
        <color indexed="63"/>
      </top>
      <bottom style="hair"/>
    </border>
    <border>
      <left>
        <color indexed="63"/>
      </left>
      <right style="hair"/>
      <top style="double"/>
      <bottom style="hair"/>
    </border>
    <border>
      <left>
        <color indexed="63"/>
      </left>
      <right>
        <color indexed="63"/>
      </right>
      <top>
        <color indexed="63"/>
      </top>
      <bottom style="double"/>
    </border>
    <border>
      <left style="hair"/>
      <right style="hair"/>
      <top style="hair"/>
      <bottom>
        <color indexed="63"/>
      </bottom>
    </border>
    <border>
      <left style="hair"/>
      <right>
        <color indexed="63"/>
      </right>
      <top style="hair"/>
      <bottom style="hair"/>
    </border>
    <border>
      <left style="hair"/>
      <right style="hair"/>
      <top>
        <color indexed="63"/>
      </top>
      <bottom style="hair"/>
    </border>
    <border>
      <left style="hair"/>
      <right style="hair"/>
      <top style="hair"/>
      <bottom style="hair"/>
    </border>
    <border>
      <left>
        <color indexed="63"/>
      </left>
      <right>
        <color indexed="63"/>
      </right>
      <top style="hair"/>
      <bottom style="hair"/>
    </border>
    <border>
      <left>
        <color indexed="63"/>
      </left>
      <right>
        <color indexed="63"/>
      </right>
      <top style="double"/>
      <bottom style="hair"/>
    </border>
    <border>
      <left style="double"/>
      <right style="hair"/>
      <top style="double"/>
      <bottom style="hair"/>
    </border>
    <border>
      <left style="double"/>
      <right style="hair"/>
      <top style="hair"/>
      <bottom>
        <color indexed="63"/>
      </bottom>
    </border>
    <border>
      <left style="double"/>
      <right style="hair"/>
      <top>
        <color indexed="63"/>
      </top>
      <bottom>
        <color indexed="63"/>
      </bottom>
    </border>
    <border>
      <left style="double"/>
      <right style="hair"/>
      <top>
        <color indexed="63"/>
      </top>
      <bottom style="hair"/>
    </border>
    <border>
      <left>
        <color indexed="63"/>
      </left>
      <right>
        <color indexed="63"/>
      </right>
      <top style="double"/>
      <bottom>
        <color indexed="63"/>
      </bottom>
    </border>
    <border>
      <left>
        <color indexed="63"/>
      </left>
      <right style="thin"/>
      <top>
        <color indexed="63"/>
      </top>
      <bottom>
        <color indexed="63"/>
      </bottom>
    </border>
    <border>
      <left>
        <color indexed="63"/>
      </left>
      <right style="hair"/>
      <top style="double"/>
      <bottom>
        <color indexed="63"/>
      </bottom>
    </border>
    <border>
      <left style="hair"/>
      <right style="double"/>
      <top style="hair"/>
      <bottom style="hair"/>
    </border>
    <border>
      <left style="double"/>
      <right>
        <color indexed="63"/>
      </right>
      <top style="hair"/>
      <bottom>
        <color indexed="63"/>
      </bottom>
    </border>
    <border>
      <left style="hair"/>
      <right style="hair"/>
      <top style="double"/>
      <bottom>
        <color indexed="63"/>
      </bottom>
    </border>
    <border>
      <left style="hair"/>
      <right style="double"/>
      <top style="double"/>
      <bottom>
        <color indexed="63"/>
      </bottom>
    </border>
    <border>
      <left style="hair"/>
      <right style="double"/>
      <top>
        <color indexed="63"/>
      </top>
      <bottom style="hair"/>
    </border>
    <border>
      <left style="hair"/>
      <right style="hair"/>
      <top>
        <color indexed="63"/>
      </top>
      <bottom>
        <color indexed="63"/>
      </bottom>
    </border>
    <border>
      <left>
        <color indexed="63"/>
      </left>
      <right style="hair"/>
      <top style="hair"/>
      <bottom style="hair"/>
    </border>
    <border>
      <left>
        <color indexed="63"/>
      </left>
      <right style="double"/>
      <top style="double"/>
      <bottom style="hair"/>
    </border>
    <border>
      <left style="double"/>
      <right>
        <color indexed="63"/>
      </right>
      <top style="double"/>
      <bottom style="hair"/>
    </border>
    <border>
      <left style="double"/>
      <right style="hair"/>
      <top style="double"/>
      <bottom>
        <color indexed="63"/>
      </bottom>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3" fillId="0" borderId="0">
      <alignment/>
      <protection/>
    </xf>
  </cellStyleXfs>
  <cellXfs count="1082">
    <xf numFmtId="0" fontId="0" fillId="0" borderId="0" xfId="0" applyAlignment="1">
      <alignment/>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180" fontId="5" fillId="0" borderId="0" xfId="0" applyNumberFormat="1" applyFont="1" applyAlignment="1">
      <alignment horizontal="right" vertical="center"/>
    </xf>
    <xf numFmtId="176" fontId="5" fillId="0" borderId="0" xfId="0" applyNumberFormat="1" applyFont="1" applyAlignment="1">
      <alignment horizontal="right" vertical="center"/>
    </xf>
    <xf numFmtId="181" fontId="5" fillId="0" borderId="2" xfId="0" applyNumberFormat="1" applyFont="1" applyBorder="1" applyAlignment="1">
      <alignment horizontal="right" vertical="center"/>
    </xf>
    <xf numFmtId="0" fontId="4" fillId="0" borderId="3" xfId="0" applyFont="1" applyBorder="1" applyAlignment="1">
      <alignment vertical="center"/>
    </xf>
    <xf numFmtId="0" fontId="4" fillId="0" borderId="4" xfId="0" applyFont="1" applyBorder="1" applyAlignment="1">
      <alignment horizontal="distributed" vertical="center"/>
    </xf>
    <xf numFmtId="176" fontId="4" fillId="0" borderId="5" xfId="0" applyNumberFormat="1" applyFont="1" applyBorder="1" applyAlignment="1">
      <alignment horizontal="right" vertical="center"/>
    </xf>
    <xf numFmtId="176" fontId="4" fillId="0" borderId="2" xfId="0" applyNumberFormat="1" applyFont="1" applyBorder="1" applyAlignment="1">
      <alignment horizontal="right" vertical="center"/>
    </xf>
    <xf numFmtId="176" fontId="4" fillId="0" borderId="0" xfId="0" applyNumberFormat="1" applyFont="1" applyBorder="1" applyAlignment="1">
      <alignment horizontal="right" vertical="center"/>
    </xf>
    <xf numFmtId="0" fontId="4" fillId="0" borderId="0" xfId="0" applyFont="1" applyBorder="1" applyAlignment="1">
      <alignment vertical="center"/>
    </xf>
    <xf numFmtId="0" fontId="4" fillId="0" borderId="6" xfId="0" applyFont="1" applyBorder="1" applyAlignment="1">
      <alignment vertical="center"/>
    </xf>
    <xf numFmtId="176" fontId="4" fillId="0" borderId="0" xfId="0" applyNumberFormat="1" applyFont="1" applyAlignment="1">
      <alignment horizontal="right" vertical="center"/>
    </xf>
    <xf numFmtId="176" fontId="4" fillId="0" borderId="7"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8" xfId="0" applyNumberFormat="1" applyFont="1" applyBorder="1" applyAlignment="1">
      <alignment horizontal="right" vertical="center"/>
    </xf>
    <xf numFmtId="0" fontId="5" fillId="0" borderId="0" xfId="0" applyFont="1" applyBorder="1" applyAlignment="1">
      <alignment horizontal="distributed" vertical="center"/>
    </xf>
    <xf numFmtId="0" fontId="5" fillId="0" borderId="6" xfId="0" applyFont="1" applyBorder="1" applyAlignment="1">
      <alignment horizontal="distributed" vertical="center"/>
    </xf>
    <xf numFmtId="176" fontId="5" fillId="0" borderId="0" xfId="0" applyNumberFormat="1" applyFont="1" applyBorder="1" applyAlignment="1">
      <alignment horizontal="right" vertical="center"/>
    </xf>
    <xf numFmtId="176" fontId="5" fillId="0" borderId="7" xfId="0" applyNumberFormat="1" applyFont="1" applyBorder="1" applyAlignment="1">
      <alignment horizontal="right" vertical="center"/>
    </xf>
    <xf numFmtId="176" fontId="3" fillId="0" borderId="0" xfId="0" applyNumberFormat="1" applyFont="1" applyAlignment="1">
      <alignment vertical="center"/>
    </xf>
    <xf numFmtId="0" fontId="4" fillId="0" borderId="6" xfId="0" applyFont="1" applyBorder="1" applyAlignment="1">
      <alignment horizontal="distributed" vertical="center"/>
    </xf>
    <xf numFmtId="0" fontId="3" fillId="0" borderId="3" xfId="0" applyFont="1" applyBorder="1" applyAlignment="1">
      <alignment vertical="center"/>
    </xf>
    <xf numFmtId="0" fontId="3" fillId="0" borderId="6" xfId="0" applyFont="1" applyBorder="1" applyAlignment="1">
      <alignment vertical="center"/>
    </xf>
    <xf numFmtId="0" fontId="5" fillId="0" borderId="3" xfId="0" applyFont="1" applyBorder="1" applyAlignment="1">
      <alignment vertical="center"/>
    </xf>
    <xf numFmtId="0" fontId="6" fillId="0" borderId="0" xfId="0" applyFont="1" applyBorder="1" applyAlignment="1">
      <alignment vertical="center"/>
    </xf>
    <xf numFmtId="0" fontId="0" fillId="0" borderId="6" xfId="0" applyBorder="1" applyAlignment="1">
      <alignment vertical="center"/>
    </xf>
    <xf numFmtId="176" fontId="5" fillId="0" borderId="8" xfId="0" applyNumberFormat="1" applyFont="1" applyBorder="1" applyAlignment="1">
      <alignment horizontal="right" vertical="center"/>
    </xf>
    <xf numFmtId="0" fontId="4" fillId="0" borderId="3" xfId="0" applyFont="1" applyBorder="1" applyAlignment="1">
      <alignment horizontal="left" vertical="center"/>
    </xf>
    <xf numFmtId="0" fontId="4" fillId="0" borderId="9" xfId="0" applyFont="1" applyBorder="1" applyAlignment="1">
      <alignment vertical="center"/>
    </xf>
    <xf numFmtId="176" fontId="4" fillId="0" borderId="10" xfId="0" applyNumberFormat="1" applyFont="1" applyBorder="1" applyAlignment="1">
      <alignment horizontal="right" vertical="center"/>
    </xf>
    <xf numFmtId="0" fontId="3" fillId="0" borderId="11" xfId="0" applyFont="1" applyBorder="1" applyAlignment="1">
      <alignment vertical="center"/>
    </xf>
    <xf numFmtId="0" fontId="4" fillId="0" borderId="9" xfId="0" applyFont="1" applyBorder="1" applyAlignment="1">
      <alignment horizontal="distributed" vertical="center"/>
    </xf>
    <xf numFmtId="176" fontId="4" fillId="0" borderId="12" xfId="0" applyNumberFormat="1" applyFont="1" applyBorder="1" applyAlignment="1">
      <alignment horizontal="right" vertical="center"/>
    </xf>
    <xf numFmtId="176" fontId="4" fillId="0" borderId="9" xfId="0" applyNumberFormat="1" applyFont="1" applyBorder="1" applyAlignment="1">
      <alignment horizontal="right" vertical="center"/>
    </xf>
    <xf numFmtId="0" fontId="4" fillId="0" borderId="2" xfId="0" applyFont="1" applyBorder="1" applyAlignment="1">
      <alignment horizontal="left" vertical="center"/>
    </xf>
    <xf numFmtId="0" fontId="4" fillId="0" borderId="0" xfId="0" applyFont="1" applyAlignment="1">
      <alignment horizontal="left" vertical="center"/>
    </xf>
    <xf numFmtId="0" fontId="3" fillId="0" borderId="0" xfId="0" applyFont="1" applyBorder="1" applyAlignment="1">
      <alignment vertical="center"/>
    </xf>
    <xf numFmtId="0" fontId="4" fillId="0" borderId="0" xfId="0" applyFont="1" applyBorder="1" applyAlignment="1">
      <alignment horizontal="left" vertical="center"/>
    </xf>
    <xf numFmtId="0" fontId="7"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82" fontId="5" fillId="0" borderId="2" xfId="0" applyNumberFormat="1" applyFont="1" applyBorder="1" applyAlignment="1">
      <alignment vertical="center"/>
    </xf>
    <xf numFmtId="181" fontId="5" fillId="0" borderId="7" xfId="0" applyNumberFormat="1" applyFont="1" applyBorder="1" applyAlignment="1">
      <alignment horizontal="left" vertical="center" indent="1"/>
    </xf>
    <xf numFmtId="49" fontId="4" fillId="0" borderId="0" xfId="0" applyNumberFormat="1" applyFont="1" applyBorder="1" applyAlignment="1">
      <alignment vertical="center"/>
    </xf>
    <xf numFmtId="182" fontId="4" fillId="0" borderId="5" xfId="0" applyNumberFormat="1" applyFont="1" applyBorder="1" applyAlignment="1">
      <alignment horizontal="center" vertical="center"/>
    </xf>
    <xf numFmtId="43" fontId="4" fillId="0" borderId="2" xfId="0" applyNumberFormat="1" applyFont="1" applyBorder="1" applyAlignment="1">
      <alignment vertical="center"/>
    </xf>
    <xf numFmtId="49" fontId="4" fillId="0" borderId="6" xfId="0" applyNumberFormat="1" applyFont="1" applyBorder="1" applyAlignment="1">
      <alignment vertical="center"/>
    </xf>
    <xf numFmtId="43" fontId="4" fillId="0" borderId="17" xfId="0" applyNumberFormat="1" applyFont="1" applyBorder="1" applyAlignment="1">
      <alignment horizontal="center" vertical="center"/>
    </xf>
    <xf numFmtId="0" fontId="4" fillId="0" borderId="2" xfId="0" applyFont="1" applyBorder="1" applyAlignment="1">
      <alignment vertical="center"/>
    </xf>
    <xf numFmtId="43" fontId="4" fillId="0" borderId="2" xfId="0" applyNumberFormat="1" applyFont="1" applyBorder="1" applyAlignment="1">
      <alignment horizontal="center" vertical="center"/>
    </xf>
    <xf numFmtId="182" fontId="4" fillId="0" borderId="0" xfId="0" applyNumberFormat="1" applyFont="1" applyAlignment="1">
      <alignment vertical="center"/>
    </xf>
    <xf numFmtId="43" fontId="4" fillId="0" borderId="7" xfId="0" applyNumberFormat="1" applyFont="1" applyBorder="1" applyAlignment="1">
      <alignment vertical="center"/>
    </xf>
    <xf numFmtId="49" fontId="8" fillId="0" borderId="6" xfId="0" applyNumberFormat="1" applyFont="1" applyBorder="1" applyAlignment="1">
      <alignment vertical="center"/>
    </xf>
    <xf numFmtId="182" fontId="4" fillId="0" borderId="8" xfId="0" applyNumberFormat="1" applyFont="1" applyBorder="1" applyAlignment="1">
      <alignment horizontal="center" vertical="center"/>
    </xf>
    <xf numFmtId="43" fontId="4" fillId="0" borderId="0" xfId="0" applyNumberFormat="1" applyFont="1" applyBorder="1" applyAlignment="1">
      <alignment vertical="center"/>
    </xf>
    <xf numFmtId="43" fontId="4" fillId="0" borderId="7" xfId="0" applyNumberFormat="1" applyFont="1" applyBorder="1" applyAlignment="1">
      <alignment horizontal="center" vertical="center"/>
    </xf>
    <xf numFmtId="43" fontId="4" fillId="0" borderId="0" xfId="0" applyNumberFormat="1" applyFont="1" applyBorder="1" applyAlignment="1">
      <alignment horizontal="center" vertical="center"/>
    </xf>
    <xf numFmtId="49" fontId="4" fillId="0" borderId="6"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6" xfId="0" applyNumberFormat="1" applyFont="1" applyBorder="1" applyAlignment="1">
      <alignment horizontal="left" vertical="center"/>
    </xf>
    <xf numFmtId="182" fontId="4" fillId="0" borderId="9" xfId="0" applyNumberFormat="1" applyFont="1" applyBorder="1" applyAlignment="1">
      <alignment vertical="center"/>
    </xf>
    <xf numFmtId="43" fontId="4" fillId="0" borderId="10" xfId="0" applyNumberFormat="1" applyFont="1" applyBorder="1" applyAlignment="1">
      <alignment vertical="center"/>
    </xf>
    <xf numFmtId="0" fontId="4" fillId="0" borderId="11" xfId="0" applyFont="1" applyBorder="1" applyAlignment="1">
      <alignment vertical="center"/>
    </xf>
    <xf numFmtId="49" fontId="4" fillId="0" borderId="18" xfId="0" applyNumberFormat="1" applyFont="1" applyBorder="1" applyAlignment="1">
      <alignment vertical="center"/>
    </xf>
    <xf numFmtId="182" fontId="4" fillId="0" borderId="12" xfId="0" applyNumberFormat="1" applyFont="1" applyBorder="1" applyAlignment="1">
      <alignment horizontal="center" vertical="center"/>
    </xf>
    <xf numFmtId="43" fontId="4" fillId="0" borderId="9" xfId="0" applyNumberFormat="1" applyFont="1" applyBorder="1" applyAlignment="1">
      <alignment vertical="center"/>
    </xf>
    <xf numFmtId="43" fontId="4" fillId="0" borderId="10" xfId="0" applyNumberFormat="1" applyFont="1" applyBorder="1" applyAlignment="1">
      <alignment horizontal="center" vertical="center"/>
    </xf>
    <xf numFmtId="49" fontId="8" fillId="0" borderId="18" xfId="0" applyNumberFormat="1" applyFont="1" applyBorder="1" applyAlignment="1">
      <alignment vertical="center"/>
    </xf>
    <xf numFmtId="43" fontId="4" fillId="0" borderId="9" xfId="0" applyNumberFormat="1" applyFont="1" applyBorder="1" applyAlignment="1">
      <alignment horizontal="center" vertical="center"/>
    </xf>
    <xf numFmtId="0" fontId="4" fillId="0" borderId="0" xfId="22" applyAlignment="1">
      <alignment vertical="center"/>
      <protection/>
    </xf>
    <xf numFmtId="0" fontId="4" fillId="0" borderId="0" xfId="22" applyFont="1" applyAlignment="1">
      <alignment vertical="center"/>
      <protection/>
    </xf>
    <xf numFmtId="0" fontId="4" fillId="0" borderId="19" xfId="22" applyFont="1" applyBorder="1" applyAlignment="1">
      <alignment horizontal="center" vertical="center"/>
      <protection/>
    </xf>
    <xf numFmtId="0" fontId="4" fillId="0" borderId="13" xfId="22" applyFont="1" applyBorder="1" applyAlignment="1">
      <alignment vertical="center"/>
      <protection/>
    </xf>
    <xf numFmtId="0" fontId="4" fillId="0" borderId="13" xfId="22" applyFont="1" applyBorder="1" applyAlignment="1">
      <alignment horizontal="center" vertical="center"/>
      <protection/>
    </xf>
    <xf numFmtId="0" fontId="4" fillId="0" borderId="1" xfId="22" applyFont="1" applyBorder="1" applyAlignment="1">
      <alignment horizontal="center" vertical="center"/>
      <protection/>
    </xf>
    <xf numFmtId="0" fontId="10" fillId="0" borderId="1" xfId="22" applyFont="1" applyBorder="1" applyAlignment="1">
      <alignment horizontal="center" vertical="center"/>
      <protection/>
    </xf>
    <xf numFmtId="49" fontId="4" fillId="0" borderId="0" xfId="22" applyNumberFormat="1" applyFont="1" applyAlignment="1">
      <alignment horizontal="center" vertical="center"/>
      <protection/>
    </xf>
    <xf numFmtId="0" fontId="4" fillId="0" borderId="0" xfId="22" applyFont="1" applyAlignment="1">
      <alignment horizontal="right" vertical="center"/>
      <protection/>
    </xf>
    <xf numFmtId="0" fontId="4" fillId="0" borderId="4" xfId="22" applyFont="1" applyBorder="1" applyAlignment="1">
      <alignment horizontal="right" vertical="center"/>
      <protection/>
    </xf>
    <xf numFmtId="179" fontId="4" fillId="0" borderId="0" xfId="19" applyNumberFormat="1" applyFont="1" applyBorder="1" applyAlignment="1">
      <alignment vertical="center"/>
    </xf>
    <xf numFmtId="0" fontId="11" fillId="0" borderId="0" xfId="22" applyFont="1" applyAlignment="1">
      <alignment vertical="center"/>
      <protection/>
    </xf>
    <xf numFmtId="0" fontId="4" fillId="0" borderId="6" xfId="22" applyFont="1" applyBorder="1" applyAlignment="1">
      <alignment horizontal="right" vertical="center"/>
      <protection/>
    </xf>
    <xf numFmtId="0" fontId="11" fillId="0" borderId="0" xfId="22" applyFont="1" applyAlignment="1">
      <alignment horizontal="right" vertical="center"/>
      <protection/>
    </xf>
    <xf numFmtId="179" fontId="4" fillId="0" borderId="0" xfId="19" applyNumberFormat="1" applyFont="1" applyBorder="1" applyAlignment="1">
      <alignment horizontal="right" vertical="center"/>
    </xf>
    <xf numFmtId="49" fontId="4" fillId="0" borderId="0" xfId="22" applyNumberFormat="1" applyAlignment="1">
      <alignment horizontal="left" vertical="center"/>
      <protection/>
    </xf>
    <xf numFmtId="179" fontId="11" fillId="0" borderId="0" xfId="19" applyNumberFormat="1" applyFont="1" applyBorder="1" applyAlignment="1">
      <alignment horizontal="right" vertical="center"/>
    </xf>
    <xf numFmtId="49" fontId="4" fillId="0" borderId="0" xfId="22" applyNumberFormat="1" applyFont="1" applyAlignment="1">
      <alignment vertical="center"/>
      <protection/>
    </xf>
    <xf numFmtId="49" fontId="4" fillId="0" borderId="0" xfId="22" applyNumberFormat="1" applyFont="1" applyBorder="1" applyAlignment="1">
      <alignment horizontal="center" vertical="center"/>
      <protection/>
    </xf>
    <xf numFmtId="0" fontId="4" fillId="0" borderId="0" xfId="22" applyFont="1" applyBorder="1" applyAlignment="1">
      <alignment vertical="center"/>
      <protection/>
    </xf>
    <xf numFmtId="0" fontId="4" fillId="0" borderId="0" xfId="22" applyFont="1" applyBorder="1" applyAlignment="1">
      <alignment horizontal="right" vertical="center"/>
      <protection/>
    </xf>
    <xf numFmtId="49" fontId="4" fillId="0" borderId="9" xfId="22" applyNumberFormat="1" applyFont="1" applyBorder="1" applyAlignment="1">
      <alignment horizontal="center" vertical="center"/>
      <protection/>
    </xf>
    <xf numFmtId="0" fontId="4" fillId="0" borderId="9" xfId="22" applyFont="1" applyBorder="1" applyAlignment="1">
      <alignment vertical="center"/>
      <protection/>
    </xf>
    <xf numFmtId="0" fontId="4" fillId="0" borderId="9" xfId="22" applyFont="1" applyBorder="1" applyAlignment="1">
      <alignment horizontal="right" vertical="center"/>
      <protection/>
    </xf>
    <xf numFmtId="0" fontId="4" fillId="0" borderId="18" xfId="22" applyFont="1" applyBorder="1" applyAlignment="1">
      <alignment horizontal="right" vertical="center"/>
      <protection/>
    </xf>
    <xf numFmtId="179" fontId="4" fillId="0" borderId="9" xfId="19" applyNumberFormat="1" applyFont="1" applyBorder="1" applyAlignment="1">
      <alignment vertical="center"/>
    </xf>
    <xf numFmtId="0" fontId="10" fillId="0" borderId="2" xfId="22" applyFont="1" applyBorder="1" applyAlignment="1">
      <alignment vertical="center"/>
      <protection/>
    </xf>
    <xf numFmtId="0" fontId="4" fillId="0" borderId="0" xfId="23" applyFont="1">
      <alignment/>
      <protection/>
    </xf>
    <xf numFmtId="0" fontId="4" fillId="0" borderId="20" xfId="23" applyFont="1" applyBorder="1">
      <alignment/>
      <protection/>
    </xf>
    <xf numFmtId="0" fontId="4" fillId="0" borderId="13" xfId="23" applyFont="1" applyBorder="1" applyAlignment="1">
      <alignment horizontal="center" vertical="center"/>
      <protection/>
    </xf>
    <xf numFmtId="0" fontId="4" fillId="0" borderId="1" xfId="23" applyFont="1" applyBorder="1" applyAlignment="1">
      <alignment horizontal="center" vertical="center"/>
      <protection/>
    </xf>
    <xf numFmtId="0" fontId="5" fillId="0" borderId="1" xfId="23" applyFont="1" applyBorder="1" applyAlignment="1">
      <alignment horizontal="center" vertical="center"/>
      <protection/>
    </xf>
    <xf numFmtId="184" fontId="4" fillId="0" borderId="0" xfId="19" applyNumberFormat="1" applyFont="1" applyBorder="1" applyAlignment="1">
      <alignment vertical="center"/>
    </xf>
    <xf numFmtId="184" fontId="5" fillId="0" borderId="0" xfId="19" applyNumberFormat="1" applyFont="1" applyBorder="1" applyAlignment="1">
      <alignment vertical="center"/>
    </xf>
    <xf numFmtId="0" fontId="4" fillId="0" borderId="0" xfId="23" applyFont="1" applyBorder="1" applyAlignment="1">
      <alignment vertical="center"/>
      <protection/>
    </xf>
    <xf numFmtId="0" fontId="4" fillId="0" borderId="6" xfId="23" applyFont="1" applyBorder="1" applyAlignment="1">
      <alignment horizontal="distributed" vertical="center"/>
      <protection/>
    </xf>
    <xf numFmtId="184" fontId="4" fillId="0" borderId="0" xfId="19" applyNumberFormat="1" applyFont="1" applyBorder="1" applyAlignment="1">
      <alignment horizontal="right" vertical="center"/>
    </xf>
    <xf numFmtId="184" fontId="5" fillId="0" borderId="0" xfId="19" applyNumberFormat="1" applyFont="1" applyBorder="1" applyAlignment="1">
      <alignment horizontal="right" vertical="center"/>
    </xf>
    <xf numFmtId="0" fontId="4" fillId="0" borderId="0" xfId="23" applyNumberFormat="1" applyFont="1" applyBorder="1" applyAlignment="1">
      <alignment horizontal="right" vertical="center"/>
      <protection/>
    </xf>
    <xf numFmtId="0" fontId="5" fillId="0" borderId="0" xfId="23" applyNumberFormat="1" applyFont="1" applyBorder="1" applyAlignment="1">
      <alignment horizontal="right" vertical="center"/>
      <protection/>
    </xf>
    <xf numFmtId="0" fontId="4" fillId="0" borderId="0" xfId="19" applyNumberFormat="1" applyFont="1" applyBorder="1" applyAlignment="1">
      <alignment horizontal="right" vertical="center"/>
    </xf>
    <xf numFmtId="0" fontId="4" fillId="0" borderId="9" xfId="23" applyFont="1" applyBorder="1" applyAlignment="1">
      <alignment vertical="center"/>
      <protection/>
    </xf>
    <xf numFmtId="0" fontId="4" fillId="0" borderId="18" xfId="23" applyFont="1" applyBorder="1" applyAlignment="1">
      <alignment horizontal="distributed" vertical="center"/>
      <protection/>
    </xf>
    <xf numFmtId="0" fontId="4" fillId="0" borderId="9" xfId="19" applyNumberFormat="1" applyFont="1" applyBorder="1" applyAlignment="1">
      <alignment horizontal="right" vertical="center"/>
    </xf>
    <xf numFmtId="49" fontId="5" fillId="0" borderId="9" xfId="19" applyNumberFormat="1" applyFont="1" applyBorder="1" applyAlignment="1">
      <alignment horizontal="right" vertical="center"/>
    </xf>
    <xf numFmtId="0" fontId="4" fillId="0" borderId="0" xfId="23" applyFont="1" applyAlignment="1">
      <alignment vertical="center"/>
      <protection/>
    </xf>
    <xf numFmtId="0" fontId="4" fillId="0" borderId="0" xfId="24">
      <alignment/>
      <protection/>
    </xf>
    <xf numFmtId="0" fontId="4" fillId="0" borderId="21" xfId="24" applyBorder="1" applyAlignment="1">
      <alignment horizontal="center" vertical="center"/>
      <protection/>
    </xf>
    <xf numFmtId="0" fontId="4" fillId="0" borderId="22" xfId="24" applyBorder="1" applyAlignment="1">
      <alignment horizontal="center" vertical="center"/>
      <protection/>
    </xf>
    <xf numFmtId="0" fontId="4" fillId="0" borderId="2" xfId="24" applyBorder="1" applyAlignment="1">
      <alignment/>
      <protection/>
    </xf>
    <xf numFmtId="49" fontId="4" fillId="0" borderId="2" xfId="24" applyNumberFormat="1" applyBorder="1" applyAlignment="1">
      <alignment/>
      <protection/>
    </xf>
    <xf numFmtId="0" fontId="4" fillId="0" borderId="4" xfId="24" applyBorder="1" applyAlignment="1">
      <alignment/>
      <protection/>
    </xf>
    <xf numFmtId="185" fontId="4" fillId="0" borderId="2" xfId="24" applyNumberFormat="1" applyBorder="1" applyAlignment="1">
      <alignment horizontal="center"/>
      <protection/>
    </xf>
    <xf numFmtId="179" fontId="4" fillId="0" borderId="2" xfId="19" applyNumberFormat="1" applyFont="1" applyBorder="1" applyAlignment="1">
      <alignment horizontal="center"/>
    </xf>
    <xf numFmtId="179" fontId="4" fillId="0" borderId="0" xfId="19" applyNumberFormat="1" applyFont="1" applyBorder="1" applyAlignment="1">
      <alignment horizontal="center"/>
    </xf>
    <xf numFmtId="0" fontId="4" fillId="0" borderId="0" xfId="24" applyBorder="1" applyAlignment="1">
      <alignment vertical="center" shrinkToFit="1"/>
      <protection/>
    </xf>
    <xf numFmtId="49" fontId="4" fillId="0" borderId="0" xfId="24" applyNumberFormat="1" applyBorder="1" applyAlignment="1">
      <alignment vertical="center" shrinkToFit="1"/>
      <protection/>
    </xf>
    <xf numFmtId="0" fontId="4" fillId="0" borderId="6" xfId="24" applyBorder="1" applyAlignment="1">
      <alignment vertical="center" shrinkToFit="1"/>
      <protection/>
    </xf>
    <xf numFmtId="185" fontId="4" fillId="0" borderId="0" xfId="24" applyNumberFormat="1" applyBorder="1" applyAlignment="1">
      <alignment horizontal="center" vertical="center" textRotation="90" shrinkToFit="1"/>
      <protection/>
    </xf>
    <xf numFmtId="179" fontId="4" fillId="0" borderId="0" xfId="19" applyNumberFormat="1" applyFont="1" applyBorder="1" applyAlignment="1">
      <alignment horizontal="center" vertical="center" shrinkToFit="1"/>
    </xf>
    <xf numFmtId="0" fontId="4" fillId="0" borderId="0" xfId="24" applyAlignment="1">
      <alignment shrinkToFit="1"/>
      <protection/>
    </xf>
    <xf numFmtId="0" fontId="4" fillId="0" borderId="0" xfId="24" applyBorder="1" applyAlignment="1">
      <alignment vertical="top"/>
      <protection/>
    </xf>
    <xf numFmtId="49" fontId="4" fillId="0" borderId="0" xfId="24" applyNumberFormat="1" applyBorder="1" applyAlignment="1">
      <alignment vertical="top"/>
      <protection/>
    </xf>
    <xf numFmtId="0" fontId="4" fillId="0" borderId="6" xfId="24" applyBorder="1" applyAlignment="1">
      <alignment vertical="top"/>
      <protection/>
    </xf>
    <xf numFmtId="185" fontId="4" fillId="0" borderId="0" xfId="24" applyNumberFormat="1" applyBorder="1" applyAlignment="1">
      <alignment horizontal="center" vertical="top"/>
      <protection/>
    </xf>
    <xf numFmtId="179" fontId="4" fillId="0" borderId="0" xfId="19" applyNumberFormat="1" applyFont="1" applyBorder="1" applyAlignment="1">
      <alignment horizontal="center" vertical="top"/>
    </xf>
    <xf numFmtId="0" fontId="4" fillId="0" borderId="0" xfId="24" applyBorder="1" applyAlignment="1">
      <alignment/>
      <protection/>
    </xf>
    <xf numFmtId="49" fontId="4" fillId="0" borderId="0" xfId="24" applyNumberFormat="1" applyBorder="1" applyAlignment="1">
      <alignment/>
      <protection/>
    </xf>
    <xf numFmtId="0" fontId="4" fillId="0" borderId="6" xfId="24" applyBorder="1" applyAlignment="1">
      <alignment/>
      <protection/>
    </xf>
    <xf numFmtId="0" fontId="4" fillId="0" borderId="0" xfId="24" applyBorder="1" applyAlignment="1">
      <alignment vertical="center"/>
      <protection/>
    </xf>
    <xf numFmtId="49" fontId="4" fillId="0" borderId="0" xfId="24" applyNumberFormat="1" applyBorder="1" applyAlignment="1">
      <alignment vertical="center"/>
      <protection/>
    </xf>
    <xf numFmtId="0" fontId="4" fillId="0" borderId="6" xfId="24" applyBorder="1" applyAlignment="1">
      <alignment vertical="center"/>
      <protection/>
    </xf>
    <xf numFmtId="179" fontId="4" fillId="0" borderId="0" xfId="19" applyNumberFormat="1" applyFont="1" applyBorder="1" applyAlignment="1">
      <alignment horizontal="center" vertical="center"/>
    </xf>
    <xf numFmtId="0" fontId="4" fillId="0" borderId="9" xfId="24" applyBorder="1" applyAlignment="1">
      <alignment vertical="top"/>
      <protection/>
    </xf>
    <xf numFmtId="49" fontId="4" fillId="0" borderId="9" xfId="24" applyNumberFormat="1" applyBorder="1" applyAlignment="1">
      <alignment vertical="top"/>
      <protection/>
    </xf>
    <xf numFmtId="0" fontId="4" fillId="0" borderId="18" xfId="24" applyBorder="1" applyAlignment="1">
      <alignment vertical="top"/>
      <protection/>
    </xf>
    <xf numFmtId="179" fontId="4" fillId="0" borderId="9" xfId="19" applyNumberFormat="1" applyFont="1" applyBorder="1" applyAlignment="1">
      <alignment horizontal="center" vertical="top"/>
    </xf>
    <xf numFmtId="0" fontId="4" fillId="0" borderId="0" xfId="25" applyAlignment="1">
      <alignment horizontal="center" vertical="center"/>
      <protection/>
    </xf>
    <xf numFmtId="0" fontId="4" fillId="0" borderId="0" xfId="25" applyAlignment="1">
      <alignment vertical="center"/>
      <protection/>
    </xf>
    <xf numFmtId="0" fontId="4" fillId="0" borderId="0" xfId="25" applyAlignment="1">
      <alignment horizontal="right" vertical="top"/>
      <protection/>
    </xf>
    <xf numFmtId="0" fontId="4" fillId="0" borderId="0" xfId="25" applyAlignment="1">
      <alignment horizontal="right" vertical="center"/>
      <protection/>
    </xf>
    <xf numFmtId="0" fontId="4" fillId="0" borderId="21" xfId="25" applyBorder="1" applyAlignment="1">
      <alignment horizontal="center" vertical="center"/>
      <protection/>
    </xf>
    <xf numFmtId="0" fontId="4" fillId="0" borderId="21" xfId="25" applyBorder="1" applyAlignment="1">
      <alignment horizontal="distributed" vertical="center"/>
      <protection/>
    </xf>
    <xf numFmtId="0" fontId="4" fillId="0" borderId="23" xfId="25" applyBorder="1" applyAlignment="1">
      <alignment horizontal="center" vertical="center"/>
      <protection/>
    </xf>
    <xf numFmtId="0" fontId="4" fillId="0" borderId="23" xfId="25" applyBorder="1" applyAlignment="1">
      <alignment horizontal="distributed" vertical="center"/>
      <protection/>
    </xf>
    <xf numFmtId="0" fontId="4" fillId="0" borderId="2" xfId="25" applyBorder="1" applyAlignment="1">
      <alignment vertical="center"/>
      <protection/>
    </xf>
    <xf numFmtId="49" fontId="4" fillId="0" borderId="2" xfId="25" applyNumberFormat="1" applyBorder="1" applyAlignment="1">
      <alignment horizontal="center" vertical="center"/>
      <protection/>
    </xf>
    <xf numFmtId="0" fontId="4" fillId="0" borderId="4" xfId="25" applyBorder="1" applyAlignment="1">
      <alignment vertical="center"/>
      <protection/>
    </xf>
    <xf numFmtId="179" fontId="4" fillId="0" borderId="8" xfId="25" applyNumberFormat="1" applyFont="1" applyBorder="1" applyAlignment="1">
      <alignment horizontal="right" vertical="center"/>
      <protection/>
    </xf>
    <xf numFmtId="179" fontId="4" fillId="0" borderId="0" xfId="25" applyNumberFormat="1" applyFont="1" applyBorder="1" applyAlignment="1">
      <alignment horizontal="right" vertical="center"/>
      <protection/>
    </xf>
    <xf numFmtId="179" fontId="4" fillId="0" borderId="0" xfId="25" applyNumberFormat="1" applyBorder="1" applyAlignment="1">
      <alignment horizontal="right" vertical="center"/>
      <protection/>
    </xf>
    <xf numFmtId="191" fontId="4" fillId="0" borderId="0" xfId="25" applyNumberFormat="1" applyFont="1" applyBorder="1" applyAlignment="1">
      <alignment horizontal="right" vertical="center"/>
      <protection/>
    </xf>
    <xf numFmtId="177" fontId="4" fillId="0" borderId="0" xfId="17" applyNumberFormat="1" applyFont="1" applyBorder="1" applyAlignment="1">
      <alignment horizontal="right" vertical="center"/>
    </xf>
    <xf numFmtId="49" fontId="4" fillId="0" borderId="0" xfId="25" applyNumberFormat="1" applyAlignment="1">
      <alignment horizontal="center" vertical="center"/>
      <protection/>
    </xf>
    <xf numFmtId="0" fontId="4" fillId="0" borderId="0" xfId="25" applyBorder="1" applyAlignment="1">
      <alignment vertical="center"/>
      <protection/>
    </xf>
    <xf numFmtId="49" fontId="4" fillId="0" borderId="0" xfId="25" applyNumberFormat="1" applyBorder="1" applyAlignment="1">
      <alignment horizontal="center" vertical="center"/>
      <protection/>
    </xf>
    <xf numFmtId="0" fontId="4" fillId="0" borderId="6" xfId="25" applyBorder="1" applyAlignment="1">
      <alignment vertical="center"/>
      <protection/>
    </xf>
    <xf numFmtId="0" fontId="4" fillId="0" borderId="0" xfId="25" applyFill="1" applyBorder="1" applyAlignment="1">
      <alignment vertical="center"/>
      <protection/>
    </xf>
    <xf numFmtId="0" fontId="4" fillId="0" borderId="6" xfId="25" applyFill="1" applyBorder="1" applyAlignment="1">
      <alignment vertical="center"/>
      <protection/>
    </xf>
    <xf numFmtId="179" fontId="4" fillId="0" borderId="0" xfId="25" applyNumberFormat="1" applyFont="1" applyFill="1" applyBorder="1" applyAlignment="1">
      <alignment horizontal="right" vertical="center"/>
      <protection/>
    </xf>
    <xf numFmtId="0" fontId="6" fillId="0" borderId="0" xfId="25" applyFont="1" applyBorder="1" applyAlignment="1">
      <alignment vertical="center"/>
      <protection/>
    </xf>
    <xf numFmtId="0" fontId="4" fillId="0" borderId="6" xfId="25" applyFont="1" applyBorder="1" applyAlignment="1">
      <alignment vertical="center"/>
      <protection/>
    </xf>
    <xf numFmtId="49" fontId="4" fillId="0" borderId="0" xfId="25" applyNumberFormat="1" applyFont="1" applyBorder="1" applyAlignment="1">
      <alignment vertical="center"/>
      <protection/>
    </xf>
    <xf numFmtId="49" fontId="4" fillId="0" borderId="6" xfId="25" applyNumberFormat="1" applyFont="1" applyBorder="1" applyAlignment="1">
      <alignment vertical="center"/>
      <protection/>
    </xf>
    <xf numFmtId="0" fontId="4" fillId="0" borderId="0" xfId="25" applyFont="1" applyBorder="1" applyAlignment="1">
      <alignment vertical="center"/>
      <protection/>
    </xf>
    <xf numFmtId="179" fontId="4" fillId="0" borderId="12" xfId="25" applyNumberFormat="1" applyFont="1" applyBorder="1" applyAlignment="1">
      <alignment horizontal="right" vertical="center"/>
      <protection/>
    </xf>
    <xf numFmtId="179" fontId="4" fillId="0" borderId="9" xfId="25" applyNumberFormat="1" applyFont="1" applyBorder="1" applyAlignment="1">
      <alignment horizontal="right" vertical="center"/>
      <protection/>
    </xf>
    <xf numFmtId="0" fontId="4" fillId="0" borderId="9" xfId="25" applyBorder="1" applyAlignment="1">
      <alignment vertical="center"/>
      <protection/>
    </xf>
    <xf numFmtId="179" fontId="4" fillId="0" borderId="0" xfId="25" applyNumberFormat="1" applyFont="1" applyBorder="1" applyAlignment="1">
      <alignment vertical="center"/>
      <protection/>
    </xf>
    <xf numFmtId="179" fontId="5" fillId="0" borderId="9" xfId="25" applyNumberFormat="1" applyFont="1" applyBorder="1" applyAlignment="1">
      <alignment vertical="center"/>
      <protection/>
    </xf>
    <xf numFmtId="179" fontId="5" fillId="0" borderId="9" xfId="25" applyNumberFormat="1" applyFont="1" applyBorder="1" applyAlignment="1">
      <alignment horizontal="right" vertical="center"/>
      <protection/>
    </xf>
    <xf numFmtId="177" fontId="5" fillId="0" borderId="9" xfId="17" applyNumberFormat="1" applyFont="1" applyBorder="1" applyAlignment="1">
      <alignment horizontal="right" vertical="center"/>
    </xf>
    <xf numFmtId="0" fontId="5" fillId="0" borderId="9" xfId="25" applyFont="1" applyBorder="1" applyAlignment="1">
      <alignment vertical="center"/>
      <protection/>
    </xf>
    <xf numFmtId="179" fontId="4" fillId="0" borderId="0" xfId="25" applyNumberFormat="1" applyAlignment="1">
      <alignment vertical="center"/>
      <protection/>
    </xf>
    <xf numFmtId="179" fontId="5" fillId="0" borderId="0" xfId="25" applyNumberFormat="1" applyFont="1" applyBorder="1" applyAlignment="1">
      <alignment vertical="center"/>
      <protection/>
    </xf>
    <xf numFmtId="186" fontId="4" fillId="0" borderId="0" xfId="26" applyNumberFormat="1" applyBorder="1" applyAlignment="1">
      <alignment horizontal="center" vertical="center"/>
      <protection/>
    </xf>
    <xf numFmtId="186" fontId="4" fillId="0" borderId="0" xfId="26" applyNumberFormat="1" applyAlignment="1">
      <alignment vertical="center"/>
      <protection/>
    </xf>
    <xf numFmtId="186" fontId="4" fillId="0" borderId="0" xfId="26" applyNumberFormat="1" applyBorder="1" applyAlignment="1">
      <alignment vertical="center"/>
      <protection/>
    </xf>
    <xf numFmtId="186" fontId="4" fillId="0" borderId="24" xfId="26" applyNumberFormat="1" applyFont="1" applyBorder="1" applyAlignment="1">
      <alignment horizontal="distributed" vertical="center"/>
      <protection/>
    </xf>
    <xf numFmtId="186" fontId="4" fillId="0" borderId="24" xfId="26" applyNumberFormat="1" applyFont="1" applyBorder="1" applyAlignment="1">
      <alignment horizontal="center" vertical="center"/>
      <protection/>
    </xf>
    <xf numFmtId="186" fontId="4" fillId="0" borderId="22" xfId="26" applyNumberFormat="1" applyFont="1" applyBorder="1" applyAlignment="1">
      <alignment horizontal="center" vertical="center"/>
      <protection/>
    </xf>
    <xf numFmtId="186" fontId="4" fillId="0" borderId="25" xfId="26" applyNumberFormat="1" applyFont="1" applyBorder="1" applyAlignment="1">
      <alignment horizontal="center" vertical="center"/>
      <protection/>
    </xf>
    <xf numFmtId="186" fontId="5" fillId="0" borderId="4" xfId="26" applyNumberFormat="1" applyFont="1" applyBorder="1" applyAlignment="1">
      <alignment horizontal="distributed" vertical="center"/>
      <protection/>
    </xf>
    <xf numFmtId="179" fontId="14" fillId="0" borderId="0" xfId="47" applyNumberFormat="1" applyFont="1">
      <alignment/>
      <protection/>
    </xf>
    <xf numFmtId="186" fontId="5" fillId="0" borderId="0" xfId="26" applyNumberFormat="1" applyFont="1" applyBorder="1" applyAlignment="1">
      <alignment horizontal="right" vertical="center"/>
      <protection/>
    </xf>
    <xf numFmtId="186" fontId="4" fillId="0" borderId="4" xfId="26" applyNumberFormat="1" applyFont="1" applyBorder="1" applyAlignment="1">
      <alignment horizontal="distributed" vertical="center"/>
      <protection/>
    </xf>
    <xf numFmtId="179" fontId="15" fillId="0" borderId="0" xfId="47" applyNumberFormat="1" applyFont="1" applyAlignment="1">
      <alignment vertical="center"/>
      <protection/>
    </xf>
    <xf numFmtId="186" fontId="4" fillId="0" borderId="6" xfId="26" applyNumberFormat="1" applyFont="1" applyBorder="1" applyAlignment="1">
      <alignment horizontal="distributed" vertical="center"/>
      <protection/>
    </xf>
    <xf numFmtId="186" fontId="4" fillId="0" borderId="0" xfId="26" applyNumberFormat="1" applyBorder="1" applyAlignment="1">
      <alignment horizontal="right" vertical="center"/>
      <protection/>
    </xf>
    <xf numFmtId="179" fontId="15" fillId="0" borderId="0" xfId="47" applyNumberFormat="1" applyFont="1" applyAlignment="1">
      <alignment horizontal="right" vertical="center"/>
      <protection/>
    </xf>
    <xf numFmtId="186" fontId="8" fillId="0" borderId="6" xfId="26" applyNumberFormat="1" applyFont="1" applyBorder="1" applyAlignment="1">
      <alignment horizontal="distributed" vertical="center"/>
      <protection/>
    </xf>
    <xf numFmtId="186" fontId="4" fillId="0" borderId="18" xfId="26" applyNumberFormat="1" applyFont="1" applyBorder="1" applyAlignment="1">
      <alignment horizontal="distributed" vertical="center"/>
      <protection/>
    </xf>
    <xf numFmtId="186" fontId="8" fillId="0" borderId="18" xfId="26" applyNumberFormat="1" applyFont="1" applyBorder="1" applyAlignment="1">
      <alignment horizontal="distributed" vertical="center"/>
      <protection/>
    </xf>
    <xf numFmtId="179" fontId="15" fillId="0" borderId="9" xfId="47" applyNumberFormat="1" applyFont="1" applyBorder="1" applyAlignment="1">
      <alignment vertical="center"/>
      <protection/>
    </xf>
    <xf numFmtId="186" fontId="4" fillId="0" borderId="2" xfId="26" applyNumberFormat="1" applyBorder="1" applyAlignment="1">
      <alignment vertical="center"/>
      <protection/>
    </xf>
    <xf numFmtId="186" fontId="4" fillId="0" borderId="0" xfId="26" applyNumberFormat="1" applyAlignment="1">
      <alignment horizontal="center" vertical="center"/>
      <protection/>
    </xf>
    <xf numFmtId="0" fontId="4" fillId="0" borderId="0" xfId="27" applyAlignment="1">
      <alignment vertical="center"/>
      <protection/>
    </xf>
    <xf numFmtId="0" fontId="4" fillId="0" borderId="19" xfId="27" applyBorder="1" applyAlignment="1">
      <alignment horizontal="distributed" vertical="center"/>
      <protection/>
    </xf>
    <xf numFmtId="0" fontId="4" fillId="0" borderId="1" xfId="27" applyBorder="1" applyAlignment="1">
      <alignment horizontal="distributed" vertical="center"/>
      <protection/>
    </xf>
    <xf numFmtId="0" fontId="4" fillId="0" borderId="1" xfId="27" applyBorder="1" applyAlignment="1">
      <alignment horizontal="center" vertical="center"/>
      <protection/>
    </xf>
    <xf numFmtId="0" fontId="4" fillId="0" borderId="26" xfId="27" applyBorder="1" applyAlignment="1">
      <alignment horizontal="center" vertical="center"/>
      <protection/>
    </xf>
    <xf numFmtId="0" fontId="4" fillId="0" borderId="27" xfId="27" applyBorder="1" applyAlignment="1">
      <alignment horizontal="distributed" vertical="center"/>
      <protection/>
    </xf>
    <xf numFmtId="49" fontId="5" fillId="0" borderId="4" xfId="27" applyNumberFormat="1" applyFont="1" applyBorder="1" applyAlignment="1">
      <alignment vertical="center"/>
      <protection/>
    </xf>
    <xf numFmtId="179" fontId="16" fillId="0" borderId="0" xfId="47" applyNumberFormat="1" applyFont="1" applyBorder="1" applyAlignment="1">
      <alignment horizontal="right" vertical="center"/>
      <protection/>
    </xf>
    <xf numFmtId="38" fontId="6" fillId="0" borderId="28" xfId="27" applyNumberFormat="1" applyFont="1" applyBorder="1" applyAlignment="1">
      <alignment horizontal="center" vertical="center"/>
      <protection/>
    </xf>
    <xf numFmtId="186" fontId="6" fillId="0" borderId="2" xfId="27" applyNumberFormat="1" applyFont="1" applyBorder="1" applyAlignment="1">
      <alignment horizontal="center" vertical="center"/>
      <protection/>
    </xf>
    <xf numFmtId="186" fontId="6" fillId="0" borderId="0" xfId="27" applyNumberFormat="1" applyFont="1" applyAlignment="1">
      <alignment horizontal="center" vertical="center"/>
      <protection/>
    </xf>
    <xf numFmtId="49" fontId="6" fillId="0" borderId="28" xfId="27" applyNumberFormat="1" applyFont="1" applyBorder="1" applyAlignment="1">
      <alignment horizontal="center" vertical="center"/>
      <protection/>
    </xf>
    <xf numFmtId="186" fontId="6" fillId="0" borderId="2" xfId="27" applyNumberFormat="1" applyFont="1" applyBorder="1" applyAlignment="1">
      <alignment vertical="center"/>
      <protection/>
    </xf>
    <xf numFmtId="186" fontId="6" fillId="0" borderId="0" xfId="27" applyNumberFormat="1" applyFont="1" applyAlignment="1">
      <alignment vertical="center"/>
      <protection/>
    </xf>
    <xf numFmtId="49" fontId="5" fillId="0" borderId="6" xfId="27" applyNumberFormat="1" applyFont="1" applyBorder="1" applyAlignment="1">
      <alignment horizontal="center" vertical="center"/>
      <protection/>
    </xf>
    <xf numFmtId="179" fontId="14" fillId="0" borderId="29" xfId="47" applyNumberFormat="1" applyFont="1" applyBorder="1" applyAlignment="1">
      <alignment horizontal="center" vertical="center"/>
      <protection/>
    </xf>
    <xf numFmtId="0" fontId="4" fillId="0" borderId="6" xfId="27" applyNumberFormat="1" applyBorder="1" applyAlignment="1">
      <alignment horizontal="center" vertical="center"/>
      <protection/>
    </xf>
    <xf numFmtId="179" fontId="15" fillId="0" borderId="0" xfId="47" applyNumberFormat="1" applyFont="1" applyBorder="1" applyAlignment="1">
      <alignment horizontal="right" vertical="center"/>
      <protection/>
    </xf>
    <xf numFmtId="0" fontId="4" fillId="0" borderId="29" xfId="27" applyNumberFormat="1" applyBorder="1" applyAlignment="1">
      <alignment horizontal="center" vertical="center"/>
      <protection/>
    </xf>
    <xf numFmtId="41" fontId="4" fillId="0" borderId="0" xfId="27" applyNumberFormat="1" applyAlignment="1">
      <alignment vertical="center"/>
      <protection/>
    </xf>
    <xf numFmtId="49" fontId="4" fillId="0" borderId="6" xfId="27" applyNumberFormat="1" applyBorder="1" applyAlignment="1">
      <alignment horizontal="center" vertical="center"/>
      <protection/>
    </xf>
    <xf numFmtId="0" fontId="17" fillId="0" borderId="0" xfId="27" applyFont="1" applyAlignment="1">
      <alignment vertical="center"/>
      <protection/>
    </xf>
    <xf numFmtId="49" fontId="4" fillId="0" borderId="6" xfId="27" applyNumberFormat="1" applyFont="1" applyBorder="1" applyAlignment="1">
      <alignment horizontal="center" vertical="center"/>
      <protection/>
    </xf>
    <xf numFmtId="179" fontId="4" fillId="0" borderId="0" xfId="27" applyNumberFormat="1" applyAlignment="1">
      <alignment vertical="center"/>
      <protection/>
    </xf>
    <xf numFmtId="179" fontId="16" fillId="0" borderId="7" xfId="47" applyNumberFormat="1" applyFont="1" applyBorder="1" applyAlignment="1">
      <alignment horizontal="right" vertical="center"/>
      <protection/>
    </xf>
    <xf numFmtId="179" fontId="16" fillId="0" borderId="3" xfId="47" applyNumberFormat="1" applyFont="1" applyBorder="1" applyAlignment="1">
      <alignment horizontal="right" vertical="center"/>
      <protection/>
    </xf>
    <xf numFmtId="179" fontId="16" fillId="0" borderId="8" xfId="47" applyNumberFormat="1" applyFont="1" applyBorder="1" applyAlignment="1">
      <alignment horizontal="right" vertical="center"/>
      <protection/>
    </xf>
    <xf numFmtId="49" fontId="4" fillId="0" borderId="18" xfId="27" applyNumberFormat="1" applyBorder="1" applyAlignment="1">
      <alignment horizontal="center" vertical="center"/>
      <protection/>
    </xf>
    <xf numFmtId="179" fontId="15" fillId="0" borderId="10" xfId="47" applyNumberFormat="1" applyFont="1" applyBorder="1" applyAlignment="1">
      <alignment vertical="center"/>
      <protection/>
    </xf>
    <xf numFmtId="0" fontId="4" fillId="0" borderId="30" xfId="27" applyNumberFormat="1" applyBorder="1" applyAlignment="1">
      <alignment horizontal="center" vertical="center"/>
      <protection/>
    </xf>
    <xf numFmtId="179" fontId="15" fillId="0" borderId="12" xfId="47" applyNumberFormat="1" applyFont="1" applyBorder="1" applyAlignment="1">
      <alignment horizontal="right" vertical="center"/>
      <protection/>
    </xf>
    <xf numFmtId="179" fontId="15" fillId="0" borderId="30" xfId="47" applyNumberFormat="1" applyFont="1" applyBorder="1" applyAlignment="1">
      <alignment horizontal="center" vertical="center"/>
      <protection/>
    </xf>
    <xf numFmtId="179" fontId="15" fillId="0" borderId="9" xfId="47" applyNumberFormat="1" applyFont="1" applyBorder="1" applyAlignment="1">
      <alignment horizontal="right" vertical="center"/>
      <protection/>
    </xf>
    <xf numFmtId="0" fontId="4" fillId="0" borderId="0" xfId="27" applyNumberFormat="1" applyBorder="1" applyAlignment="1">
      <alignment horizontal="left" vertical="center"/>
      <protection/>
    </xf>
    <xf numFmtId="49" fontId="4" fillId="0" borderId="0" xfId="27" applyNumberFormat="1" applyAlignment="1">
      <alignment horizontal="center" vertical="center"/>
      <protection/>
    </xf>
    <xf numFmtId="0" fontId="4" fillId="0" borderId="0" xfId="27" applyBorder="1" applyAlignment="1">
      <alignment vertical="center"/>
      <protection/>
    </xf>
    <xf numFmtId="0" fontId="0" fillId="0" borderId="0" xfId="28">
      <alignment vertical="center"/>
      <protection/>
    </xf>
    <xf numFmtId="179" fontId="4" fillId="0" borderId="0" xfId="28" applyNumberFormat="1" applyFont="1" applyAlignment="1">
      <alignment horizontal="left" vertical="center"/>
      <protection/>
    </xf>
    <xf numFmtId="179" fontId="4" fillId="0" borderId="0" xfId="28" applyNumberFormat="1" applyFont="1" applyAlignment="1">
      <alignment horizontal="center" vertical="center"/>
      <protection/>
    </xf>
    <xf numFmtId="179" fontId="4" fillId="0" borderId="0" xfId="28" applyNumberFormat="1" applyFont="1" applyAlignment="1">
      <alignment horizontal="right" vertical="center"/>
      <protection/>
    </xf>
    <xf numFmtId="179" fontId="4" fillId="0" borderId="31" xfId="28" applyNumberFormat="1" applyFont="1" applyBorder="1" applyAlignment="1">
      <alignment horizontal="center" vertical="center"/>
      <protection/>
    </xf>
    <xf numFmtId="49" fontId="4" fillId="0" borderId="31" xfId="28" applyNumberFormat="1" applyFont="1" applyBorder="1" applyAlignment="1">
      <alignment horizontal="center" vertical="center"/>
      <protection/>
    </xf>
    <xf numFmtId="0" fontId="4" fillId="0" borderId="31" xfId="28" applyFont="1" applyBorder="1" applyAlignment="1">
      <alignment horizontal="center" vertical="center"/>
      <protection/>
    </xf>
    <xf numFmtId="179" fontId="4" fillId="0" borderId="0" xfId="28" applyNumberFormat="1" applyFont="1" applyBorder="1" applyAlignment="1">
      <alignment horizontal="center" vertical="center"/>
      <protection/>
    </xf>
    <xf numFmtId="49" fontId="4" fillId="0" borderId="0" xfId="28" applyNumberFormat="1" applyFont="1" applyBorder="1" applyAlignment="1">
      <alignment horizontal="center" vertical="center"/>
      <protection/>
    </xf>
    <xf numFmtId="179" fontId="4" fillId="0" borderId="12" xfId="28" applyNumberFormat="1" applyFont="1" applyBorder="1" applyAlignment="1">
      <alignment horizontal="center" vertical="center"/>
      <protection/>
    </xf>
    <xf numFmtId="179" fontId="4" fillId="0" borderId="4" xfId="28" applyNumberFormat="1" applyFont="1" applyBorder="1" applyAlignment="1">
      <alignment horizontal="center" vertical="center"/>
      <protection/>
    </xf>
    <xf numFmtId="179" fontId="18" fillId="0" borderId="5" xfId="28" applyNumberFormat="1" applyFont="1" applyBorder="1" applyAlignment="1">
      <alignment horizontal="left" vertical="center"/>
      <protection/>
    </xf>
    <xf numFmtId="179" fontId="4" fillId="0" borderId="2" xfId="28" applyNumberFormat="1" applyFont="1" applyBorder="1">
      <alignment vertical="center"/>
      <protection/>
    </xf>
    <xf numFmtId="179" fontId="4" fillId="0" borderId="5" xfId="28" applyNumberFormat="1" applyFont="1" applyBorder="1">
      <alignment vertical="center"/>
      <protection/>
    </xf>
    <xf numFmtId="179" fontId="19" fillId="0" borderId="5" xfId="28" applyNumberFormat="1" applyFont="1" applyBorder="1">
      <alignment vertical="center"/>
      <protection/>
    </xf>
    <xf numFmtId="179" fontId="4" fillId="0" borderId="6" xfId="28" applyNumberFormat="1" applyFont="1" applyBorder="1">
      <alignment vertical="center"/>
      <protection/>
    </xf>
    <xf numFmtId="179" fontId="19" fillId="0" borderId="0" xfId="28" applyNumberFormat="1" applyFont="1" applyAlignment="1">
      <alignment horizontal="left" vertical="center"/>
      <protection/>
    </xf>
    <xf numFmtId="179" fontId="4" fillId="0" borderId="0" xfId="28" applyNumberFormat="1" applyFont="1" applyBorder="1">
      <alignment vertical="center"/>
      <protection/>
    </xf>
    <xf numFmtId="179" fontId="4" fillId="0" borderId="0" xfId="28" applyNumberFormat="1" applyFont="1">
      <alignment vertical="center"/>
      <protection/>
    </xf>
    <xf numFmtId="179" fontId="4" fillId="0" borderId="8" xfId="28" applyNumberFormat="1" applyFont="1" applyBorder="1">
      <alignment vertical="center"/>
      <protection/>
    </xf>
    <xf numFmtId="179" fontId="19" fillId="0" borderId="0" xfId="28" applyNumberFormat="1" applyFont="1">
      <alignment vertical="center"/>
      <protection/>
    </xf>
    <xf numFmtId="0" fontId="4" fillId="0" borderId="6" xfId="28" applyNumberFormat="1" applyFont="1" applyBorder="1">
      <alignment vertical="center"/>
      <protection/>
    </xf>
    <xf numFmtId="179" fontId="19" fillId="0" borderId="18" xfId="28" applyNumberFormat="1" applyFont="1" applyBorder="1">
      <alignment vertical="center"/>
      <protection/>
    </xf>
    <xf numFmtId="179" fontId="19" fillId="0" borderId="12" xfId="28" applyNumberFormat="1" applyFont="1" applyBorder="1">
      <alignment vertical="center"/>
      <protection/>
    </xf>
    <xf numFmtId="179" fontId="4" fillId="0" borderId="9" xfId="28" applyNumberFormat="1" applyFont="1" applyBorder="1">
      <alignment vertical="center"/>
      <protection/>
    </xf>
    <xf numFmtId="179" fontId="4" fillId="0" borderId="12" xfId="28" applyNumberFormat="1" applyFont="1" applyBorder="1">
      <alignment vertical="center"/>
      <protection/>
    </xf>
    <xf numFmtId="0" fontId="4" fillId="0" borderId="0" xfId="28" applyFont="1" applyBorder="1" applyAlignment="1">
      <alignment horizontal="center" vertical="center"/>
      <protection/>
    </xf>
    <xf numFmtId="49" fontId="4" fillId="0" borderId="9" xfId="28" applyNumberFormat="1" applyFont="1" applyBorder="1" applyAlignment="1">
      <alignment horizontal="center" vertical="center"/>
      <protection/>
    </xf>
    <xf numFmtId="179" fontId="4" fillId="0" borderId="9" xfId="28" applyNumberFormat="1" applyFont="1" applyBorder="1" applyAlignment="1">
      <alignment horizontal="center" vertical="center"/>
      <protection/>
    </xf>
    <xf numFmtId="0" fontId="4" fillId="0" borderId="9" xfId="28" applyFont="1" applyBorder="1" applyAlignment="1">
      <alignment horizontal="center" vertical="center"/>
      <protection/>
    </xf>
    <xf numFmtId="179" fontId="4" fillId="0" borderId="6" xfId="28" applyNumberFormat="1" applyFont="1" applyBorder="1" applyAlignment="1">
      <alignment horizontal="center" vertical="center"/>
      <protection/>
    </xf>
    <xf numFmtId="179" fontId="4" fillId="0" borderId="32" xfId="28" applyNumberFormat="1" applyFont="1" applyFill="1" applyBorder="1">
      <alignment vertical="center"/>
      <protection/>
    </xf>
    <xf numFmtId="179" fontId="4" fillId="0" borderId="2" xfId="28" applyNumberFormat="1" applyFont="1" applyFill="1" applyBorder="1">
      <alignment vertical="center"/>
      <protection/>
    </xf>
    <xf numFmtId="0" fontId="2" fillId="0" borderId="0" xfId="29" applyFont="1" applyAlignment="1">
      <alignment vertical="center"/>
      <protection/>
    </xf>
    <xf numFmtId="0" fontId="4" fillId="0" borderId="0" xfId="29" applyAlignment="1">
      <alignment/>
      <protection/>
    </xf>
    <xf numFmtId="0" fontId="2" fillId="0" borderId="0" xfId="29" applyFont="1" applyAlignment="1">
      <alignment horizontal="left" vertical="center"/>
      <protection/>
    </xf>
    <xf numFmtId="0" fontId="4" fillId="0" borderId="0" xfId="29">
      <alignment/>
      <protection/>
    </xf>
    <xf numFmtId="0" fontId="4" fillId="0" borderId="2" xfId="29" applyFont="1" applyBorder="1" applyAlignment="1">
      <alignment vertical="center"/>
      <protection/>
    </xf>
    <xf numFmtId="0" fontId="4" fillId="0" borderId="4" xfId="29" applyFont="1" applyBorder="1" applyAlignment="1">
      <alignment horizontal="distributed" vertical="center"/>
      <protection/>
    </xf>
    <xf numFmtId="192" fontId="4" fillId="0" borderId="0" xfId="17" applyNumberFormat="1" applyFont="1" applyBorder="1" applyAlignment="1">
      <alignment horizontal="right" vertical="center"/>
    </xf>
    <xf numFmtId="0" fontId="20" fillId="0" borderId="0" xfId="29" applyFont="1" applyBorder="1" applyAlignment="1">
      <alignment vertical="center"/>
      <protection/>
    </xf>
    <xf numFmtId="0" fontId="20" fillId="0" borderId="6" xfId="29" applyFont="1" applyBorder="1" applyAlignment="1">
      <alignment vertical="center"/>
      <protection/>
    </xf>
    <xf numFmtId="186" fontId="5" fillId="0" borderId="0" xfId="29" applyNumberFormat="1" applyFont="1" applyAlignment="1">
      <alignment horizontal="right" vertical="center"/>
      <protection/>
    </xf>
    <xf numFmtId="0" fontId="4" fillId="0" borderId="0" xfId="29" applyFont="1" applyBorder="1" applyAlignment="1">
      <alignment vertical="center"/>
      <protection/>
    </xf>
    <xf numFmtId="0" fontId="4" fillId="0" borderId="6" xfId="29" applyFont="1" applyBorder="1" applyAlignment="1">
      <alignment horizontal="distributed" vertical="center"/>
      <protection/>
    </xf>
    <xf numFmtId="0" fontId="4" fillId="0" borderId="6" xfId="29" applyFont="1" applyBorder="1" applyAlignment="1">
      <alignment vertical="center"/>
      <protection/>
    </xf>
    <xf numFmtId="186" fontId="19" fillId="0" borderId="0" xfId="29" applyNumberFormat="1" applyFont="1" applyAlignment="1">
      <alignment horizontal="right" vertical="center"/>
      <protection/>
    </xf>
    <xf numFmtId="0" fontId="4" fillId="0" borderId="0" xfId="29" applyFont="1" applyAlignment="1">
      <alignment horizontal="right" vertical="center"/>
      <protection/>
    </xf>
    <xf numFmtId="0" fontId="18" fillId="0" borderId="6" xfId="29" applyFont="1" applyBorder="1" applyAlignment="1">
      <alignment horizontal="distributed" vertical="center"/>
      <protection/>
    </xf>
    <xf numFmtId="192" fontId="21" fillId="0" borderId="0" xfId="17" applyNumberFormat="1" applyFont="1" applyBorder="1" applyAlignment="1">
      <alignment horizontal="right" vertical="center"/>
    </xf>
    <xf numFmtId="0" fontId="7" fillId="0" borderId="0" xfId="29" applyFont="1" applyBorder="1" applyAlignment="1">
      <alignment horizontal="center" vertical="center"/>
      <protection/>
    </xf>
    <xf numFmtId="0" fontId="4" fillId="0" borderId="6" xfId="29" applyBorder="1">
      <alignment/>
      <protection/>
    </xf>
    <xf numFmtId="0" fontId="4" fillId="0" borderId="0" xfId="29" applyAlignment="1">
      <alignment horizontal="right" vertical="center"/>
      <protection/>
    </xf>
    <xf numFmtId="0" fontId="11" fillId="0" borderId="0" xfId="29" applyFont="1" applyBorder="1" applyAlignment="1">
      <alignment horizontal="distributed" vertical="center"/>
      <protection/>
    </xf>
    <xf numFmtId="0" fontId="11" fillId="0" borderId="6" xfId="29" applyFont="1" applyBorder="1" applyAlignment="1">
      <alignment horizontal="distributed" vertical="center"/>
      <protection/>
    </xf>
    <xf numFmtId="192" fontId="11" fillId="0" borderId="0" xfId="17" applyNumberFormat="1" applyFont="1" applyBorder="1" applyAlignment="1">
      <alignment horizontal="right" vertical="center"/>
    </xf>
    <xf numFmtId="0" fontId="20" fillId="0" borderId="6" xfId="29" applyFont="1" applyBorder="1" applyAlignment="1">
      <alignment horizontal="distributed" vertical="center"/>
      <protection/>
    </xf>
    <xf numFmtId="0" fontId="11" fillId="0" borderId="0" xfId="29" applyFont="1" applyBorder="1" applyAlignment="1">
      <alignment horizontal="center" vertical="center"/>
      <protection/>
    </xf>
    <xf numFmtId="0" fontId="7" fillId="0" borderId="0" xfId="29" applyFont="1">
      <alignment/>
      <protection/>
    </xf>
    <xf numFmtId="193" fontId="4" fillId="0" borderId="0" xfId="19" applyNumberFormat="1" applyFont="1" applyBorder="1" applyAlignment="1">
      <alignment horizontal="right" vertical="center"/>
    </xf>
    <xf numFmtId="0" fontId="11" fillId="0" borderId="0" xfId="29" applyFont="1" applyBorder="1" applyAlignment="1">
      <alignment vertical="center"/>
      <protection/>
    </xf>
    <xf numFmtId="0" fontId="11" fillId="0" borderId="6" xfId="29" applyNumberFormat="1" applyFont="1" applyBorder="1" applyAlignment="1">
      <alignment horizontal="centerContinuous" vertical="center"/>
      <protection/>
    </xf>
    <xf numFmtId="0" fontId="4" fillId="0" borderId="9" xfId="29" applyFont="1" applyBorder="1" applyAlignment="1">
      <alignment vertical="center"/>
      <protection/>
    </xf>
    <xf numFmtId="0" fontId="4" fillId="0" borderId="18" xfId="29" applyFont="1" applyBorder="1" applyAlignment="1">
      <alignment horizontal="distributed" vertical="center"/>
      <protection/>
    </xf>
    <xf numFmtId="192" fontId="4" fillId="0" borderId="9" xfId="17" applyNumberFormat="1" applyFont="1" applyBorder="1" applyAlignment="1">
      <alignment horizontal="right" vertical="center"/>
    </xf>
    <xf numFmtId="179" fontId="4" fillId="0" borderId="9" xfId="19" applyNumberFormat="1" applyFont="1" applyBorder="1" applyAlignment="1">
      <alignment horizontal="right" vertical="center"/>
    </xf>
    <xf numFmtId="0" fontId="4" fillId="0" borderId="0" xfId="30" applyAlignment="1">
      <alignment vertical="center"/>
      <protection/>
    </xf>
    <xf numFmtId="0" fontId="4" fillId="0" borderId="15" xfId="30" applyBorder="1" applyAlignment="1">
      <alignment horizontal="center" vertical="center"/>
      <protection/>
    </xf>
    <xf numFmtId="186" fontId="4" fillId="0" borderId="24" xfId="30" applyNumberFormat="1" applyFont="1" applyBorder="1" applyAlignment="1">
      <alignment horizontal="center" vertical="center"/>
      <protection/>
    </xf>
    <xf numFmtId="0" fontId="4" fillId="0" borderId="24" xfId="30" applyBorder="1" applyAlignment="1">
      <alignment horizontal="center" vertical="center"/>
      <protection/>
    </xf>
    <xf numFmtId="0" fontId="4" fillId="0" borderId="12" xfId="30" applyBorder="1" applyAlignment="1">
      <alignment horizontal="center" vertical="center"/>
      <protection/>
    </xf>
    <xf numFmtId="0" fontId="4" fillId="0" borderId="6" xfId="30" applyBorder="1" applyAlignment="1" quotePrefix="1">
      <alignment horizontal="center" vertical="center"/>
      <protection/>
    </xf>
    <xf numFmtId="179" fontId="4" fillId="0" borderId="0" xfId="30" applyNumberFormat="1" applyFont="1" applyBorder="1" applyAlignment="1">
      <alignment horizontal="right" vertical="center"/>
      <protection/>
    </xf>
    <xf numFmtId="0" fontId="4" fillId="0" borderId="0" xfId="30" applyNumberFormat="1" applyFont="1" applyBorder="1" applyAlignment="1">
      <alignment horizontal="right" vertical="center"/>
      <protection/>
    </xf>
    <xf numFmtId="179" fontId="4" fillId="0" borderId="0" xfId="30" applyNumberFormat="1" applyFont="1" applyBorder="1" applyAlignment="1">
      <alignment vertical="center"/>
      <protection/>
    </xf>
    <xf numFmtId="191" fontId="4" fillId="0" borderId="0" xfId="30" applyNumberFormat="1" applyFont="1" applyBorder="1" applyAlignment="1">
      <alignment horizontal="right" vertical="center"/>
      <protection/>
    </xf>
    <xf numFmtId="0" fontId="4" fillId="0" borderId="6" xfId="30" applyFont="1" applyBorder="1" applyAlignment="1" quotePrefix="1">
      <alignment horizontal="center" vertical="center"/>
      <protection/>
    </xf>
    <xf numFmtId="0" fontId="5" fillId="0" borderId="6" xfId="30" applyFont="1" applyBorder="1" applyAlignment="1" quotePrefix="1">
      <alignment horizontal="center" vertical="center"/>
      <protection/>
    </xf>
    <xf numFmtId="179" fontId="5" fillId="0" borderId="9" xfId="30" applyNumberFormat="1" applyFont="1" applyFill="1" applyBorder="1" applyAlignment="1">
      <alignment horizontal="right" vertical="center"/>
      <protection/>
    </xf>
    <xf numFmtId="0" fontId="7" fillId="0" borderId="0" xfId="30" applyFont="1" applyAlignment="1">
      <alignment vertical="center"/>
      <protection/>
    </xf>
    <xf numFmtId="179" fontId="22" fillId="0" borderId="0" xfId="19" applyNumberFormat="1" applyFont="1" applyBorder="1" applyAlignment="1">
      <alignment vertical="center"/>
    </xf>
    <xf numFmtId="0" fontId="4" fillId="0" borderId="0" xfId="31" applyAlignment="1">
      <alignment horizontal="center" vertical="center"/>
      <protection/>
    </xf>
    <xf numFmtId="0" fontId="4" fillId="0" borderId="0" xfId="31" applyAlignment="1">
      <alignment vertical="center"/>
      <protection/>
    </xf>
    <xf numFmtId="0" fontId="4" fillId="0" borderId="0" xfId="31" applyAlignment="1">
      <alignment horizontal="right" vertical="top"/>
      <protection/>
    </xf>
    <xf numFmtId="0" fontId="4" fillId="0" borderId="13" xfId="31" applyBorder="1" applyAlignment="1">
      <alignment horizontal="center" vertical="center"/>
      <protection/>
    </xf>
    <xf numFmtId="0" fontId="4" fillId="0" borderId="13" xfId="31" applyFont="1" applyBorder="1" applyAlignment="1">
      <alignment horizontal="center" vertical="center"/>
      <protection/>
    </xf>
    <xf numFmtId="0" fontId="5" fillId="0" borderId="15" xfId="31" applyFont="1" applyBorder="1" applyAlignment="1">
      <alignment horizontal="center" vertical="center"/>
      <protection/>
    </xf>
    <xf numFmtId="0" fontId="4" fillId="0" borderId="0" xfId="31" applyBorder="1" applyAlignment="1">
      <alignment horizontal="distributed" vertical="center"/>
      <protection/>
    </xf>
    <xf numFmtId="0" fontId="4" fillId="0" borderId="6" xfId="31" applyBorder="1" applyAlignment="1">
      <alignment horizontal="distributed" vertical="center"/>
      <protection/>
    </xf>
    <xf numFmtId="179" fontId="4" fillId="0" borderId="2" xfId="19" applyNumberFormat="1" applyFont="1" applyBorder="1" applyAlignment="1">
      <alignment vertical="center"/>
    </xf>
    <xf numFmtId="179" fontId="5" fillId="0" borderId="2" xfId="19" applyNumberFormat="1" applyFont="1" applyBorder="1" applyAlignment="1">
      <alignment vertical="center"/>
    </xf>
    <xf numFmtId="179" fontId="5" fillId="0" borderId="0" xfId="19" applyNumberFormat="1" applyFont="1" applyBorder="1" applyAlignment="1">
      <alignment vertical="center"/>
    </xf>
    <xf numFmtId="0" fontId="4" fillId="0" borderId="9" xfId="31" applyBorder="1" applyAlignment="1">
      <alignment horizontal="distributed" vertical="center"/>
      <protection/>
    </xf>
    <xf numFmtId="0" fontId="4" fillId="0" borderId="18" xfId="31" applyBorder="1" applyAlignment="1">
      <alignment horizontal="distributed" vertical="center"/>
      <protection/>
    </xf>
    <xf numFmtId="179" fontId="5" fillId="0" borderId="9" xfId="19" applyNumberFormat="1" applyFont="1" applyBorder="1" applyAlignment="1">
      <alignment vertical="center"/>
    </xf>
    <xf numFmtId="0" fontId="4" fillId="0" borderId="0" xfId="32" applyAlignment="1">
      <alignment horizontal="center" vertical="center"/>
      <protection/>
    </xf>
    <xf numFmtId="0" fontId="4" fillId="0" borderId="0" xfId="32" applyAlignment="1">
      <alignment vertical="center"/>
      <protection/>
    </xf>
    <xf numFmtId="0" fontId="4" fillId="0" borderId="21" xfId="32" applyBorder="1" applyAlignment="1">
      <alignment horizontal="center"/>
      <protection/>
    </xf>
    <xf numFmtId="0" fontId="4" fillId="0" borderId="23" xfId="32" applyBorder="1" applyAlignment="1">
      <alignment horizontal="center" vertical="top"/>
      <protection/>
    </xf>
    <xf numFmtId="179" fontId="4" fillId="0" borderId="8" xfId="19" applyNumberFormat="1" applyFont="1" applyBorder="1" applyAlignment="1">
      <alignment horizontal="center" vertical="center"/>
    </xf>
    <xf numFmtId="189" fontId="4" fillId="0" borderId="0" xfId="19" applyNumberFormat="1" applyFont="1" applyBorder="1" applyAlignment="1">
      <alignment horizontal="right" vertical="center"/>
    </xf>
    <xf numFmtId="179" fontId="23" fillId="0" borderId="12" xfId="19" applyNumberFormat="1" applyFont="1" applyBorder="1" applyAlignment="1">
      <alignment horizontal="center" vertical="center"/>
    </xf>
    <xf numFmtId="179" fontId="23" fillId="0" borderId="9" xfId="19" applyNumberFormat="1" applyFont="1" applyBorder="1" applyAlignment="1">
      <alignment horizontal="center" vertical="center"/>
    </xf>
    <xf numFmtId="179" fontId="23" fillId="0" borderId="9" xfId="19" applyNumberFormat="1" applyFont="1" applyBorder="1" applyAlignment="1">
      <alignment horizontal="right" vertical="center"/>
    </xf>
    <xf numFmtId="189" fontId="23" fillId="0" borderId="9" xfId="19" applyNumberFormat="1" applyFont="1" applyBorder="1" applyAlignment="1">
      <alignment horizontal="right" vertical="center"/>
    </xf>
    <xf numFmtId="0" fontId="5" fillId="0" borderId="0" xfId="32" applyFont="1" applyBorder="1" applyAlignment="1">
      <alignment vertical="center"/>
      <protection/>
    </xf>
    <xf numFmtId="0" fontId="4" fillId="0" borderId="0" xfId="33">
      <alignment/>
      <protection/>
    </xf>
    <xf numFmtId="0" fontId="4" fillId="0" borderId="0" xfId="33" applyAlignment="1">
      <alignment vertical="center"/>
      <protection/>
    </xf>
    <xf numFmtId="0" fontId="4" fillId="0" borderId="31" xfId="33" applyBorder="1" applyAlignment="1">
      <alignment horizontal="center" vertical="center"/>
      <protection/>
    </xf>
    <xf numFmtId="0" fontId="4" fillId="0" borderId="31" xfId="33" applyBorder="1">
      <alignment/>
      <protection/>
    </xf>
    <xf numFmtId="0" fontId="4" fillId="0" borderId="33" xfId="33" applyBorder="1" applyAlignment="1">
      <alignment horizontal="center" vertical="center"/>
      <protection/>
    </xf>
    <xf numFmtId="0" fontId="4" fillId="0" borderId="18" xfId="33" applyBorder="1" applyAlignment="1">
      <alignment horizontal="center" vertical="center"/>
      <protection/>
    </xf>
    <xf numFmtId="0" fontId="4" fillId="0" borderId="24" xfId="33" applyBorder="1" applyAlignment="1">
      <alignment horizontal="center" vertical="center"/>
      <protection/>
    </xf>
    <xf numFmtId="0" fontId="4" fillId="0" borderId="24" xfId="33" applyBorder="1" applyAlignment="1">
      <alignment horizontal="distributed" vertical="center"/>
      <protection/>
    </xf>
    <xf numFmtId="0" fontId="4" fillId="0" borderId="34" xfId="33" applyBorder="1" applyAlignment="1">
      <alignment horizontal="center" vertical="center"/>
      <protection/>
    </xf>
    <xf numFmtId="0" fontId="4" fillId="0" borderId="9" xfId="33" applyBorder="1" applyAlignment="1">
      <alignment horizontal="center" vertical="center"/>
      <protection/>
    </xf>
    <xf numFmtId="0" fontId="4" fillId="0" borderId="22" xfId="33" applyBorder="1" applyAlignment="1">
      <alignment horizontal="center" vertical="center"/>
      <protection/>
    </xf>
    <xf numFmtId="0" fontId="5" fillId="0" borderId="4" xfId="33" applyFont="1" applyBorder="1" applyAlignment="1">
      <alignment horizontal="distributed" vertical="center"/>
      <protection/>
    </xf>
    <xf numFmtId="196" fontId="5" fillId="0" borderId="0" xfId="19" applyNumberFormat="1" applyFont="1" applyBorder="1" applyAlignment="1">
      <alignment vertical="center"/>
    </xf>
    <xf numFmtId="196" fontId="5" fillId="0" borderId="35" xfId="19" applyNumberFormat="1" applyFont="1" applyBorder="1" applyAlignment="1">
      <alignment vertical="center"/>
    </xf>
    <xf numFmtId="0" fontId="4" fillId="0" borderId="4" xfId="33" applyBorder="1" applyAlignment="1">
      <alignment horizontal="distributed" vertical="center"/>
      <protection/>
    </xf>
    <xf numFmtId="196" fontId="4" fillId="0" borderId="0" xfId="19" applyNumberFormat="1" applyFont="1" applyBorder="1" applyAlignment="1">
      <alignment vertical="center"/>
    </xf>
    <xf numFmtId="0" fontId="4" fillId="0" borderId="6" xfId="33" applyBorder="1" applyAlignment="1">
      <alignment horizontal="distributed" vertical="center"/>
      <protection/>
    </xf>
    <xf numFmtId="196" fontId="4" fillId="0" borderId="3" xfId="19" applyNumberFormat="1" applyFont="1" applyBorder="1" applyAlignment="1">
      <alignment vertical="center"/>
    </xf>
    <xf numFmtId="0" fontId="4" fillId="0" borderId="18" xfId="33" applyBorder="1" applyAlignment="1">
      <alignment horizontal="distributed" vertical="center"/>
      <protection/>
    </xf>
    <xf numFmtId="196" fontId="4" fillId="0" borderId="9" xfId="19" applyNumberFormat="1" applyFont="1" applyFill="1" applyBorder="1" applyAlignment="1">
      <alignment vertical="center"/>
    </xf>
    <xf numFmtId="196" fontId="4" fillId="0" borderId="11" xfId="19" applyNumberFormat="1" applyFont="1" applyBorder="1" applyAlignment="1">
      <alignment vertical="center"/>
    </xf>
    <xf numFmtId="0" fontId="18" fillId="0" borderId="18" xfId="33" applyFont="1" applyBorder="1" applyAlignment="1">
      <alignment horizontal="distributed" vertical="center" wrapText="1"/>
      <protection/>
    </xf>
    <xf numFmtId="196" fontId="4" fillId="0" borderId="9" xfId="19" applyNumberFormat="1" applyFont="1" applyBorder="1" applyAlignment="1">
      <alignment vertical="center"/>
    </xf>
    <xf numFmtId="0" fontId="4" fillId="0" borderId="0" xfId="33" applyAlignment="1">
      <alignment horizontal="left"/>
      <protection/>
    </xf>
    <xf numFmtId="0" fontId="4" fillId="0" borderId="0" xfId="34" applyAlignment="1">
      <alignment vertical="center"/>
      <protection/>
    </xf>
    <xf numFmtId="0" fontId="4" fillId="0" borderId="24" xfId="34" applyBorder="1" applyAlignment="1">
      <alignment horizontal="distributed" vertical="center"/>
      <protection/>
    </xf>
    <xf numFmtId="0" fontId="4" fillId="0" borderId="24" xfId="34" applyBorder="1" applyAlignment="1">
      <alignment horizontal="center" vertical="center"/>
      <protection/>
    </xf>
    <xf numFmtId="0" fontId="4" fillId="0" borderId="22" xfId="34" applyBorder="1" applyAlignment="1">
      <alignment horizontal="center" vertical="center"/>
      <protection/>
    </xf>
    <xf numFmtId="179" fontId="4" fillId="0" borderId="8" xfId="19" applyNumberFormat="1" applyFont="1" applyBorder="1" applyAlignment="1">
      <alignment vertical="center"/>
    </xf>
    <xf numFmtId="49" fontId="4" fillId="0" borderId="0" xfId="34" applyNumberFormat="1" applyAlignment="1">
      <alignment horizontal="center" vertical="center"/>
      <protection/>
    </xf>
    <xf numFmtId="0" fontId="4" fillId="0" borderId="0" xfId="34" applyBorder="1" applyAlignment="1">
      <alignment vertical="center"/>
      <protection/>
    </xf>
    <xf numFmtId="0" fontId="4" fillId="0" borderId="0" xfId="34" applyFont="1" applyBorder="1" applyAlignment="1">
      <alignment vertical="center"/>
      <protection/>
    </xf>
    <xf numFmtId="0" fontId="5" fillId="0" borderId="0" xfId="34" applyFont="1" applyAlignment="1">
      <alignment vertical="center"/>
      <protection/>
    </xf>
    <xf numFmtId="0" fontId="5" fillId="0" borderId="0" xfId="34" applyFont="1" applyBorder="1" applyAlignment="1">
      <alignment vertical="center"/>
      <protection/>
    </xf>
    <xf numFmtId="0" fontId="5" fillId="0" borderId="9" xfId="34" applyFont="1" applyBorder="1" applyAlignment="1">
      <alignment vertical="center"/>
      <protection/>
    </xf>
    <xf numFmtId="49" fontId="5" fillId="0" borderId="0" xfId="34" applyNumberFormat="1" applyFont="1" applyBorder="1" applyAlignment="1">
      <alignment horizontal="center" vertical="center"/>
      <protection/>
    </xf>
    <xf numFmtId="179" fontId="5" fillId="0" borderId="12" xfId="19" applyNumberFormat="1" applyFont="1" applyBorder="1" applyAlignment="1">
      <alignment vertical="center"/>
    </xf>
    <xf numFmtId="0" fontId="4" fillId="0" borderId="0" xfId="35" applyAlignment="1">
      <alignment horizontal="center" vertical="center"/>
      <protection/>
    </xf>
    <xf numFmtId="0" fontId="4" fillId="0" borderId="0" xfId="35" applyAlignment="1">
      <alignment vertical="center"/>
      <protection/>
    </xf>
    <xf numFmtId="0" fontId="4" fillId="0" borderId="0" xfId="35" applyBorder="1" applyAlignment="1">
      <alignment horizontal="center" vertical="center"/>
      <protection/>
    </xf>
    <xf numFmtId="179" fontId="4" fillId="0" borderId="8" xfId="35" applyNumberFormat="1" applyBorder="1" applyAlignment="1">
      <alignment horizontal="right" vertical="center"/>
      <protection/>
    </xf>
    <xf numFmtId="179" fontId="4" fillId="0" borderId="0" xfId="35" applyNumberFormat="1" applyFont="1" applyBorder="1" applyAlignment="1">
      <alignment horizontal="right" vertical="center"/>
      <protection/>
    </xf>
    <xf numFmtId="179" fontId="4" fillId="0" borderId="0" xfId="35" applyNumberFormat="1" applyBorder="1" applyAlignment="1">
      <alignment horizontal="right" vertical="center"/>
      <protection/>
    </xf>
    <xf numFmtId="197" fontId="4" fillId="0" borderId="0" xfId="35" applyNumberFormat="1" applyBorder="1" applyAlignment="1">
      <alignment horizontal="right" vertical="center"/>
      <protection/>
    </xf>
    <xf numFmtId="179" fontId="4" fillId="0" borderId="0" xfId="35" applyNumberFormat="1" applyAlignment="1">
      <alignment vertical="center"/>
      <protection/>
    </xf>
    <xf numFmtId="191" fontId="4" fillId="0" borderId="0" xfId="35" applyNumberFormat="1" applyFont="1" applyBorder="1" applyAlignment="1">
      <alignment horizontal="right" vertical="center"/>
      <protection/>
    </xf>
    <xf numFmtId="0" fontId="4" fillId="0" borderId="0" xfId="35" applyFont="1" applyAlignment="1">
      <alignment vertical="center"/>
      <protection/>
    </xf>
    <xf numFmtId="191" fontId="4" fillId="0" borderId="0" xfId="35" applyNumberFormat="1" applyFont="1" applyAlignment="1">
      <alignment vertical="center"/>
      <protection/>
    </xf>
    <xf numFmtId="0" fontId="5" fillId="0" borderId="0" xfId="35" applyFont="1" applyAlignment="1">
      <alignment vertical="center"/>
      <protection/>
    </xf>
    <xf numFmtId="179" fontId="5" fillId="0" borderId="8" xfId="35" applyNumberFormat="1" applyFont="1" applyFill="1" applyBorder="1" applyAlignment="1">
      <alignment horizontal="right" vertical="center"/>
      <protection/>
    </xf>
    <xf numFmtId="179" fontId="5" fillId="0" borderId="0" xfId="35" applyNumberFormat="1" applyFont="1" applyFill="1" applyBorder="1" applyAlignment="1">
      <alignment horizontal="right" vertical="center"/>
      <protection/>
    </xf>
    <xf numFmtId="49" fontId="4" fillId="0" borderId="0" xfId="35" applyNumberFormat="1" applyAlignment="1">
      <alignment horizontal="center" vertical="center"/>
      <protection/>
    </xf>
    <xf numFmtId="195" fontId="4" fillId="0" borderId="0" xfId="35" applyNumberFormat="1" applyBorder="1" applyAlignment="1">
      <alignment horizontal="right" vertical="center"/>
      <protection/>
    </xf>
    <xf numFmtId="0" fontId="4" fillId="0" borderId="0" xfId="35" applyBorder="1" applyAlignment="1">
      <alignment vertical="center"/>
      <protection/>
    </xf>
    <xf numFmtId="179" fontId="4" fillId="0" borderId="0" xfId="35" applyNumberFormat="1" applyFill="1" applyBorder="1" applyAlignment="1">
      <alignment horizontal="right" vertical="center"/>
      <protection/>
    </xf>
    <xf numFmtId="189" fontId="4" fillId="0" borderId="0" xfId="35" applyNumberFormat="1" applyFont="1" applyFill="1" applyBorder="1" applyAlignment="1">
      <alignment horizontal="right" vertical="center"/>
      <protection/>
    </xf>
    <xf numFmtId="179" fontId="4" fillId="0" borderId="0" xfId="35" applyNumberFormat="1" applyFont="1" applyFill="1" applyBorder="1" applyAlignment="1">
      <alignment horizontal="right" vertical="center"/>
      <protection/>
    </xf>
    <xf numFmtId="0" fontId="4" fillId="0" borderId="9" xfId="35" applyBorder="1" applyAlignment="1">
      <alignment vertical="center"/>
      <protection/>
    </xf>
    <xf numFmtId="49" fontId="4" fillId="0" borderId="9" xfId="35" applyNumberFormat="1" applyBorder="1" applyAlignment="1">
      <alignment horizontal="center" vertical="center"/>
      <protection/>
    </xf>
    <xf numFmtId="179" fontId="4" fillId="0" borderId="9" xfId="35" applyNumberFormat="1" applyBorder="1" applyAlignment="1">
      <alignment horizontal="right" vertical="center"/>
      <protection/>
    </xf>
    <xf numFmtId="179" fontId="4" fillId="0" borderId="9" xfId="35" applyNumberFormat="1" applyFill="1" applyBorder="1" applyAlignment="1">
      <alignment horizontal="right" vertical="center"/>
      <protection/>
    </xf>
    <xf numFmtId="189" fontId="4" fillId="0" borderId="9" xfId="35" applyNumberFormat="1" applyFont="1" applyFill="1" applyBorder="1" applyAlignment="1">
      <alignment horizontal="right" vertical="center"/>
      <protection/>
    </xf>
    <xf numFmtId="0" fontId="4" fillId="0" borderId="0" xfId="35" applyAlignment="1">
      <alignment horizontal="left" vertical="center"/>
      <protection/>
    </xf>
    <xf numFmtId="0" fontId="4" fillId="0" borderId="0" xfId="36" applyAlignment="1">
      <alignment vertical="center"/>
      <protection/>
    </xf>
    <xf numFmtId="0" fontId="4" fillId="0" borderId="36" xfId="36" applyBorder="1" applyAlignment="1">
      <alignment horizontal="center" vertical="center"/>
      <protection/>
    </xf>
    <xf numFmtId="0" fontId="4" fillId="0" borderId="24" xfId="36" applyBorder="1" applyAlignment="1">
      <alignment horizontal="center" vertical="center"/>
      <protection/>
    </xf>
    <xf numFmtId="0" fontId="4" fillId="0" borderId="23" xfId="36" applyBorder="1" applyAlignment="1">
      <alignment horizontal="center" vertical="center"/>
      <protection/>
    </xf>
    <xf numFmtId="0" fontId="4" fillId="0" borderId="22" xfId="36" applyBorder="1" applyAlignment="1">
      <alignment horizontal="center" vertical="center"/>
      <protection/>
    </xf>
    <xf numFmtId="0" fontId="4" fillId="0" borderId="0" xfId="36" applyBorder="1" applyAlignment="1">
      <alignment vertical="center"/>
      <protection/>
    </xf>
    <xf numFmtId="0" fontId="4" fillId="0" borderId="6" xfId="36" applyBorder="1" applyAlignment="1">
      <alignment vertical="center"/>
      <protection/>
    </xf>
    <xf numFmtId="179" fontId="4" fillId="0" borderId="5" xfId="36" applyNumberFormat="1" applyBorder="1" applyAlignment="1">
      <alignment horizontal="right" vertical="center"/>
      <protection/>
    </xf>
    <xf numFmtId="179" fontId="4" fillId="0" borderId="0" xfId="36" applyNumberFormat="1" applyBorder="1" applyAlignment="1">
      <alignment horizontal="right" vertical="center"/>
      <protection/>
    </xf>
    <xf numFmtId="199" fontId="4" fillId="0" borderId="0" xfId="36" applyNumberFormat="1" applyAlignment="1">
      <alignment vertical="center"/>
      <protection/>
    </xf>
    <xf numFmtId="189" fontId="4" fillId="0" borderId="0" xfId="36" applyNumberFormat="1" applyFont="1" applyAlignment="1">
      <alignment horizontal="right" vertical="center"/>
      <protection/>
    </xf>
    <xf numFmtId="179" fontId="4" fillId="0" borderId="8" xfId="36" applyNumberFormat="1" applyBorder="1" applyAlignment="1">
      <alignment horizontal="right" vertical="center"/>
      <protection/>
    </xf>
    <xf numFmtId="198" fontId="4" fillId="0" borderId="0" xfId="36" applyNumberFormat="1" applyAlignment="1">
      <alignment horizontal="right" vertical="center"/>
      <protection/>
    </xf>
    <xf numFmtId="178" fontId="4" fillId="0" borderId="0" xfId="36" applyNumberFormat="1" applyAlignment="1">
      <alignment horizontal="right" vertical="center"/>
      <protection/>
    </xf>
    <xf numFmtId="0" fontId="7" fillId="0" borderId="0" xfId="36" applyFont="1" applyAlignment="1">
      <alignment vertical="center"/>
      <protection/>
    </xf>
    <xf numFmtId="179" fontId="5" fillId="0" borderId="8" xfId="36" applyNumberFormat="1" applyFont="1" applyBorder="1" applyAlignment="1">
      <alignment horizontal="right" vertical="center"/>
      <protection/>
    </xf>
    <xf numFmtId="179" fontId="5" fillId="0" borderId="0" xfId="36" applyNumberFormat="1" applyFont="1" applyBorder="1" applyAlignment="1">
      <alignment horizontal="right" vertical="center"/>
      <protection/>
    </xf>
    <xf numFmtId="199" fontId="5" fillId="0" borderId="0" xfId="36" applyNumberFormat="1" applyFont="1" applyAlignment="1">
      <alignment vertical="center"/>
      <protection/>
    </xf>
    <xf numFmtId="189" fontId="5" fillId="0" borderId="0" xfId="36" applyNumberFormat="1" applyFont="1" applyAlignment="1">
      <alignment horizontal="right" vertical="center"/>
      <protection/>
    </xf>
    <xf numFmtId="177" fontId="4" fillId="0" borderId="0" xfId="36" applyNumberFormat="1" applyAlignment="1">
      <alignment vertical="center"/>
      <protection/>
    </xf>
    <xf numFmtId="178" fontId="4" fillId="0" borderId="0" xfId="36" applyNumberFormat="1" applyAlignment="1">
      <alignment vertical="center"/>
      <protection/>
    </xf>
    <xf numFmtId="49" fontId="4" fillId="0" borderId="0" xfId="36" applyNumberFormat="1" applyFont="1" applyBorder="1" applyAlignment="1">
      <alignment horizontal="distributed" vertical="center"/>
      <protection/>
    </xf>
    <xf numFmtId="49" fontId="8" fillId="0" borderId="0" xfId="36" applyNumberFormat="1" applyFont="1" applyBorder="1" applyAlignment="1">
      <alignment horizontal="distributed" vertical="center"/>
      <protection/>
    </xf>
    <xf numFmtId="0" fontId="4" fillId="0" borderId="0" xfId="36" applyNumberFormat="1" applyAlignment="1">
      <alignment vertical="center"/>
      <protection/>
    </xf>
    <xf numFmtId="0" fontId="4" fillId="0" borderId="9" xfId="36" applyBorder="1" applyAlignment="1">
      <alignment vertical="center"/>
      <protection/>
    </xf>
    <xf numFmtId="49" fontId="4" fillId="0" borderId="9" xfId="36" applyNumberFormat="1" applyFont="1" applyBorder="1" applyAlignment="1">
      <alignment horizontal="distributed" vertical="center"/>
      <protection/>
    </xf>
    <xf numFmtId="179" fontId="4" fillId="0" borderId="12" xfId="36" applyNumberFormat="1" applyBorder="1" applyAlignment="1">
      <alignment horizontal="right" vertical="center"/>
      <protection/>
    </xf>
    <xf numFmtId="179" fontId="4" fillId="0" borderId="9" xfId="36" applyNumberFormat="1" applyBorder="1" applyAlignment="1">
      <alignment horizontal="right" vertical="center"/>
      <protection/>
    </xf>
    <xf numFmtId="199" fontId="4" fillId="0" borderId="9" xfId="36" applyNumberFormat="1" applyBorder="1" applyAlignment="1">
      <alignment vertical="center"/>
      <protection/>
    </xf>
    <xf numFmtId="178" fontId="4" fillId="0" borderId="9" xfId="36" applyNumberFormat="1" applyBorder="1" applyAlignment="1">
      <alignment vertical="center"/>
      <protection/>
    </xf>
    <xf numFmtId="0" fontId="4" fillId="0" borderId="9" xfId="36" applyNumberFormat="1" applyBorder="1" applyAlignment="1">
      <alignment vertical="center"/>
      <protection/>
    </xf>
    <xf numFmtId="178" fontId="4" fillId="0" borderId="0" xfId="36" applyNumberFormat="1" applyBorder="1" applyAlignment="1">
      <alignment vertical="center"/>
      <protection/>
    </xf>
    <xf numFmtId="49" fontId="4" fillId="0" borderId="20" xfId="36" applyNumberFormat="1" applyFont="1" applyBorder="1" applyAlignment="1">
      <alignment horizontal="distributed" vertical="center"/>
      <protection/>
    </xf>
    <xf numFmtId="177" fontId="4" fillId="0" borderId="0" xfId="36" applyNumberFormat="1" applyBorder="1" applyAlignment="1">
      <alignment vertical="center"/>
      <protection/>
    </xf>
    <xf numFmtId="199" fontId="4" fillId="0" borderId="0" xfId="36" applyNumberFormat="1" applyBorder="1" applyAlignment="1">
      <alignment vertical="center"/>
      <protection/>
    </xf>
    <xf numFmtId="178" fontId="4" fillId="0" borderId="0" xfId="36" applyNumberFormat="1" applyBorder="1" applyAlignment="1">
      <alignment horizontal="right" vertical="center"/>
      <protection/>
    </xf>
    <xf numFmtId="49" fontId="4" fillId="0" borderId="18" xfId="36" applyNumberFormat="1" applyFont="1" applyBorder="1" applyAlignment="1">
      <alignment horizontal="distributed" vertical="center"/>
      <protection/>
    </xf>
    <xf numFmtId="191" fontId="4" fillId="0" borderId="0" xfId="36" applyNumberFormat="1" applyBorder="1" applyAlignment="1">
      <alignment vertical="center"/>
      <protection/>
    </xf>
    <xf numFmtId="49" fontId="8" fillId="0" borderId="18" xfId="36" applyNumberFormat="1" applyFont="1" applyBorder="1" applyAlignment="1">
      <alignment horizontal="distributed" vertical="center"/>
      <protection/>
    </xf>
    <xf numFmtId="178" fontId="4" fillId="0" borderId="9" xfId="36" applyNumberFormat="1" applyBorder="1" applyAlignment="1">
      <alignment horizontal="right" vertical="center"/>
      <protection/>
    </xf>
    <xf numFmtId="0" fontId="4" fillId="0" borderId="0" xfId="37" applyAlignment="1">
      <alignment vertical="center"/>
      <protection/>
    </xf>
    <xf numFmtId="0" fontId="4" fillId="0" borderId="37" xfId="37" applyBorder="1" applyAlignment="1">
      <alignment horizontal="center" vertical="center"/>
      <protection/>
    </xf>
    <xf numFmtId="0" fontId="4" fillId="0" borderId="15" xfId="37" applyBorder="1" applyAlignment="1">
      <alignment horizontal="center" vertical="center"/>
      <protection/>
    </xf>
    <xf numFmtId="0" fontId="4" fillId="0" borderId="38" xfId="37" applyBorder="1" applyAlignment="1">
      <alignment horizontal="center" vertical="center"/>
      <protection/>
    </xf>
    <xf numFmtId="0" fontId="4" fillId="0" borderId="12" xfId="37" applyBorder="1" applyAlignment="1">
      <alignment horizontal="center" vertical="center"/>
      <protection/>
    </xf>
    <xf numFmtId="179" fontId="4" fillId="0" borderId="5" xfId="37" applyNumberFormat="1" applyBorder="1" applyAlignment="1">
      <alignment horizontal="right" vertical="center"/>
      <protection/>
    </xf>
    <xf numFmtId="179" fontId="4" fillId="0" borderId="2" xfId="37" applyNumberFormat="1" applyBorder="1" applyAlignment="1">
      <alignment horizontal="right" vertical="center"/>
      <protection/>
    </xf>
    <xf numFmtId="200" fontId="4" fillId="0" borderId="7" xfId="17" applyNumberFormat="1" applyBorder="1" applyAlignment="1">
      <alignment horizontal="right" vertical="center"/>
    </xf>
    <xf numFmtId="0" fontId="4" fillId="0" borderId="3" xfId="37" applyFont="1" applyBorder="1" applyAlignment="1">
      <alignment vertical="center"/>
      <protection/>
    </xf>
    <xf numFmtId="0" fontId="4" fillId="0" borderId="2" xfId="37" applyFont="1" applyBorder="1" applyAlignment="1">
      <alignment horizontal="distributed" vertical="center"/>
      <protection/>
    </xf>
    <xf numFmtId="199" fontId="4" fillId="0" borderId="2" xfId="17" applyNumberFormat="1" applyBorder="1" applyAlignment="1">
      <alignment horizontal="right" vertical="center"/>
    </xf>
    <xf numFmtId="0" fontId="4" fillId="0" borderId="0" xfId="37" applyFont="1" applyBorder="1" applyAlignment="1" quotePrefix="1">
      <alignment vertical="center"/>
      <protection/>
    </xf>
    <xf numFmtId="0" fontId="4" fillId="0" borderId="6" xfId="37" applyFont="1" applyBorder="1" applyAlignment="1" quotePrefix="1">
      <alignment vertical="center"/>
      <protection/>
    </xf>
    <xf numFmtId="179" fontId="4" fillId="0" borderId="8" xfId="37" applyNumberFormat="1" applyBorder="1" applyAlignment="1">
      <alignment horizontal="right" vertical="center"/>
      <protection/>
    </xf>
    <xf numFmtId="179" fontId="4" fillId="0" borderId="0" xfId="37" applyNumberFormat="1" applyBorder="1" applyAlignment="1">
      <alignment horizontal="right" vertical="center"/>
      <protection/>
    </xf>
    <xf numFmtId="0" fontId="4" fillId="0" borderId="0" xfId="37" applyFont="1" applyBorder="1" applyAlignment="1">
      <alignment horizontal="distributed" vertical="center"/>
      <protection/>
    </xf>
    <xf numFmtId="199" fontId="4" fillId="0" borderId="0" xfId="17" applyNumberFormat="1" applyBorder="1" applyAlignment="1">
      <alignment horizontal="right" vertical="center"/>
    </xf>
    <xf numFmtId="179" fontId="4" fillId="0" borderId="8" xfId="37" applyNumberFormat="1" applyFont="1" applyBorder="1" applyAlignment="1">
      <alignment horizontal="right" vertical="center"/>
      <protection/>
    </xf>
    <xf numFmtId="179" fontId="4" fillId="0" borderId="0" xfId="37" applyNumberFormat="1" applyFont="1" applyBorder="1" applyAlignment="1">
      <alignment horizontal="right" vertical="center"/>
      <protection/>
    </xf>
    <xf numFmtId="200" fontId="4" fillId="0" borderId="7" xfId="17" applyNumberFormat="1" applyFont="1" applyBorder="1" applyAlignment="1">
      <alignment horizontal="right" vertical="center"/>
    </xf>
    <xf numFmtId="179" fontId="5" fillId="0" borderId="8" xfId="37" applyNumberFormat="1" applyFont="1" applyBorder="1" applyAlignment="1">
      <alignment horizontal="right" vertical="center"/>
      <protection/>
    </xf>
    <xf numFmtId="179" fontId="5" fillId="0" borderId="0" xfId="37" applyNumberFormat="1" applyFont="1" applyBorder="1" applyAlignment="1">
      <alignment horizontal="right" vertical="center"/>
      <protection/>
    </xf>
    <xf numFmtId="200" fontId="5" fillId="0" borderId="7" xfId="17" applyNumberFormat="1" applyFont="1" applyBorder="1" applyAlignment="1">
      <alignment horizontal="right" vertical="center"/>
    </xf>
    <xf numFmtId="0" fontId="4" fillId="0" borderId="6" xfId="37" applyBorder="1" applyAlignment="1">
      <alignment vertical="center"/>
      <protection/>
    </xf>
    <xf numFmtId="200" fontId="4" fillId="0" borderId="0" xfId="37" applyNumberFormat="1" applyAlignment="1">
      <alignment vertical="center"/>
      <protection/>
    </xf>
    <xf numFmtId="0" fontId="11" fillId="0" borderId="0" xfId="37" applyFont="1" applyBorder="1" applyAlignment="1">
      <alignment horizontal="distributed" vertical="center"/>
      <protection/>
    </xf>
    <xf numFmtId="0" fontId="4" fillId="0" borderId="0" xfId="37" applyFont="1" applyBorder="1" applyAlignment="1">
      <alignment vertical="center"/>
      <protection/>
    </xf>
    <xf numFmtId="0" fontId="7" fillId="0" borderId="3" xfId="37" applyFont="1" applyBorder="1" applyAlignment="1">
      <alignment horizontal="distributed" vertical="center"/>
      <protection/>
    </xf>
    <xf numFmtId="0" fontId="11" fillId="0" borderId="3" xfId="37" applyFont="1" applyBorder="1" applyAlignment="1">
      <alignment horizontal="distributed" vertical="center"/>
      <protection/>
    </xf>
    <xf numFmtId="199" fontId="5" fillId="0" borderId="0" xfId="17" applyNumberFormat="1" applyFont="1" applyBorder="1" applyAlignment="1">
      <alignment horizontal="right" vertical="center"/>
    </xf>
    <xf numFmtId="0" fontId="4" fillId="0" borderId="3" xfId="37" applyBorder="1" applyAlignment="1">
      <alignment vertical="center"/>
      <protection/>
    </xf>
    <xf numFmtId="0" fontId="4" fillId="0" borderId="6" xfId="37" applyFont="1" applyBorder="1" applyAlignment="1">
      <alignment horizontal="distributed" vertical="center"/>
      <protection/>
    </xf>
    <xf numFmtId="0" fontId="11" fillId="0" borderId="6" xfId="37" applyFont="1" applyBorder="1" applyAlignment="1">
      <alignment horizontal="distributed" vertical="center"/>
      <protection/>
    </xf>
    <xf numFmtId="199" fontId="4" fillId="0" borderId="0" xfId="17" applyNumberFormat="1" applyFont="1" applyBorder="1" applyAlignment="1">
      <alignment horizontal="right" vertical="center"/>
    </xf>
    <xf numFmtId="0" fontId="4" fillId="0" borderId="9" xfId="37" applyFont="1" applyBorder="1" applyAlignment="1">
      <alignment vertical="center"/>
      <protection/>
    </xf>
    <xf numFmtId="0" fontId="4" fillId="0" borderId="11" xfId="37" applyFont="1" applyBorder="1" applyAlignment="1">
      <alignment vertical="center"/>
      <protection/>
    </xf>
    <xf numFmtId="0" fontId="4" fillId="0" borderId="18" xfId="37" applyFont="1" applyBorder="1" applyAlignment="1">
      <alignment horizontal="distributed" vertical="center"/>
      <protection/>
    </xf>
    <xf numFmtId="179" fontId="4" fillId="0" borderId="9" xfId="37" applyNumberFormat="1" applyBorder="1" applyAlignment="1">
      <alignment horizontal="right" vertical="center"/>
      <protection/>
    </xf>
    <xf numFmtId="199" fontId="4" fillId="0" borderId="9" xfId="17" applyNumberFormat="1" applyBorder="1" applyAlignment="1">
      <alignment horizontal="right" vertical="center"/>
    </xf>
    <xf numFmtId="0" fontId="4" fillId="0" borderId="0" xfId="37" applyBorder="1" applyAlignment="1">
      <alignment vertical="center"/>
      <protection/>
    </xf>
    <xf numFmtId="0" fontId="0" fillId="0" borderId="0" xfId="38" applyAlignment="1">
      <alignment vertical="center"/>
      <protection/>
    </xf>
    <xf numFmtId="0" fontId="4" fillId="0" borderId="19" xfId="38" applyFont="1" applyBorder="1" applyAlignment="1">
      <alignment horizontal="distributed" vertical="center"/>
      <protection/>
    </xf>
    <xf numFmtId="0" fontId="4" fillId="0" borderId="1" xfId="38" applyFont="1" applyBorder="1" applyAlignment="1">
      <alignment horizontal="distributed" vertical="center"/>
      <protection/>
    </xf>
    <xf numFmtId="0" fontId="4" fillId="0" borderId="1" xfId="38" applyFont="1" applyBorder="1" applyAlignment="1">
      <alignment horizontal="center" vertical="center"/>
      <protection/>
    </xf>
    <xf numFmtId="0" fontId="4" fillId="0" borderId="26" xfId="38" applyFont="1" applyBorder="1" applyAlignment="1">
      <alignment horizontal="center" vertical="center"/>
      <protection/>
    </xf>
    <xf numFmtId="0" fontId="4" fillId="0" borderId="27" xfId="38" applyFont="1" applyBorder="1" applyAlignment="1">
      <alignment horizontal="distributed" vertical="center"/>
      <protection/>
    </xf>
    <xf numFmtId="49" fontId="5" fillId="0" borderId="4" xfId="38" applyNumberFormat="1" applyFont="1" applyBorder="1" applyAlignment="1">
      <alignment vertical="center"/>
      <protection/>
    </xf>
    <xf numFmtId="38" fontId="6" fillId="0" borderId="28" xfId="38" applyNumberFormat="1" applyFont="1" applyBorder="1" applyAlignment="1">
      <alignment horizontal="center" vertical="center"/>
      <protection/>
    </xf>
    <xf numFmtId="186" fontId="6" fillId="0" borderId="2" xfId="38" applyNumberFormat="1" applyFont="1" applyBorder="1" applyAlignment="1">
      <alignment horizontal="center" vertical="center"/>
      <protection/>
    </xf>
    <xf numFmtId="186" fontId="6" fillId="0" borderId="0" xfId="38" applyNumberFormat="1" applyFont="1" applyAlignment="1">
      <alignment horizontal="center" vertical="center"/>
      <protection/>
    </xf>
    <xf numFmtId="49" fontId="6" fillId="0" borderId="28" xfId="38" applyNumberFormat="1" applyFont="1" applyBorder="1" applyAlignment="1">
      <alignment horizontal="center" vertical="center"/>
      <protection/>
    </xf>
    <xf numFmtId="186" fontId="6" fillId="0" borderId="2" xfId="38" applyNumberFormat="1" applyFont="1" applyBorder="1" applyAlignment="1">
      <alignment vertical="center"/>
      <protection/>
    </xf>
    <xf numFmtId="186" fontId="6" fillId="0" borderId="0" xfId="38" applyNumberFormat="1" applyFont="1" applyAlignment="1">
      <alignment vertical="center"/>
      <protection/>
    </xf>
    <xf numFmtId="49" fontId="5" fillId="0" borderId="6" xfId="38" applyNumberFormat="1" applyFont="1" applyBorder="1" applyAlignment="1">
      <alignment horizontal="center" vertical="center"/>
      <protection/>
    </xf>
    <xf numFmtId="0" fontId="4" fillId="0" borderId="6" xfId="38" applyNumberFormat="1" applyFont="1" applyBorder="1" applyAlignment="1">
      <alignment horizontal="center" vertical="center"/>
      <protection/>
    </xf>
    <xf numFmtId="0" fontId="4" fillId="0" borderId="29" xfId="38" applyNumberFormat="1" applyFont="1" applyBorder="1" applyAlignment="1">
      <alignment horizontal="center" vertical="center"/>
      <protection/>
    </xf>
    <xf numFmtId="41" fontId="0" fillId="0" borderId="0" xfId="38" applyNumberFormat="1" applyAlignment="1">
      <alignment vertical="center"/>
      <protection/>
    </xf>
    <xf numFmtId="0" fontId="17" fillId="0" borderId="0" xfId="38" applyFont="1" applyAlignment="1">
      <alignment vertical="center"/>
      <protection/>
    </xf>
    <xf numFmtId="179" fontId="0" fillId="0" borderId="0" xfId="38" applyNumberFormat="1" applyAlignment="1">
      <alignment vertical="center"/>
      <protection/>
    </xf>
    <xf numFmtId="179" fontId="26" fillId="0" borderId="9" xfId="47" applyNumberFormat="1" applyFont="1" applyBorder="1" applyAlignment="1">
      <alignment horizontal="right" vertical="center"/>
      <protection/>
    </xf>
    <xf numFmtId="49" fontId="0" fillId="0" borderId="0" xfId="38" applyNumberFormat="1" applyAlignment="1">
      <alignment horizontal="center" vertical="center"/>
      <protection/>
    </xf>
    <xf numFmtId="0" fontId="0" fillId="0" borderId="0" xfId="38" applyBorder="1" applyAlignment="1">
      <alignment vertical="center"/>
      <protection/>
    </xf>
    <xf numFmtId="0" fontId="4" fillId="0" borderId="0" xfId="39" applyAlignment="1">
      <alignment vertical="center"/>
      <protection/>
    </xf>
    <xf numFmtId="0" fontId="4" fillId="0" borderId="21" xfId="39" applyBorder="1" applyAlignment="1">
      <alignment horizontal="distributed" vertical="center"/>
      <protection/>
    </xf>
    <xf numFmtId="0" fontId="4" fillId="0" borderId="23" xfId="39" applyBorder="1" applyAlignment="1">
      <alignment horizontal="distributed" vertical="center"/>
      <protection/>
    </xf>
    <xf numFmtId="0" fontId="4" fillId="0" borderId="2" xfId="39" applyBorder="1" applyAlignment="1">
      <alignment horizontal="distributed" vertical="center"/>
      <protection/>
    </xf>
    <xf numFmtId="179" fontId="5" fillId="0" borderId="5" xfId="39" applyNumberFormat="1" applyFont="1" applyBorder="1" applyAlignment="1">
      <alignment horizontal="right" vertical="center"/>
      <protection/>
    </xf>
    <xf numFmtId="179" fontId="4" fillId="0" borderId="0" xfId="39" applyNumberFormat="1" applyFont="1" applyBorder="1" applyAlignment="1">
      <alignment horizontal="right" vertical="center"/>
      <protection/>
    </xf>
    <xf numFmtId="176" fontId="4" fillId="0" borderId="2" xfId="39" applyNumberFormat="1" applyFont="1" applyBorder="1" applyAlignment="1">
      <alignment vertical="center"/>
      <protection/>
    </xf>
    <xf numFmtId="0" fontId="4" fillId="0" borderId="6" xfId="39" applyBorder="1" applyAlignment="1">
      <alignment horizontal="distributed" wrapText="1"/>
      <protection/>
    </xf>
    <xf numFmtId="0" fontId="4" fillId="0" borderId="18" xfId="39" applyBorder="1" applyAlignment="1">
      <alignment horizontal="distributed" vertical="top" wrapText="1"/>
      <protection/>
    </xf>
    <xf numFmtId="0" fontId="4" fillId="0" borderId="0" xfId="39" applyBorder="1" applyAlignment="1">
      <alignment horizontal="distributed" vertical="center" wrapText="1"/>
      <protection/>
    </xf>
    <xf numFmtId="0" fontId="4" fillId="0" borderId="0" xfId="39" applyAlignment="1">
      <alignment horizontal="right" vertical="center"/>
      <protection/>
    </xf>
    <xf numFmtId="0" fontId="4" fillId="0" borderId="0" xfId="40" applyAlignment="1">
      <alignment vertical="center"/>
      <protection/>
    </xf>
    <xf numFmtId="0" fontId="4" fillId="0" borderId="0" xfId="40" applyBorder="1" applyAlignment="1">
      <alignment horizontal="center" vertical="center"/>
      <protection/>
    </xf>
    <xf numFmtId="0" fontId="4" fillId="0" borderId="9" xfId="40" applyBorder="1" applyAlignment="1">
      <alignment horizontal="center" vertical="center"/>
      <protection/>
    </xf>
    <xf numFmtId="179" fontId="11" fillId="0" borderId="5" xfId="40" applyNumberFormat="1" applyFont="1" applyBorder="1" applyAlignment="1">
      <alignment horizontal="right" vertical="center"/>
      <protection/>
    </xf>
    <xf numFmtId="179" fontId="27" fillId="0" borderId="0" xfId="40" applyNumberFormat="1" applyFont="1" applyBorder="1" applyAlignment="1">
      <alignment horizontal="right" vertical="center"/>
      <protection/>
    </xf>
    <xf numFmtId="179" fontId="11" fillId="0" borderId="8" xfId="40" applyNumberFormat="1" applyFont="1" applyBorder="1" applyAlignment="1">
      <alignment horizontal="right" vertical="center"/>
      <protection/>
    </xf>
    <xf numFmtId="40" fontId="11" fillId="0" borderId="8" xfId="17" applyNumberFormat="1" applyFont="1" applyBorder="1" applyAlignment="1">
      <alignment horizontal="right" vertical="center"/>
    </xf>
    <xf numFmtId="40" fontId="27" fillId="0" borderId="0" xfId="17" applyNumberFormat="1" applyFont="1" applyBorder="1" applyAlignment="1">
      <alignment horizontal="right" vertical="center"/>
    </xf>
    <xf numFmtId="0" fontId="4" fillId="0" borderId="0" xfId="41">
      <alignment/>
      <protection/>
    </xf>
    <xf numFmtId="179" fontId="5" fillId="0" borderId="5" xfId="41" applyNumberFormat="1" applyFont="1" applyBorder="1" applyAlignment="1">
      <alignment horizontal="right" vertical="center"/>
      <protection/>
    </xf>
    <xf numFmtId="179" fontId="4" fillId="0" borderId="2" xfId="41" applyNumberFormat="1" applyFont="1" applyBorder="1" applyAlignment="1">
      <alignment horizontal="right" vertical="center"/>
      <protection/>
    </xf>
    <xf numFmtId="49" fontId="4" fillId="0" borderId="0" xfId="41" applyNumberFormat="1" applyBorder="1" applyAlignment="1">
      <alignment horizontal="right" vertical="center"/>
      <protection/>
    </xf>
    <xf numFmtId="0" fontId="4" fillId="0" borderId="0" xfId="41" applyBorder="1" applyAlignment="1">
      <alignment vertical="center"/>
      <protection/>
    </xf>
    <xf numFmtId="179" fontId="5" fillId="0" borderId="8" xfId="41" applyNumberFormat="1" applyFont="1" applyBorder="1" applyAlignment="1">
      <alignment horizontal="right" vertical="center"/>
      <protection/>
    </xf>
    <xf numFmtId="179" fontId="4" fillId="0" borderId="0" xfId="41" applyNumberFormat="1" applyFont="1" applyBorder="1" applyAlignment="1">
      <alignment horizontal="right" vertical="center"/>
      <protection/>
    </xf>
    <xf numFmtId="179" fontId="5" fillId="0" borderId="12" xfId="41" applyNumberFormat="1" applyFont="1" applyBorder="1" applyAlignment="1">
      <alignment horizontal="right" vertical="center"/>
      <protection/>
    </xf>
    <xf numFmtId="179" fontId="4" fillId="0" borderId="9" xfId="41" applyNumberFormat="1" applyFont="1" applyBorder="1" applyAlignment="1">
      <alignment horizontal="right" vertical="center"/>
      <protection/>
    </xf>
    <xf numFmtId="0" fontId="4" fillId="0" borderId="0" xfId="42" applyAlignment="1">
      <alignment vertical="center"/>
      <protection/>
    </xf>
    <xf numFmtId="179" fontId="5" fillId="0" borderId="5" xfId="19" applyNumberFormat="1" applyFont="1" applyBorder="1" applyAlignment="1">
      <alignment vertical="center"/>
    </xf>
    <xf numFmtId="0" fontId="4" fillId="0" borderId="0" xfId="42" applyBorder="1" applyAlignment="1">
      <alignment vertical="center"/>
      <protection/>
    </xf>
    <xf numFmtId="0" fontId="4" fillId="0" borderId="9" xfId="42" applyBorder="1" applyAlignment="1">
      <alignment vertical="center"/>
      <protection/>
    </xf>
    <xf numFmtId="179" fontId="4" fillId="0" borderId="12" xfId="19" applyNumberFormat="1" applyFont="1" applyBorder="1" applyAlignment="1">
      <alignment vertical="center"/>
    </xf>
    <xf numFmtId="0" fontId="4" fillId="0" borderId="0" xfId="43" applyAlignment="1">
      <alignment vertical="center"/>
      <protection/>
    </xf>
    <xf numFmtId="0" fontId="4" fillId="0" borderId="15" xfId="43" applyBorder="1" applyAlignment="1">
      <alignment horizontal="center" vertical="center"/>
      <protection/>
    </xf>
    <xf numFmtId="0" fontId="4" fillId="0" borderId="24" xfId="43" applyBorder="1" applyAlignment="1">
      <alignment horizontal="center" vertical="center"/>
      <protection/>
    </xf>
    <xf numFmtId="0" fontId="4" fillId="0" borderId="24" xfId="43" applyBorder="1" applyAlignment="1">
      <alignment horizontal="distributed" vertical="center"/>
      <protection/>
    </xf>
    <xf numFmtId="0" fontId="4" fillId="0" borderId="12" xfId="43" applyBorder="1" applyAlignment="1">
      <alignment horizontal="center" vertical="center"/>
      <protection/>
    </xf>
    <xf numFmtId="0" fontId="4" fillId="0" borderId="0" xfId="43" applyBorder="1" applyAlignment="1">
      <alignment vertical="center"/>
      <protection/>
    </xf>
    <xf numFmtId="179" fontId="4" fillId="0" borderId="5" xfId="19" applyNumberFormat="1" applyFont="1" applyBorder="1" applyAlignment="1">
      <alignment vertical="center"/>
    </xf>
    <xf numFmtId="183" fontId="4" fillId="0" borderId="2" xfId="17" applyNumberFormat="1" applyFont="1" applyBorder="1" applyAlignment="1">
      <alignment vertical="center"/>
    </xf>
    <xf numFmtId="183" fontId="4" fillId="0" borderId="0" xfId="17" applyNumberFormat="1" applyFont="1" applyBorder="1" applyAlignment="1">
      <alignment vertical="center"/>
    </xf>
    <xf numFmtId="49" fontId="5" fillId="0" borderId="0" xfId="43" applyNumberFormat="1" applyFont="1" applyBorder="1" applyAlignment="1">
      <alignment horizontal="center" vertical="center"/>
      <protection/>
    </xf>
    <xf numFmtId="0" fontId="4" fillId="0" borderId="6" xfId="43" applyBorder="1" applyAlignment="1">
      <alignment horizontal="center" vertical="center"/>
      <protection/>
    </xf>
    <xf numFmtId="179" fontId="5" fillId="0" borderId="8" xfId="19" applyNumberFormat="1" applyFont="1" applyBorder="1" applyAlignment="1">
      <alignment vertical="center"/>
    </xf>
    <xf numFmtId="190" fontId="5" fillId="0" borderId="0" xfId="43" applyNumberFormat="1" applyFont="1" applyBorder="1" applyAlignment="1">
      <alignment horizontal="right" vertical="center"/>
      <protection/>
    </xf>
    <xf numFmtId="38" fontId="4" fillId="0" borderId="8" xfId="17" applyBorder="1" applyAlignment="1">
      <alignment horizontal="right" vertical="center"/>
    </xf>
    <xf numFmtId="41" fontId="4" fillId="0" borderId="0" xfId="43" applyNumberFormat="1" applyBorder="1" applyAlignment="1">
      <alignment horizontal="right" vertical="center"/>
      <protection/>
    </xf>
    <xf numFmtId="187" fontId="4" fillId="0" borderId="0" xfId="43" applyNumberFormat="1" applyBorder="1" applyAlignment="1">
      <alignment horizontal="right" vertical="center"/>
      <protection/>
    </xf>
    <xf numFmtId="41" fontId="4" fillId="0" borderId="8" xfId="43" applyNumberFormat="1" applyBorder="1" applyAlignment="1">
      <alignment horizontal="right" vertical="center"/>
      <protection/>
    </xf>
    <xf numFmtId="190" fontId="5" fillId="0" borderId="0" xfId="43" applyNumberFormat="1" applyFont="1" applyBorder="1" applyAlignment="1">
      <alignment vertical="center"/>
      <protection/>
    </xf>
    <xf numFmtId="190" fontId="4" fillId="0" borderId="0" xfId="17" applyNumberFormat="1" applyFont="1" applyBorder="1" applyAlignment="1">
      <alignment vertical="center"/>
    </xf>
    <xf numFmtId="183" fontId="5" fillId="0" borderId="0" xfId="17" applyNumberFormat="1" applyFont="1" applyBorder="1" applyAlignment="1">
      <alignment vertical="center"/>
    </xf>
    <xf numFmtId="183" fontId="4" fillId="0" borderId="0" xfId="17" applyNumberFormat="1" applyFont="1" applyBorder="1" applyAlignment="1">
      <alignment horizontal="right" vertical="center"/>
    </xf>
    <xf numFmtId="0" fontId="4" fillId="0" borderId="9" xfId="43" applyBorder="1" applyAlignment="1">
      <alignment vertical="center"/>
      <protection/>
    </xf>
    <xf numFmtId="183" fontId="4" fillId="0" borderId="9" xfId="17" applyNumberFormat="1" applyFont="1" applyBorder="1" applyAlignment="1">
      <alignment horizontal="right" vertical="center"/>
    </xf>
    <xf numFmtId="0" fontId="4" fillId="0" borderId="0" xfId="43" applyAlignment="1">
      <alignment horizontal="center" vertical="center"/>
      <protection/>
    </xf>
    <xf numFmtId="0" fontId="4" fillId="0" borderId="2" xfId="43" applyBorder="1" applyAlignment="1">
      <alignment horizontal="center" vertical="center"/>
      <protection/>
    </xf>
    <xf numFmtId="0" fontId="4" fillId="0" borderId="0" xfId="44" applyAlignment="1">
      <alignment vertical="distributed"/>
      <protection/>
    </xf>
    <xf numFmtId="0" fontId="4" fillId="0" borderId="15" xfId="44" applyBorder="1" applyAlignment="1">
      <alignment horizontal="center" vertical="center" wrapText="1"/>
      <protection/>
    </xf>
    <xf numFmtId="0" fontId="4" fillId="0" borderId="24" xfId="44" applyBorder="1" applyAlignment="1">
      <alignment horizontal="center" vertical="center"/>
      <protection/>
    </xf>
    <xf numFmtId="0" fontId="4" fillId="0" borderId="24" xfId="44" applyBorder="1" applyAlignment="1">
      <alignment horizontal="distributed" vertical="center"/>
      <protection/>
    </xf>
    <xf numFmtId="0" fontId="4" fillId="0" borderId="12" xfId="44" applyBorder="1" applyAlignment="1">
      <alignment horizontal="center" vertical="center" wrapText="1"/>
      <protection/>
    </xf>
    <xf numFmtId="0" fontId="11" fillId="0" borderId="0" xfId="44" applyFont="1" applyBorder="1" applyAlignment="1">
      <alignment horizontal="distributed" vertical="distributed"/>
      <protection/>
    </xf>
    <xf numFmtId="179" fontId="11" fillId="0" borderId="5" xfId="19" applyNumberFormat="1" applyFont="1" applyBorder="1" applyAlignment="1">
      <alignment vertical="center"/>
    </xf>
    <xf numFmtId="179" fontId="11" fillId="0" borderId="2" xfId="19" applyNumberFormat="1" applyFont="1" applyBorder="1" applyAlignment="1">
      <alignment vertical="center"/>
    </xf>
    <xf numFmtId="183" fontId="11" fillId="0" borderId="2" xfId="17" applyNumberFormat="1" applyFont="1" applyBorder="1" applyAlignment="1">
      <alignment vertical="center"/>
    </xf>
    <xf numFmtId="0" fontId="7" fillId="0" borderId="0" xfId="44" applyFont="1" applyAlignment="1">
      <alignment vertical="distributed"/>
      <protection/>
    </xf>
    <xf numFmtId="0" fontId="4" fillId="0" borderId="0" xfId="44" applyBorder="1" applyAlignment="1">
      <alignment horizontal="distributed" vertical="distributed"/>
      <protection/>
    </xf>
    <xf numFmtId="186" fontId="4" fillId="0" borderId="8" xfId="44" applyNumberFormat="1" applyBorder="1" applyAlignment="1">
      <alignment horizontal="right" vertical="distributed"/>
      <protection/>
    </xf>
    <xf numFmtId="186" fontId="4" fillId="0" borderId="0" xfId="44" applyNumberFormat="1" applyBorder="1" applyAlignment="1">
      <alignment horizontal="right" vertical="distributed"/>
      <protection/>
    </xf>
    <xf numFmtId="183" fontId="4" fillId="0" borderId="0" xfId="17" applyNumberFormat="1" applyBorder="1" applyAlignment="1">
      <alignment horizontal="right" vertical="distributed"/>
    </xf>
    <xf numFmtId="179" fontId="11" fillId="0" borderId="8" xfId="19" applyNumberFormat="1" applyFont="1" applyBorder="1" applyAlignment="1">
      <alignment vertical="center"/>
    </xf>
    <xf numFmtId="179" fontId="11" fillId="0" borderId="0" xfId="19" applyNumberFormat="1" applyFont="1" applyBorder="1" applyAlignment="1">
      <alignment vertical="center"/>
    </xf>
    <xf numFmtId="183" fontId="11" fillId="0" borderId="0" xfId="17" applyNumberFormat="1" applyFont="1" applyBorder="1" applyAlignment="1">
      <alignment vertical="center"/>
    </xf>
    <xf numFmtId="0" fontId="4" fillId="0" borderId="0" xfId="44" applyFont="1" applyBorder="1" applyAlignment="1">
      <alignment horizontal="distributed" vertical="distributed"/>
      <protection/>
    </xf>
    <xf numFmtId="204" fontId="4" fillId="0" borderId="0" xfId="19" applyNumberFormat="1" applyFont="1" applyBorder="1" applyAlignment="1">
      <alignment vertical="center"/>
    </xf>
    <xf numFmtId="0" fontId="7" fillId="0" borderId="0" xfId="44" applyFont="1" applyBorder="1" applyAlignment="1">
      <alignment horizontal="distributed" vertical="distributed"/>
      <protection/>
    </xf>
    <xf numFmtId="0" fontId="4" fillId="0" borderId="0" xfId="44" applyBorder="1" applyAlignment="1">
      <alignment vertical="distributed"/>
      <protection/>
    </xf>
    <xf numFmtId="179" fontId="27" fillId="0" borderId="8" xfId="19" applyNumberFormat="1" applyFont="1" applyBorder="1" applyAlignment="1">
      <alignment vertical="center"/>
    </xf>
    <xf numFmtId="179" fontId="27" fillId="0" borderId="0" xfId="19" applyNumberFormat="1" applyFont="1" applyBorder="1" applyAlignment="1">
      <alignment vertical="center"/>
    </xf>
    <xf numFmtId="183" fontId="27" fillId="0" borderId="0" xfId="17" applyNumberFormat="1" applyFont="1" applyBorder="1" applyAlignment="1">
      <alignment vertical="center"/>
    </xf>
    <xf numFmtId="0" fontId="20" fillId="0" borderId="0" xfId="44" applyFont="1" applyBorder="1" applyAlignment="1">
      <alignment horizontal="distributed" vertical="distributed"/>
      <protection/>
    </xf>
    <xf numFmtId="179" fontId="11" fillId="0" borderId="12" xfId="19" applyNumberFormat="1" applyFont="1" applyBorder="1" applyAlignment="1">
      <alignment vertical="center"/>
    </xf>
    <xf numFmtId="179" fontId="11" fillId="0" borderId="9" xfId="19" applyNumberFormat="1" applyFont="1" applyBorder="1" applyAlignment="1">
      <alignment vertical="center"/>
    </xf>
    <xf numFmtId="183" fontId="11" fillId="0" borderId="9" xfId="17" applyNumberFormat="1" applyFont="1" applyBorder="1" applyAlignment="1">
      <alignment vertical="center"/>
    </xf>
    <xf numFmtId="0" fontId="4" fillId="0" borderId="0" xfId="44" applyAlignment="1">
      <alignment horizontal="center" vertical="center"/>
      <protection/>
    </xf>
    <xf numFmtId="0" fontId="4" fillId="0" borderId="2" xfId="44" applyBorder="1" applyAlignment="1">
      <alignment horizontal="center" vertical="center"/>
      <protection/>
    </xf>
    <xf numFmtId="0" fontId="4" fillId="0" borderId="0" xfId="44" applyAlignment="1">
      <alignment horizontal="left" vertical="distributed"/>
      <protection/>
    </xf>
    <xf numFmtId="41" fontId="4" fillId="0" borderId="0" xfId="45" applyNumberFormat="1" applyAlignment="1">
      <alignment vertical="center"/>
      <protection/>
    </xf>
    <xf numFmtId="41" fontId="4" fillId="0" borderId="24" xfId="45" applyNumberFormat="1" applyBorder="1" applyAlignment="1">
      <alignment horizontal="center" vertical="center"/>
      <protection/>
    </xf>
    <xf numFmtId="41" fontId="4" fillId="0" borderId="25" xfId="45" applyNumberFormat="1" applyBorder="1" applyAlignment="1">
      <alignment horizontal="center" vertical="center"/>
      <protection/>
    </xf>
    <xf numFmtId="179" fontId="5" fillId="0" borderId="5" xfId="19" applyNumberFormat="1" applyFont="1" applyBorder="1" applyAlignment="1">
      <alignment horizontal="right" vertical="center"/>
    </xf>
    <xf numFmtId="179" fontId="5" fillId="0" borderId="2" xfId="19" applyNumberFormat="1" applyFont="1" applyBorder="1" applyAlignment="1">
      <alignment horizontal="right" vertical="center"/>
    </xf>
    <xf numFmtId="49" fontId="4" fillId="0" borderId="0" xfId="45" applyNumberFormat="1" applyBorder="1" applyAlignment="1">
      <alignment horizontal="distributed" vertical="center"/>
      <protection/>
    </xf>
    <xf numFmtId="179" fontId="4" fillId="0" borderId="8" xfId="19" applyNumberFormat="1" applyFont="1" applyBorder="1" applyAlignment="1">
      <alignment horizontal="right" vertical="center"/>
    </xf>
    <xf numFmtId="179" fontId="5" fillId="0" borderId="8" xfId="19" applyNumberFormat="1" applyFont="1" applyBorder="1" applyAlignment="1">
      <alignment horizontal="right" vertical="center"/>
    </xf>
    <xf numFmtId="179" fontId="5" fillId="0" borderId="0" xfId="19" applyNumberFormat="1" applyFont="1" applyBorder="1" applyAlignment="1">
      <alignment horizontal="right" vertical="center"/>
    </xf>
    <xf numFmtId="41" fontId="4" fillId="0" borderId="0" xfId="45" applyNumberFormat="1" applyBorder="1" applyAlignment="1">
      <alignment vertical="center"/>
      <protection/>
    </xf>
    <xf numFmtId="49" fontId="4" fillId="0" borderId="0" xfId="45" applyNumberFormat="1" applyFont="1" applyBorder="1" applyAlignment="1">
      <alignment horizontal="distributed" vertical="center"/>
      <protection/>
    </xf>
    <xf numFmtId="205" fontId="15" fillId="0" borderId="8" xfId="45" applyNumberFormat="1" applyFont="1" applyFill="1" applyBorder="1" applyAlignment="1" applyProtection="1">
      <alignment vertical="center"/>
      <protection/>
    </xf>
    <xf numFmtId="205" fontId="15" fillId="0" borderId="0" xfId="45" applyNumberFormat="1" applyFont="1" applyFill="1" applyBorder="1" applyAlignment="1" applyProtection="1">
      <alignment vertical="center"/>
      <protection/>
    </xf>
    <xf numFmtId="49" fontId="4" fillId="0" borderId="6" xfId="45" applyNumberFormat="1" applyFont="1" applyBorder="1" applyAlignment="1">
      <alignment horizontal="distributed" vertical="center"/>
      <protection/>
    </xf>
    <xf numFmtId="49" fontId="7" fillId="0" borderId="0" xfId="45" applyNumberFormat="1" applyFont="1" applyBorder="1" applyAlignment="1">
      <alignment horizontal="distributed" vertical="center"/>
      <protection/>
    </xf>
    <xf numFmtId="41" fontId="4" fillId="0" borderId="0" xfId="45" applyNumberFormat="1" applyBorder="1" applyAlignment="1">
      <alignment horizontal="distributed" vertical="center"/>
      <protection/>
    </xf>
    <xf numFmtId="205" fontId="14" fillId="0" borderId="8" xfId="45" applyNumberFormat="1" applyFont="1" applyFill="1" applyBorder="1" applyAlignment="1" applyProtection="1">
      <alignment vertical="center"/>
      <protection/>
    </xf>
    <xf numFmtId="205" fontId="14" fillId="0" borderId="0" xfId="45" applyNumberFormat="1" applyFont="1" applyFill="1" applyBorder="1" applyAlignment="1" applyProtection="1">
      <alignment vertical="center"/>
      <protection/>
    </xf>
    <xf numFmtId="179" fontId="14" fillId="0" borderId="8" xfId="45" applyNumberFormat="1" applyFont="1" applyFill="1" applyBorder="1" applyAlignment="1" applyProtection="1">
      <alignment vertical="center"/>
      <protection/>
    </xf>
    <xf numFmtId="179" fontId="14" fillId="0" borderId="0" xfId="45" applyNumberFormat="1" applyFont="1" applyFill="1" applyBorder="1" applyAlignment="1" applyProtection="1">
      <alignment vertical="center"/>
      <protection/>
    </xf>
    <xf numFmtId="41" fontId="4" fillId="0" borderId="9" xfId="45" applyNumberFormat="1" applyBorder="1" applyAlignment="1">
      <alignment vertical="center"/>
      <protection/>
    </xf>
    <xf numFmtId="49" fontId="4" fillId="0" borderId="9" xfId="45" applyNumberFormat="1" applyBorder="1" applyAlignment="1">
      <alignment horizontal="distributed" vertical="center"/>
      <protection/>
    </xf>
    <xf numFmtId="179" fontId="4" fillId="0" borderId="12" xfId="19" applyNumberFormat="1" applyFont="1" applyBorder="1" applyAlignment="1">
      <alignment horizontal="right" vertical="center"/>
    </xf>
    <xf numFmtId="0" fontId="2" fillId="0" borderId="0" xfId="46" applyFont="1" applyAlignment="1">
      <alignment horizontal="center" vertical="center"/>
      <protection/>
    </xf>
    <xf numFmtId="0" fontId="4" fillId="0" borderId="0" xfId="46" applyAlignment="1">
      <alignment vertical="center"/>
      <protection/>
    </xf>
    <xf numFmtId="0" fontId="4" fillId="0" borderId="0" xfId="46" applyAlignment="1">
      <alignment horizontal="left" vertical="center"/>
      <protection/>
    </xf>
    <xf numFmtId="0" fontId="4" fillId="0" borderId="0" xfId="46" applyBorder="1" applyAlignment="1">
      <alignment horizontal="right" vertical="center"/>
      <protection/>
    </xf>
    <xf numFmtId="0" fontId="4" fillId="0" borderId="13" xfId="46" applyBorder="1" applyAlignment="1">
      <alignment horizontal="center" vertical="center"/>
      <protection/>
    </xf>
    <xf numFmtId="0" fontId="4" fillId="0" borderId="1" xfId="46" applyBorder="1" applyAlignment="1">
      <alignment horizontal="center" vertical="center"/>
      <protection/>
    </xf>
    <xf numFmtId="0" fontId="4" fillId="0" borderId="0" xfId="46" applyBorder="1" applyAlignment="1">
      <alignment horizontal="center" vertical="center"/>
      <protection/>
    </xf>
    <xf numFmtId="0" fontId="5" fillId="0" borderId="0" xfId="46" applyNumberFormat="1" applyFont="1" applyBorder="1" applyAlignment="1">
      <alignment horizontal="left" vertical="center"/>
      <protection/>
    </xf>
    <xf numFmtId="0" fontId="5" fillId="0" borderId="0" xfId="46" applyFont="1" applyBorder="1" applyAlignment="1">
      <alignment horizontal="distributed" vertical="center"/>
      <protection/>
    </xf>
    <xf numFmtId="179" fontId="5" fillId="0" borderId="0" xfId="46" applyNumberFormat="1" applyFont="1" applyBorder="1" applyAlignment="1">
      <alignment vertical="center"/>
      <protection/>
    </xf>
    <xf numFmtId="0" fontId="5" fillId="0" borderId="0" xfId="46" applyFont="1" applyAlignment="1">
      <alignment vertical="center"/>
      <protection/>
    </xf>
    <xf numFmtId="0" fontId="4" fillId="0" borderId="0" xfId="46" applyNumberFormat="1" applyBorder="1" applyAlignment="1">
      <alignment horizontal="left" vertical="center"/>
      <protection/>
    </xf>
    <xf numFmtId="0" fontId="4" fillId="0" borderId="0" xfId="46" applyBorder="1" applyAlignment="1">
      <alignment horizontal="left" vertical="center"/>
      <protection/>
    </xf>
    <xf numFmtId="179" fontId="4" fillId="0" borderId="0" xfId="46" applyNumberFormat="1" applyBorder="1" applyAlignment="1">
      <alignment vertical="center"/>
      <protection/>
    </xf>
    <xf numFmtId="0" fontId="4" fillId="0" borderId="0" xfId="46" applyBorder="1" applyAlignment="1">
      <alignment vertical="center"/>
      <protection/>
    </xf>
    <xf numFmtId="186" fontId="4" fillId="0" borderId="8" xfId="46" applyNumberFormat="1" applyBorder="1" applyAlignment="1">
      <alignment horizontal="right" vertical="center"/>
      <protection/>
    </xf>
    <xf numFmtId="186" fontId="4" fillId="0" borderId="0" xfId="46" applyNumberFormat="1" applyAlignment="1">
      <alignment horizontal="right" vertical="center"/>
      <protection/>
    </xf>
    <xf numFmtId="0" fontId="5" fillId="0" borderId="0" xfId="46" applyFont="1" applyBorder="1" applyAlignment="1">
      <alignment horizontal="left" vertical="center"/>
      <protection/>
    </xf>
    <xf numFmtId="0" fontId="4" fillId="0" borderId="9" xfId="46" applyBorder="1" applyAlignment="1">
      <alignment horizontal="left" vertical="center"/>
      <protection/>
    </xf>
    <xf numFmtId="49" fontId="4" fillId="0" borderId="2" xfId="25" applyNumberFormat="1" applyBorder="1" applyAlignment="1">
      <alignment/>
      <protection/>
    </xf>
    <xf numFmtId="49" fontId="4" fillId="0" borderId="0" xfId="25" applyNumberFormat="1" applyAlignment="1">
      <alignment vertical="center"/>
      <protection/>
    </xf>
    <xf numFmtId="0" fontId="4" fillId="0" borderId="0" xfId="25" applyNumberFormat="1" applyAlignment="1">
      <alignment vertical="center"/>
      <protection/>
    </xf>
    <xf numFmtId="0" fontId="4" fillId="0" borderId="1" xfId="25" applyBorder="1" applyAlignment="1">
      <alignment horizontal="center" vertical="center"/>
      <protection/>
    </xf>
    <xf numFmtId="0" fontId="4" fillId="0" borderId="18" xfId="25" applyBorder="1" applyAlignment="1">
      <alignment horizontal="center" vertical="center"/>
      <protection/>
    </xf>
    <xf numFmtId="0" fontId="4" fillId="0" borderId="36" xfId="25" applyBorder="1" applyAlignment="1">
      <alignment horizontal="center" vertical="center"/>
      <protection/>
    </xf>
    <xf numFmtId="0" fontId="4" fillId="0" borderId="39" xfId="25" applyBorder="1" applyAlignment="1">
      <alignment horizontal="center" vertical="center"/>
      <protection/>
    </xf>
    <xf numFmtId="0" fontId="2" fillId="0" borderId="0" xfId="25" applyFont="1" applyAlignment="1">
      <alignment horizontal="center" vertical="center"/>
      <protection/>
    </xf>
    <xf numFmtId="0" fontId="4" fillId="0" borderId="8" xfId="25" applyBorder="1" applyAlignment="1">
      <alignment horizontal="center" vertical="center"/>
      <protection/>
    </xf>
    <xf numFmtId="0" fontId="4" fillId="0" borderId="12" xfId="25" applyBorder="1" applyAlignment="1">
      <alignment horizontal="center" vertical="center"/>
      <protection/>
    </xf>
    <xf numFmtId="0" fontId="4" fillId="0" borderId="31" xfId="25" applyBorder="1" applyAlignment="1">
      <alignment horizontal="center" vertical="center"/>
      <protection/>
    </xf>
    <xf numFmtId="0" fontId="4" fillId="0" borderId="33" xfId="25" applyBorder="1" applyAlignment="1">
      <alignment horizontal="center" vertical="center"/>
      <protection/>
    </xf>
    <xf numFmtId="0" fontId="4" fillId="0" borderId="0" xfId="25" applyBorder="1" applyAlignment="1">
      <alignment horizontal="center" vertical="center"/>
      <protection/>
    </xf>
    <xf numFmtId="0" fontId="4" fillId="0" borderId="6" xfId="25" applyBorder="1" applyAlignment="1">
      <alignment horizontal="center" vertical="center"/>
      <protection/>
    </xf>
    <xf numFmtId="0" fontId="4" fillId="0" borderId="9" xfId="25" applyBorder="1" applyAlignment="1">
      <alignment horizontal="center" vertical="center"/>
      <protection/>
    </xf>
    <xf numFmtId="49" fontId="5" fillId="0" borderId="18" xfId="25" applyNumberFormat="1" applyFont="1" applyBorder="1" applyAlignment="1">
      <alignment horizontal="center" vertical="center"/>
      <protection/>
    </xf>
    <xf numFmtId="49" fontId="4" fillId="0" borderId="0" xfId="25" applyNumberFormat="1" applyBorder="1" applyAlignment="1">
      <alignment horizontal="center" vertical="center"/>
      <protection/>
    </xf>
    <xf numFmtId="49" fontId="4" fillId="0" borderId="6" xfId="25" applyNumberFormat="1" applyBorder="1" applyAlignment="1">
      <alignment horizontal="center" vertical="center"/>
      <protection/>
    </xf>
    <xf numFmtId="0" fontId="4" fillId="0" borderId="21" xfId="25" applyBorder="1" applyAlignment="1">
      <alignment horizontal="center" vertical="center"/>
      <protection/>
    </xf>
    <xf numFmtId="0" fontId="4" fillId="0" borderId="23" xfId="25" applyBorder="1" applyAlignment="1">
      <alignment horizontal="center" vertical="center"/>
      <protection/>
    </xf>
    <xf numFmtId="0" fontId="4" fillId="0" borderId="15" xfId="25" applyBorder="1" applyAlignment="1">
      <alignment horizontal="center" vertical="center"/>
      <protection/>
    </xf>
    <xf numFmtId="0" fontId="4" fillId="0" borderId="33" xfId="24" applyBorder="1" applyAlignment="1">
      <alignment horizontal="center"/>
      <protection/>
    </xf>
    <xf numFmtId="49" fontId="4" fillId="0" borderId="9" xfId="25" applyNumberFormat="1" applyBorder="1" applyAlignment="1">
      <alignment horizontal="center" vertical="center"/>
      <protection/>
    </xf>
    <xf numFmtId="49" fontId="4" fillId="0" borderId="18" xfId="25" applyNumberFormat="1" applyBorder="1" applyAlignment="1">
      <alignment horizontal="center" vertical="center"/>
      <protection/>
    </xf>
    <xf numFmtId="49" fontId="5" fillId="0" borderId="9" xfId="25" applyNumberFormat="1" applyFont="1" applyBorder="1" applyAlignment="1">
      <alignment horizontal="center" vertical="center"/>
      <protection/>
    </xf>
    <xf numFmtId="0" fontId="4" fillId="0" borderId="24" xfId="24" applyBorder="1" applyAlignment="1">
      <alignment horizontal="center" vertical="center"/>
      <protection/>
    </xf>
    <xf numFmtId="0" fontId="4" fillId="0" borderId="15" xfId="24" applyBorder="1" applyAlignment="1">
      <alignment horizontal="center"/>
      <protection/>
    </xf>
    <xf numFmtId="0" fontId="2" fillId="0" borderId="19" xfId="24" applyFont="1" applyBorder="1" applyAlignment="1">
      <alignment horizontal="center" vertical="center"/>
      <protection/>
    </xf>
    <xf numFmtId="0" fontId="4" fillId="0" borderId="40" xfId="24" applyBorder="1" applyAlignment="1">
      <alignment horizontal="center" vertical="center"/>
      <protection/>
    </xf>
    <xf numFmtId="0" fontId="4" fillId="0" borderId="2" xfId="24" applyBorder="1" applyAlignment="1">
      <alignment horizontal="left" vertical="center"/>
      <protection/>
    </xf>
    <xf numFmtId="0" fontId="4" fillId="0" borderId="12" xfId="24" applyBorder="1" applyAlignment="1">
      <alignment horizontal="center" vertical="center"/>
      <protection/>
    </xf>
    <xf numFmtId="0" fontId="4" fillId="0" borderId="18" xfId="24" applyBorder="1" applyAlignment="1">
      <alignment horizontal="center" vertical="center"/>
      <protection/>
    </xf>
    <xf numFmtId="0" fontId="4" fillId="0" borderId="5" xfId="24" applyBorder="1" applyAlignment="1">
      <alignment horizontal="center" vertical="center"/>
      <protection/>
    </xf>
    <xf numFmtId="0" fontId="4" fillId="0" borderId="8" xfId="24" applyBorder="1" applyAlignment="1">
      <alignment horizontal="center" vertical="center"/>
      <protection/>
    </xf>
    <xf numFmtId="0" fontId="4" fillId="0" borderId="0" xfId="24" applyBorder="1" applyAlignment="1">
      <alignment horizontal="center" vertical="center"/>
      <protection/>
    </xf>
    <xf numFmtId="0" fontId="4" fillId="0" borderId="9" xfId="24" applyBorder="1" applyAlignment="1">
      <alignment horizontal="center" vertical="center"/>
      <protection/>
    </xf>
    <xf numFmtId="185" fontId="4" fillId="0" borderId="0" xfId="24" applyNumberFormat="1" applyBorder="1" applyAlignment="1">
      <alignment horizontal="center" vertical="center"/>
      <protection/>
    </xf>
    <xf numFmtId="0" fontId="4" fillId="0" borderId="20" xfId="24" applyBorder="1" applyAlignment="1">
      <alignment horizontal="right" vertical="center"/>
      <protection/>
    </xf>
    <xf numFmtId="0" fontId="4" fillId="0" borderId="13" xfId="24" applyBorder="1" applyAlignment="1">
      <alignment horizontal="center" vertical="center"/>
      <protection/>
    </xf>
    <xf numFmtId="0" fontId="4" fillId="0" borderId="1" xfId="24" applyBorder="1" applyAlignment="1">
      <alignment horizontal="center" vertical="center"/>
      <protection/>
    </xf>
    <xf numFmtId="0" fontId="4" fillId="0" borderId="2" xfId="24" applyBorder="1" applyAlignment="1">
      <alignment horizontal="center" vertical="center"/>
      <protection/>
    </xf>
    <xf numFmtId="0" fontId="4" fillId="0" borderId="0" xfId="24" applyAlignment="1">
      <alignment horizontal="center" vertical="center"/>
      <protection/>
    </xf>
    <xf numFmtId="0" fontId="2" fillId="0" borderId="0" xfId="24" applyFont="1" applyAlignment="1">
      <alignment horizontal="center" vertical="center"/>
      <protection/>
    </xf>
    <xf numFmtId="0" fontId="5" fillId="0" borderId="4" xfId="23" applyFont="1" applyBorder="1" applyAlignment="1">
      <alignment horizontal="distributed" vertical="center"/>
      <protection/>
    </xf>
    <xf numFmtId="0" fontId="4" fillId="0" borderId="20" xfId="23" applyFont="1" applyBorder="1" applyAlignment="1">
      <alignment horizontal="right" vertical="center"/>
      <protection/>
    </xf>
    <xf numFmtId="0" fontId="4" fillId="0" borderId="20" xfId="23" applyFont="1" applyBorder="1" applyAlignment="1">
      <alignment horizontal="center" vertical="center"/>
      <protection/>
    </xf>
    <xf numFmtId="0" fontId="4" fillId="0" borderId="19" xfId="23" applyFont="1" applyBorder="1" applyAlignment="1">
      <alignment horizontal="center" vertical="center"/>
      <protection/>
    </xf>
    <xf numFmtId="0" fontId="4" fillId="0" borderId="13" xfId="23" applyFont="1" applyBorder="1" applyAlignment="1">
      <alignment horizontal="center" vertical="center"/>
      <protection/>
    </xf>
    <xf numFmtId="0" fontId="4" fillId="0" borderId="0" xfId="23" applyFont="1" applyBorder="1" applyAlignment="1">
      <alignment horizontal="left" vertical="center"/>
      <protection/>
    </xf>
    <xf numFmtId="0" fontId="4" fillId="0" borderId="0" xfId="23" applyBorder="1" applyAlignment="1">
      <alignment horizontal="left" vertical="center"/>
      <protection/>
    </xf>
    <xf numFmtId="0" fontId="4" fillId="0" borderId="0" xfId="23" applyFont="1" applyBorder="1" applyAlignment="1">
      <alignment vertical="center"/>
      <protection/>
    </xf>
    <xf numFmtId="0" fontId="4" fillId="0" borderId="20" xfId="22" applyFont="1" applyBorder="1" applyAlignment="1">
      <alignment horizontal="left" vertical="center"/>
      <protection/>
    </xf>
    <xf numFmtId="0" fontId="4" fillId="0" borderId="0" xfId="22" applyAlignment="1">
      <alignment horizontal="left" vertical="center"/>
      <protection/>
    </xf>
    <xf numFmtId="0" fontId="2" fillId="0" borderId="0" xfId="23" applyFont="1" applyBorder="1" applyAlignment="1">
      <alignment horizontal="center" vertical="center"/>
      <protection/>
    </xf>
    <xf numFmtId="49" fontId="4" fillId="0" borderId="0" xfId="23" applyNumberFormat="1" applyFont="1" applyBorder="1" applyAlignment="1">
      <alignment vertical="center" wrapText="1"/>
      <protection/>
    </xf>
    <xf numFmtId="0" fontId="5" fillId="0" borderId="2" xfId="23" applyFont="1" applyBorder="1" applyAlignment="1">
      <alignment horizontal="distributed" vertical="center"/>
      <protection/>
    </xf>
    <xf numFmtId="185" fontId="4" fillId="0" borderId="0" xfId="30" applyNumberFormat="1" applyBorder="1" applyAlignment="1">
      <alignment vertical="center"/>
      <protection/>
    </xf>
    <xf numFmtId="0" fontId="4" fillId="0" borderId="0" xfId="32" applyBorder="1" applyAlignment="1">
      <alignment vertical="center"/>
      <protection/>
    </xf>
    <xf numFmtId="188" fontId="4" fillId="0" borderId="0" xfId="32" applyNumberFormat="1" applyFill="1" applyBorder="1" applyAlignment="1">
      <alignment vertical="center"/>
      <protection/>
    </xf>
    <xf numFmtId="185" fontId="4" fillId="0" borderId="0" xfId="34" applyNumberFormat="1" applyFill="1" applyBorder="1" applyAlignment="1">
      <alignment vertical="center"/>
      <protection/>
    </xf>
    <xf numFmtId="0" fontId="24" fillId="0" borderId="0" xfId="35" applyFont="1" applyBorder="1" applyAlignment="1">
      <alignment vertical="center"/>
      <protection/>
    </xf>
    <xf numFmtId="185" fontId="4" fillId="0" borderId="0" xfId="35" applyNumberFormat="1" applyFill="1" applyBorder="1" applyAlignment="1">
      <alignment vertical="center"/>
      <protection/>
    </xf>
    <xf numFmtId="0" fontId="4" fillId="0" borderId="0" xfId="0" applyFont="1" applyAlignment="1">
      <alignment horizontal="left"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41" xfId="0" applyFont="1" applyBorder="1" applyAlignment="1">
      <alignment horizontal="center" vertical="center"/>
    </xf>
    <xf numFmtId="0" fontId="4" fillId="0" borderId="20" xfId="0" applyFont="1" applyBorder="1" applyAlignment="1">
      <alignment horizontal="right" vertical="center"/>
    </xf>
    <xf numFmtId="0" fontId="4" fillId="0" borderId="42" xfId="0" applyFont="1" applyBorder="1" applyAlignment="1">
      <alignment horizontal="center" vertical="center"/>
    </xf>
    <xf numFmtId="0" fontId="4" fillId="0" borderId="19" xfId="0" applyFont="1" applyBorder="1" applyAlignment="1">
      <alignment horizontal="center" vertical="center"/>
    </xf>
    <xf numFmtId="0" fontId="4" fillId="0" borderId="31" xfId="0" applyFont="1" applyBorder="1" applyAlignment="1">
      <alignment horizontal="center" vertical="center"/>
    </xf>
    <xf numFmtId="0" fontId="5" fillId="0" borderId="2" xfId="0" applyFont="1" applyBorder="1" applyAlignment="1">
      <alignment horizontal="distributed" vertical="center"/>
    </xf>
    <xf numFmtId="0" fontId="5" fillId="0" borderId="4" xfId="0" applyFont="1" applyBorder="1" applyAlignment="1">
      <alignment horizontal="distributed" vertical="center"/>
    </xf>
    <xf numFmtId="0" fontId="5" fillId="0" borderId="0" xfId="0" applyFont="1" applyBorder="1" applyAlignment="1">
      <alignment horizontal="distributed" vertical="center"/>
    </xf>
    <xf numFmtId="0" fontId="5" fillId="0" borderId="6" xfId="0" applyFont="1" applyBorder="1" applyAlignment="1">
      <alignment horizontal="distributed" vertical="center"/>
    </xf>
    <xf numFmtId="0" fontId="4" fillId="0" borderId="26" xfId="0" applyFont="1" applyBorder="1" applyAlignment="1">
      <alignment horizontal="center" vertical="center"/>
    </xf>
    <xf numFmtId="0" fontId="5" fillId="0" borderId="3" xfId="0" applyFont="1" applyBorder="1" applyAlignment="1">
      <alignment horizontal="distributed" vertical="center"/>
    </xf>
    <xf numFmtId="0" fontId="4" fillId="0" borderId="0" xfId="0" applyFont="1" applyAlignment="1">
      <alignment vertical="center"/>
    </xf>
    <xf numFmtId="49" fontId="4" fillId="0" borderId="2" xfId="0" applyNumberFormat="1" applyFont="1" applyBorder="1" applyAlignment="1">
      <alignment horizontal="left" vertical="center"/>
    </xf>
    <xf numFmtId="0" fontId="5" fillId="0" borderId="21" xfId="0" applyFont="1" applyBorder="1" applyAlignment="1">
      <alignment horizontal="distributed" vertical="center"/>
    </xf>
    <xf numFmtId="0" fontId="2" fillId="0" borderId="0" xfId="22" applyFont="1" applyAlignment="1">
      <alignment horizontal="center" vertical="center"/>
      <protection/>
    </xf>
    <xf numFmtId="49" fontId="4" fillId="0" borderId="0" xfId="22" applyNumberFormat="1" applyFont="1" applyAlignment="1">
      <alignment horizontal="left" vertical="center"/>
      <protection/>
    </xf>
    <xf numFmtId="0" fontId="4" fillId="0" borderId="20" xfId="22" applyFont="1" applyBorder="1" applyAlignment="1">
      <alignment horizontal="right" vertical="center"/>
      <protection/>
    </xf>
    <xf numFmtId="0" fontId="4" fillId="0" borderId="0" xfId="22" applyAlignment="1">
      <alignment vertical="center"/>
      <protection/>
    </xf>
    <xf numFmtId="0" fontId="4" fillId="0" borderId="0" xfId="22" applyFont="1" applyAlignment="1">
      <alignment vertical="center"/>
      <protection/>
    </xf>
    <xf numFmtId="49" fontId="4" fillId="0" borderId="2" xfId="22" applyNumberFormat="1" applyFont="1" applyBorder="1" applyAlignment="1">
      <alignment vertical="center"/>
      <protection/>
    </xf>
    <xf numFmtId="0" fontId="4" fillId="0" borderId="26" xfId="25" applyBorder="1" applyAlignment="1">
      <alignment horizontal="center" vertical="center"/>
      <protection/>
    </xf>
    <xf numFmtId="0" fontId="4" fillId="0" borderId="19" xfId="25" applyBorder="1" applyAlignment="1">
      <alignment horizontal="center" vertical="center"/>
      <protection/>
    </xf>
    <xf numFmtId="186" fontId="2" fillId="0" borderId="0" xfId="26" applyNumberFormat="1" applyFont="1" applyAlignment="1">
      <alignment horizontal="center" vertical="center"/>
      <protection/>
    </xf>
    <xf numFmtId="0" fontId="4" fillId="0" borderId="0" xfId="26" applyAlignment="1">
      <alignment horizontal="center" vertical="center"/>
      <protection/>
    </xf>
    <xf numFmtId="186" fontId="4" fillId="0" borderId="2" xfId="26" applyNumberFormat="1" applyBorder="1" applyAlignment="1">
      <alignment vertical="center"/>
      <protection/>
    </xf>
    <xf numFmtId="186" fontId="4" fillId="0" borderId="13" xfId="26" applyNumberFormat="1" applyFont="1" applyBorder="1" applyAlignment="1">
      <alignment horizontal="center" vertical="center"/>
      <protection/>
    </xf>
    <xf numFmtId="186" fontId="4" fillId="0" borderId="1" xfId="26" applyNumberFormat="1" applyFont="1" applyBorder="1" applyAlignment="1">
      <alignment horizontal="center" vertical="center"/>
      <protection/>
    </xf>
    <xf numFmtId="186" fontId="4" fillId="0" borderId="24" xfId="26" applyNumberFormat="1" applyFont="1" applyBorder="1" applyAlignment="1">
      <alignment horizontal="distributed" vertical="center"/>
      <protection/>
    </xf>
    <xf numFmtId="186" fontId="4" fillId="0" borderId="24" xfId="26" applyNumberFormat="1" applyFont="1" applyBorder="1" applyAlignment="1">
      <alignment horizontal="center" vertical="center"/>
      <protection/>
    </xf>
    <xf numFmtId="186" fontId="4" fillId="0" borderId="22" xfId="26" applyNumberFormat="1" applyFont="1" applyBorder="1" applyAlignment="1">
      <alignment horizontal="center" vertical="center"/>
      <protection/>
    </xf>
    <xf numFmtId="186" fontId="4" fillId="0" borderId="19" xfId="26" applyNumberFormat="1" applyBorder="1" applyAlignment="1">
      <alignment horizontal="center" vertical="center"/>
      <protection/>
    </xf>
    <xf numFmtId="186" fontId="4" fillId="0" borderId="40" xfId="26" applyNumberFormat="1" applyBorder="1" applyAlignment="1">
      <alignment horizontal="center" vertical="center"/>
      <protection/>
    </xf>
    <xf numFmtId="186" fontId="4" fillId="0" borderId="33" xfId="26" applyNumberFormat="1" applyBorder="1" applyAlignment="1">
      <alignment horizontal="center" vertical="center"/>
      <protection/>
    </xf>
    <xf numFmtId="186" fontId="4" fillId="0" borderId="6" xfId="26" applyNumberFormat="1" applyBorder="1" applyAlignment="1">
      <alignment horizontal="center" vertical="center"/>
      <protection/>
    </xf>
    <xf numFmtId="186" fontId="4" fillId="0" borderId="18" xfId="26" applyNumberFormat="1" applyBorder="1" applyAlignment="1">
      <alignment horizontal="center" vertical="center"/>
      <protection/>
    </xf>
    <xf numFmtId="0" fontId="2" fillId="0" borderId="0" xfId="27" applyFont="1" applyAlignment="1">
      <alignment horizontal="center" vertical="center"/>
      <protection/>
    </xf>
    <xf numFmtId="0" fontId="4" fillId="0" borderId="2" xfId="27" applyNumberFormat="1" applyBorder="1" applyAlignment="1">
      <alignment horizontal="left" vertical="center"/>
      <protection/>
    </xf>
    <xf numFmtId="0" fontId="4" fillId="0" borderId="0" xfId="27" applyNumberFormat="1" applyBorder="1" applyAlignment="1">
      <alignment horizontal="left" vertical="center"/>
      <protection/>
    </xf>
    <xf numFmtId="0" fontId="4" fillId="0" borderId="20" xfId="27" applyBorder="1" applyAlignment="1">
      <alignment horizontal="right" vertical="center"/>
      <protection/>
    </xf>
    <xf numFmtId="0" fontId="4" fillId="0" borderId="20" xfId="27" applyBorder="1" applyAlignment="1">
      <alignment horizontal="left" vertical="center"/>
      <protection/>
    </xf>
    <xf numFmtId="0" fontId="2" fillId="0" borderId="0" xfId="28" applyFont="1" applyAlignment="1">
      <alignment horizontal="center" vertical="center"/>
      <protection/>
    </xf>
    <xf numFmtId="179" fontId="4" fillId="0" borderId="19" xfId="28" applyNumberFormat="1" applyFont="1" applyBorder="1" applyAlignment="1">
      <alignment horizontal="center" vertical="center"/>
      <protection/>
    </xf>
    <xf numFmtId="179" fontId="4" fillId="0" borderId="40" xfId="28" applyNumberFormat="1" applyFont="1" applyBorder="1" applyAlignment="1">
      <alignment horizontal="center" vertical="center"/>
      <protection/>
    </xf>
    <xf numFmtId="179" fontId="4" fillId="0" borderId="33" xfId="28" applyNumberFormat="1" applyFont="1" applyBorder="1" applyAlignment="1">
      <alignment horizontal="center" vertical="center"/>
      <protection/>
    </xf>
    <xf numFmtId="179" fontId="4" fillId="0" borderId="18" xfId="28" applyNumberFormat="1" applyFont="1" applyBorder="1" applyAlignment="1">
      <alignment horizontal="center" vertical="center"/>
      <protection/>
    </xf>
    <xf numFmtId="179" fontId="4" fillId="0" borderId="31" xfId="28" applyNumberFormat="1" applyFont="1" applyBorder="1" applyAlignment="1">
      <alignment horizontal="center" vertical="center"/>
      <protection/>
    </xf>
    <xf numFmtId="179" fontId="4" fillId="0" borderId="0" xfId="28" applyNumberFormat="1" applyFont="1" applyBorder="1" applyAlignment="1">
      <alignment horizontal="center" vertical="center"/>
      <protection/>
    </xf>
    <xf numFmtId="0" fontId="4" fillId="0" borderId="0" xfId="29" applyBorder="1" applyAlignment="1">
      <alignment horizontal="left" vertical="center"/>
      <protection/>
    </xf>
    <xf numFmtId="0" fontId="4" fillId="0" borderId="2" xfId="29" applyBorder="1" applyAlignment="1">
      <alignment vertical="center"/>
      <protection/>
    </xf>
    <xf numFmtId="0" fontId="4" fillId="0" borderId="0" xfId="29" applyBorder="1" applyAlignment="1">
      <alignment vertical="center"/>
      <protection/>
    </xf>
    <xf numFmtId="0" fontId="7" fillId="0" borderId="0" xfId="29" applyFont="1" applyBorder="1" applyAlignment="1">
      <alignment horizontal="distributed" vertical="center"/>
      <protection/>
    </xf>
    <xf numFmtId="0" fontId="7" fillId="0" borderId="6" xfId="29" applyFont="1" applyBorder="1" applyAlignment="1">
      <alignment horizontal="distributed" vertical="center"/>
      <protection/>
    </xf>
    <xf numFmtId="0" fontId="5" fillId="0" borderId="0" xfId="29" applyFont="1" applyBorder="1" applyAlignment="1">
      <alignment horizontal="distributed" vertical="center"/>
      <protection/>
    </xf>
    <xf numFmtId="0" fontId="5" fillId="0" borderId="6" xfId="29" applyFont="1" applyBorder="1" applyAlignment="1">
      <alignment horizontal="distributed" vertical="center"/>
      <protection/>
    </xf>
    <xf numFmtId="0" fontId="11" fillId="0" borderId="0" xfId="29" applyFont="1" applyBorder="1" applyAlignment="1">
      <alignment horizontal="distributed" vertical="center"/>
      <protection/>
    </xf>
    <xf numFmtId="0" fontId="4" fillId="0" borderId="6" xfId="29" applyBorder="1" applyAlignment="1">
      <alignment/>
      <protection/>
    </xf>
    <xf numFmtId="0" fontId="4" fillId="0" borderId="22" xfId="29" applyBorder="1" applyAlignment="1">
      <alignment horizontal="center" vertical="center"/>
      <protection/>
    </xf>
    <xf numFmtId="0" fontId="4" fillId="0" borderId="25" xfId="29" applyBorder="1" applyAlignment="1">
      <alignment horizontal="center" vertical="center"/>
      <protection/>
    </xf>
    <xf numFmtId="0" fontId="4" fillId="0" borderId="24" xfId="29" applyBorder="1" applyAlignment="1">
      <alignment horizontal="center" vertical="center"/>
      <protection/>
    </xf>
    <xf numFmtId="0" fontId="4" fillId="0" borderId="31" xfId="29" applyBorder="1" applyAlignment="1">
      <alignment horizontal="center" vertical="center"/>
      <protection/>
    </xf>
    <xf numFmtId="0" fontId="4" fillId="0" borderId="33" xfId="29" applyBorder="1" applyAlignment="1">
      <alignment horizontal="center" vertical="center"/>
      <protection/>
    </xf>
    <xf numFmtId="0" fontId="4" fillId="0" borderId="0" xfId="29" applyBorder="1" applyAlignment="1">
      <alignment horizontal="center" vertical="center"/>
      <protection/>
    </xf>
    <xf numFmtId="0" fontId="4" fillId="0" borderId="6" xfId="29" applyBorder="1" applyAlignment="1">
      <alignment horizontal="center" vertical="center"/>
      <protection/>
    </xf>
    <xf numFmtId="0" fontId="4" fillId="0" borderId="9" xfId="29" applyBorder="1" applyAlignment="1">
      <alignment horizontal="center" vertical="center"/>
      <protection/>
    </xf>
    <xf numFmtId="0" fontId="4" fillId="0" borderId="18" xfId="29" applyBorder="1" applyAlignment="1">
      <alignment horizontal="center" vertical="center"/>
      <protection/>
    </xf>
    <xf numFmtId="0" fontId="2" fillId="0" borderId="0" xfId="29" applyFont="1" applyAlignment="1">
      <alignment horizontal="center" vertical="center"/>
      <protection/>
    </xf>
    <xf numFmtId="0" fontId="4" fillId="0" borderId="0" xfId="29" applyAlignment="1">
      <alignment horizontal="center" vertical="center"/>
      <protection/>
    </xf>
    <xf numFmtId="0" fontId="4" fillId="0" borderId="13" xfId="29" applyBorder="1" applyAlignment="1">
      <alignment horizontal="center" vertical="center"/>
      <protection/>
    </xf>
    <xf numFmtId="0" fontId="4" fillId="0" borderId="1" xfId="29" applyBorder="1" applyAlignment="1">
      <alignment horizontal="center" vertical="center"/>
      <protection/>
    </xf>
    <xf numFmtId="0" fontId="4" fillId="0" borderId="24" xfId="29" applyBorder="1" applyAlignment="1">
      <alignment vertical="center"/>
      <protection/>
    </xf>
    <xf numFmtId="0" fontId="11" fillId="0" borderId="6" xfId="29" applyFont="1" applyBorder="1" applyAlignment="1">
      <alignment horizontal="distributed" vertical="center"/>
      <protection/>
    </xf>
    <xf numFmtId="0" fontId="11" fillId="0" borderId="2" xfId="29" applyFont="1" applyBorder="1" applyAlignment="1">
      <alignment horizontal="distributed" vertical="center" wrapText="1"/>
      <protection/>
    </xf>
    <xf numFmtId="0" fontId="11" fillId="0" borderId="4" xfId="29" applyFont="1" applyBorder="1" applyAlignment="1">
      <alignment horizontal="distributed" vertical="center" wrapText="1"/>
      <protection/>
    </xf>
    <xf numFmtId="0" fontId="11" fillId="0" borderId="0" xfId="29" applyFont="1" applyBorder="1" applyAlignment="1">
      <alignment horizontal="distributed" vertical="center" wrapText="1"/>
      <protection/>
    </xf>
    <xf numFmtId="0" fontId="11" fillId="0" borderId="6" xfId="29" applyFont="1" applyBorder="1" applyAlignment="1">
      <alignment horizontal="distributed" vertical="center" wrapText="1"/>
      <protection/>
    </xf>
    <xf numFmtId="0" fontId="4" fillId="0" borderId="0" xfId="30" applyBorder="1" applyAlignment="1">
      <alignment horizontal="left" vertical="center"/>
      <protection/>
    </xf>
    <xf numFmtId="0" fontId="4" fillId="0" borderId="2" xfId="30" applyBorder="1" applyAlignment="1">
      <alignment horizontal="left" vertical="center"/>
      <protection/>
    </xf>
    <xf numFmtId="0" fontId="4" fillId="0" borderId="2" xfId="30" applyBorder="1" applyAlignment="1">
      <alignment vertical="center"/>
      <protection/>
    </xf>
    <xf numFmtId="0" fontId="2" fillId="0" borderId="0" xfId="30" applyFont="1" applyAlignment="1">
      <alignment horizontal="center" vertical="center"/>
      <protection/>
    </xf>
    <xf numFmtId="0" fontId="4" fillId="0" borderId="0" xfId="30" applyAlignment="1">
      <alignment horizontal="center" vertical="center"/>
      <protection/>
    </xf>
    <xf numFmtId="0" fontId="4" fillId="0" borderId="1" xfId="30" applyBorder="1" applyAlignment="1">
      <alignment horizontal="center" vertical="center"/>
      <protection/>
    </xf>
    <xf numFmtId="0" fontId="4" fillId="0" borderId="26" xfId="30" applyBorder="1" applyAlignment="1">
      <alignment horizontal="center" vertical="center"/>
      <protection/>
    </xf>
    <xf numFmtId="0" fontId="4" fillId="0" borderId="19" xfId="30" applyBorder="1" applyAlignment="1">
      <alignment horizontal="center" vertical="center"/>
      <protection/>
    </xf>
    <xf numFmtId="0" fontId="4" fillId="0" borderId="13" xfId="30" applyBorder="1" applyAlignment="1">
      <alignment horizontal="center" vertical="center"/>
      <protection/>
    </xf>
    <xf numFmtId="0" fontId="4" fillId="0" borderId="36" xfId="30" applyBorder="1" applyAlignment="1">
      <alignment horizontal="center" vertical="center"/>
      <protection/>
    </xf>
    <xf numFmtId="0" fontId="4" fillId="0" borderId="23" xfId="30" applyBorder="1" applyAlignment="1">
      <alignment horizontal="center" vertical="center"/>
      <protection/>
    </xf>
    <xf numFmtId="0" fontId="4" fillId="0" borderId="40" xfId="30" applyBorder="1" applyAlignment="1">
      <alignment horizontal="center" vertical="center"/>
      <protection/>
    </xf>
    <xf numFmtId="0" fontId="4" fillId="0" borderId="20" xfId="30" applyBorder="1" applyAlignment="1">
      <alignment horizontal="right" vertical="center"/>
      <protection/>
    </xf>
    <xf numFmtId="0" fontId="2" fillId="0" borderId="0" xfId="31" applyFont="1" applyAlignment="1">
      <alignment horizontal="center" vertical="center"/>
      <protection/>
    </xf>
    <xf numFmtId="0" fontId="4" fillId="0" borderId="0" xfId="31" applyAlignment="1">
      <alignment horizontal="center" vertical="center"/>
      <protection/>
    </xf>
    <xf numFmtId="0" fontId="4" fillId="0" borderId="2" xfId="31" applyBorder="1" applyAlignment="1">
      <alignment horizontal="left" vertical="center"/>
      <protection/>
    </xf>
    <xf numFmtId="0" fontId="4" fillId="0" borderId="0" xfId="31" applyBorder="1" applyAlignment="1">
      <alignment horizontal="distributed" vertical="center"/>
      <protection/>
    </xf>
    <xf numFmtId="0" fontId="4" fillId="0" borderId="6" xfId="31" applyBorder="1" applyAlignment="1">
      <alignment horizontal="distributed" vertical="center"/>
      <protection/>
    </xf>
    <xf numFmtId="0" fontId="4" fillId="0" borderId="19" xfId="31" applyBorder="1" applyAlignment="1">
      <alignment horizontal="center" vertical="center"/>
      <protection/>
    </xf>
    <xf numFmtId="0" fontId="4" fillId="0" borderId="13" xfId="31" applyBorder="1" applyAlignment="1">
      <alignment horizontal="center" vertical="center"/>
      <protection/>
    </xf>
    <xf numFmtId="0" fontId="4" fillId="0" borderId="20" xfId="32" applyBorder="1" applyAlignment="1">
      <alignment horizontal="left" vertical="center"/>
      <protection/>
    </xf>
    <xf numFmtId="49" fontId="4" fillId="0" borderId="2" xfId="32" applyNumberFormat="1" applyFont="1" applyBorder="1" applyAlignment="1">
      <alignment horizontal="center" vertical="center"/>
      <protection/>
    </xf>
    <xf numFmtId="49" fontId="4" fillId="0" borderId="4" xfId="32" applyNumberFormat="1" applyFont="1" applyBorder="1" applyAlignment="1">
      <alignment horizontal="center" vertical="center"/>
      <protection/>
    </xf>
    <xf numFmtId="0" fontId="2" fillId="0" borderId="0" xfId="32" applyFont="1" applyAlignment="1">
      <alignment horizontal="center" vertical="center"/>
      <protection/>
    </xf>
    <xf numFmtId="0" fontId="4" fillId="0" borderId="0" xfId="32" applyAlignment="1">
      <alignment horizontal="center" vertical="center"/>
      <protection/>
    </xf>
    <xf numFmtId="0" fontId="4" fillId="0" borderId="24" xfId="32" applyBorder="1" applyAlignment="1">
      <alignment horizontal="center" vertical="center"/>
      <protection/>
    </xf>
    <xf numFmtId="0" fontId="4" fillId="0" borderId="13" xfId="32" applyBorder="1" applyAlignment="1">
      <alignment horizontal="center" vertical="center"/>
      <protection/>
    </xf>
    <xf numFmtId="0" fontId="4" fillId="0" borderId="0" xfId="32" applyAlignment="1">
      <alignment horizontal="left" vertical="center"/>
      <protection/>
    </xf>
    <xf numFmtId="0" fontId="4" fillId="0" borderId="36" xfId="32" applyBorder="1" applyAlignment="1">
      <alignment horizontal="center" vertical="center" wrapText="1"/>
      <protection/>
    </xf>
    <xf numFmtId="0" fontId="4" fillId="0" borderId="39" xfId="32" applyBorder="1" applyAlignment="1">
      <alignment horizontal="center" vertical="center" wrapText="1"/>
      <protection/>
    </xf>
    <xf numFmtId="0" fontId="4" fillId="0" borderId="23" xfId="32" applyBorder="1" applyAlignment="1">
      <alignment horizontal="center" vertical="center" wrapText="1"/>
      <protection/>
    </xf>
    <xf numFmtId="0" fontId="4" fillId="0" borderId="15" xfId="32" applyBorder="1" applyAlignment="1">
      <alignment horizontal="center" vertical="center" wrapText="1"/>
      <protection/>
    </xf>
    <xf numFmtId="0" fontId="4" fillId="0" borderId="8" xfId="32" applyBorder="1" applyAlignment="1">
      <alignment horizontal="center" vertical="center" wrapText="1"/>
      <protection/>
    </xf>
    <xf numFmtId="0" fontId="4" fillId="0" borderId="12" xfId="32" applyBorder="1" applyAlignment="1">
      <alignment horizontal="center" vertical="center" wrapText="1"/>
      <protection/>
    </xf>
    <xf numFmtId="49" fontId="4" fillId="0" borderId="19" xfId="32" applyNumberFormat="1" applyBorder="1" applyAlignment="1">
      <alignment horizontal="center" vertical="center"/>
      <protection/>
    </xf>
    <xf numFmtId="49" fontId="4" fillId="0" borderId="13" xfId="32" applyNumberFormat="1" applyBorder="1" applyAlignment="1">
      <alignment horizontal="center" vertical="center"/>
      <protection/>
    </xf>
    <xf numFmtId="49" fontId="4" fillId="0" borderId="40" xfId="32" applyNumberFormat="1" applyBorder="1" applyAlignment="1">
      <alignment horizontal="center" vertical="center"/>
      <protection/>
    </xf>
    <xf numFmtId="49" fontId="4" fillId="0" borderId="24" xfId="32" applyNumberFormat="1" applyBorder="1" applyAlignment="1">
      <alignment horizontal="center" vertical="center"/>
      <protection/>
    </xf>
    <xf numFmtId="49" fontId="4" fillId="0" borderId="0" xfId="32" applyNumberFormat="1" applyFont="1" applyBorder="1" applyAlignment="1">
      <alignment horizontal="center" vertical="center"/>
      <protection/>
    </xf>
    <xf numFmtId="49" fontId="4" fillId="0" borderId="6" xfId="32" applyNumberFormat="1" applyFont="1" applyBorder="1" applyAlignment="1">
      <alignment horizontal="center" vertical="center"/>
      <protection/>
    </xf>
    <xf numFmtId="49" fontId="5" fillId="0" borderId="9" xfId="32" applyNumberFormat="1" applyFont="1" applyBorder="1" applyAlignment="1">
      <alignment horizontal="center" vertical="center"/>
      <protection/>
    </xf>
    <xf numFmtId="49" fontId="5" fillId="0" borderId="18" xfId="32" applyNumberFormat="1" applyFont="1" applyBorder="1" applyAlignment="1">
      <alignment horizontal="center" vertical="center"/>
      <protection/>
    </xf>
    <xf numFmtId="188" fontId="4" fillId="0" borderId="0" xfId="32" applyNumberFormat="1" applyBorder="1" applyAlignment="1">
      <alignment horizontal="center" vertical="center"/>
      <protection/>
    </xf>
    <xf numFmtId="0" fontId="4" fillId="0" borderId="0" xfId="32" applyBorder="1" applyAlignment="1">
      <alignment horizontal="center" vertical="center"/>
      <protection/>
    </xf>
    <xf numFmtId="0" fontId="2" fillId="0" borderId="0" xfId="33" applyFont="1" applyAlignment="1">
      <alignment horizontal="center" vertical="center"/>
      <protection/>
    </xf>
    <xf numFmtId="0" fontId="4" fillId="0" borderId="0" xfId="33">
      <alignment/>
      <protection/>
    </xf>
    <xf numFmtId="49" fontId="4" fillId="0" borderId="0" xfId="33" applyNumberFormat="1" applyBorder="1" applyAlignment="1">
      <alignment horizontal="left" vertical="center"/>
      <protection/>
    </xf>
    <xf numFmtId="0" fontId="4" fillId="0" borderId="0" xfId="33" applyBorder="1" applyAlignment="1">
      <alignment horizontal="left" vertical="center"/>
      <protection/>
    </xf>
    <xf numFmtId="0" fontId="4" fillId="0" borderId="20" xfId="33" applyBorder="1" applyAlignment="1">
      <alignment horizontal="right" vertical="center"/>
      <protection/>
    </xf>
    <xf numFmtId="0" fontId="4" fillId="0" borderId="1" xfId="33" applyBorder="1" applyAlignment="1">
      <alignment horizontal="center" vertical="center"/>
      <protection/>
    </xf>
    <xf numFmtId="0" fontId="4" fillId="0" borderId="26" xfId="33" applyBorder="1">
      <alignment/>
      <protection/>
    </xf>
    <xf numFmtId="0" fontId="4" fillId="0" borderId="41" xfId="33" applyBorder="1">
      <alignment/>
      <protection/>
    </xf>
    <xf numFmtId="0" fontId="4" fillId="0" borderId="2" xfId="34" applyBorder="1" applyAlignment="1">
      <alignment horizontal="left" vertical="center"/>
      <protection/>
    </xf>
    <xf numFmtId="0" fontId="2" fillId="0" borderId="0" xfId="34" applyFont="1" applyAlignment="1">
      <alignment horizontal="center" vertical="center"/>
      <protection/>
    </xf>
    <xf numFmtId="0" fontId="4" fillId="0" borderId="0" xfId="34" applyAlignment="1">
      <alignment horizontal="center" vertical="center"/>
      <protection/>
    </xf>
    <xf numFmtId="0" fontId="4" fillId="0" borderId="31" xfId="34" applyBorder="1" applyAlignment="1">
      <alignment horizontal="center" vertical="center"/>
      <protection/>
    </xf>
    <xf numFmtId="0" fontId="4" fillId="0" borderId="33" xfId="34" applyBorder="1" applyAlignment="1">
      <alignment horizontal="center" vertical="center"/>
      <protection/>
    </xf>
    <xf numFmtId="0" fontId="4" fillId="0" borderId="9" xfId="34" applyBorder="1" applyAlignment="1">
      <alignment horizontal="center" vertical="center"/>
      <protection/>
    </xf>
    <xf numFmtId="0" fontId="4" fillId="0" borderId="18" xfId="34" applyBorder="1" applyAlignment="1">
      <alignment horizontal="center" vertical="center"/>
      <protection/>
    </xf>
    <xf numFmtId="0" fontId="4" fillId="0" borderId="13" xfId="34" applyBorder="1" applyAlignment="1">
      <alignment horizontal="center" vertical="center"/>
      <protection/>
    </xf>
    <xf numFmtId="0" fontId="4" fillId="0" borderId="1" xfId="34" applyBorder="1" applyAlignment="1">
      <alignment horizontal="center" vertical="center"/>
      <protection/>
    </xf>
    <xf numFmtId="0" fontId="4" fillId="0" borderId="20" xfId="34" applyBorder="1" applyAlignment="1">
      <alignment horizontal="right" vertical="center"/>
      <protection/>
    </xf>
    <xf numFmtId="49" fontId="4" fillId="0" borderId="2" xfId="34" applyNumberFormat="1" applyBorder="1" applyAlignment="1">
      <alignment horizontal="center" vertical="center"/>
      <protection/>
    </xf>
    <xf numFmtId="49" fontId="4" fillId="0" borderId="4" xfId="34" applyNumberFormat="1" applyBorder="1" applyAlignment="1">
      <alignment horizontal="center" vertical="center"/>
      <protection/>
    </xf>
    <xf numFmtId="49" fontId="5" fillId="0" borderId="0" xfId="35" applyNumberFormat="1" applyFont="1" applyAlignment="1">
      <alignment horizontal="center" vertical="center"/>
      <protection/>
    </xf>
    <xf numFmtId="49" fontId="5" fillId="0" borderId="6" xfId="35" applyNumberFormat="1" applyFont="1" applyBorder="1" applyAlignment="1">
      <alignment horizontal="center" vertical="center"/>
      <protection/>
    </xf>
    <xf numFmtId="0" fontId="4" fillId="0" borderId="0" xfId="35" applyBorder="1" applyAlignment="1">
      <alignment horizontal="center" vertical="center"/>
      <protection/>
    </xf>
    <xf numFmtId="49" fontId="4" fillId="0" borderId="0" xfId="35" applyNumberFormat="1" applyAlignment="1">
      <alignment horizontal="left" vertical="center"/>
      <protection/>
    </xf>
    <xf numFmtId="49" fontId="4" fillId="0" borderId="2" xfId="35" applyNumberFormat="1" applyFont="1" applyBorder="1" applyAlignment="1">
      <alignment horizontal="left" vertical="center"/>
      <protection/>
    </xf>
    <xf numFmtId="49" fontId="4" fillId="0" borderId="0" xfId="35" applyNumberFormat="1" applyFont="1" applyAlignment="1">
      <alignment horizontal="center" vertical="center"/>
      <protection/>
    </xf>
    <xf numFmtId="49" fontId="4" fillId="0" borderId="6" xfId="35" applyNumberFormat="1" applyFont="1" applyBorder="1" applyAlignment="1">
      <alignment horizontal="center" vertical="center"/>
      <protection/>
    </xf>
    <xf numFmtId="0" fontId="4" fillId="0" borderId="15" xfId="35" applyBorder="1" applyAlignment="1">
      <alignment horizontal="center" vertical="center"/>
      <protection/>
    </xf>
    <xf numFmtId="0" fontId="4" fillId="0" borderId="8" xfId="35" applyBorder="1" applyAlignment="1">
      <alignment horizontal="center" vertical="center"/>
      <protection/>
    </xf>
    <xf numFmtId="0" fontId="4" fillId="0" borderId="12" xfId="35" applyBorder="1" applyAlignment="1">
      <alignment horizontal="center" vertical="center"/>
      <protection/>
    </xf>
    <xf numFmtId="0" fontId="4" fillId="0" borderId="21" xfId="35" applyBorder="1" applyAlignment="1">
      <alignment horizontal="center" vertical="center"/>
      <protection/>
    </xf>
    <xf numFmtId="0" fontId="4" fillId="0" borderId="39" xfId="35" applyBorder="1" applyAlignment="1">
      <alignment horizontal="center" vertical="center"/>
      <protection/>
    </xf>
    <xf numFmtId="0" fontId="4" fillId="0" borderId="23" xfId="35" applyBorder="1" applyAlignment="1">
      <alignment horizontal="center" vertical="center"/>
      <protection/>
    </xf>
    <xf numFmtId="0" fontId="4" fillId="0" borderId="31" xfId="35" applyBorder="1" applyAlignment="1">
      <alignment horizontal="center" vertical="center"/>
      <protection/>
    </xf>
    <xf numFmtId="0" fontId="4" fillId="0" borderId="33" xfId="35" applyBorder="1" applyAlignment="1">
      <alignment horizontal="center" vertical="center"/>
      <protection/>
    </xf>
    <xf numFmtId="0" fontId="4" fillId="0" borderId="0" xfId="35" applyAlignment="1">
      <alignment horizontal="center" vertical="center"/>
      <protection/>
    </xf>
    <xf numFmtId="0" fontId="4" fillId="0" borderId="6" xfId="35" applyBorder="1" applyAlignment="1">
      <alignment horizontal="center" vertical="center"/>
      <protection/>
    </xf>
    <xf numFmtId="0" fontId="4" fillId="0" borderId="9" xfId="35" applyBorder="1" applyAlignment="1">
      <alignment horizontal="center" vertical="center"/>
      <protection/>
    </xf>
    <xf numFmtId="0" fontId="4" fillId="0" borderId="18" xfId="35" applyBorder="1" applyAlignment="1">
      <alignment horizontal="center" vertical="center"/>
      <protection/>
    </xf>
    <xf numFmtId="0" fontId="2" fillId="0" borderId="0" xfId="35" applyFont="1" applyAlignment="1">
      <alignment horizontal="center" vertical="center"/>
      <protection/>
    </xf>
    <xf numFmtId="0" fontId="4" fillId="0" borderId="0" xfId="36" applyBorder="1" applyAlignment="1">
      <alignment vertical="center"/>
      <protection/>
    </xf>
    <xf numFmtId="0" fontId="4" fillId="0" borderId="2" xfId="36" applyBorder="1" applyAlignment="1">
      <alignment vertical="center"/>
      <protection/>
    </xf>
    <xf numFmtId="0" fontId="4" fillId="0" borderId="0" xfId="36" applyAlignment="1">
      <alignment vertical="center"/>
      <protection/>
    </xf>
    <xf numFmtId="0" fontId="2" fillId="0" borderId="0" xfId="36" applyFont="1" applyBorder="1" applyAlignment="1">
      <alignment horizontal="center" vertical="center"/>
      <protection/>
    </xf>
    <xf numFmtId="0" fontId="4" fillId="0" borderId="0" xfId="36" applyBorder="1" applyAlignment="1">
      <alignment horizontal="center" vertical="center"/>
      <protection/>
    </xf>
    <xf numFmtId="0" fontId="4" fillId="0" borderId="1" xfId="36" applyBorder="1" applyAlignment="1">
      <alignment horizontal="center" vertical="center"/>
      <protection/>
    </xf>
    <xf numFmtId="0" fontId="4" fillId="0" borderId="26" xfId="36" applyBorder="1" applyAlignment="1">
      <alignment horizontal="center" vertical="center"/>
      <protection/>
    </xf>
    <xf numFmtId="0" fontId="4" fillId="0" borderId="19" xfId="36" applyBorder="1" applyAlignment="1">
      <alignment horizontal="center" vertical="center"/>
      <protection/>
    </xf>
    <xf numFmtId="0" fontId="4" fillId="0" borderId="40" xfId="36" applyBorder="1" applyAlignment="1">
      <alignment horizontal="center" vertical="center"/>
      <protection/>
    </xf>
    <xf numFmtId="0" fontId="4" fillId="0" borderId="22" xfId="36" applyBorder="1" applyAlignment="1">
      <alignment horizontal="center" vertical="center"/>
      <protection/>
    </xf>
    <xf numFmtId="0" fontId="4" fillId="0" borderId="13" xfId="36" applyBorder="1" applyAlignment="1">
      <alignment horizontal="center" vertical="center"/>
      <protection/>
    </xf>
    <xf numFmtId="0" fontId="4" fillId="0" borderId="24" xfId="36" applyBorder="1" applyAlignment="1">
      <alignment horizontal="center" vertical="center"/>
      <protection/>
    </xf>
    <xf numFmtId="0" fontId="5" fillId="0" borderId="0" xfId="36" applyFont="1" applyBorder="1" applyAlignment="1" quotePrefix="1">
      <alignment horizontal="center" vertical="center"/>
      <protection/>
    </xf>
    <xf numFmtId="0" fontId="5" fillId="0" borderId="6" xfId="36" applyFont="1" applyBorder="1" applyAlignment="1">
      <alignment horizontal="center" vertical="center"/>
      <protection/>
    </xf>
    <xf numFmtId="0" fontId="4" fillId="0" borderId="0" xfId="36" applyFont="1" applyBorder="1" applyAlignment="1" quotePrefix="1">
      <alignment horizontal="center" vertical="center"/>
      <protection/>
    </xf>
    <xf numFmtId="0" fontId="4" fillId="0" borderId="6" xfId="36" applyFont="1" applyBorder="1" applyAlignment="1">
      <alignment horizontal="center" vertical="center"/>
      <protection/>
    </xf>
    <xf numFmtId="0" fontId="2" fillId="0" borderId="0" xfId="36" applyFont="1" applyAlignment="1">
      <alignment horizontal="center" vertical="center"/>
      <protection/>
    </xf>
    <xf numFmtId="0" fontId="4" fillId="0" borderId="0" xfId="36" applyAlignment="1">
      <alignment horizontal="center" vertical="center"/>
      <protection/>
    </xf>
    <xf numFmtId="0" fontId="4" fillId="0" borderId="20" xfId="36" applyBorder="1" applyAlignment="1">
      <alignment horizontal="right" vertical="center"/>
      <protection/>
    </xf>
    <xf numFmtId="0" fontId="4" fillId="0" borderId="0" xfId="37" applyBorder="1" applyAlignment="1">
      <alignment horizontal="center" vertical="center"/>
      <protection/>
    </xf>
    <xf numFmtId="0" fontId="4" fillId="0" borderId="6" xfId="37" applyBorder="1" applyAlignment="1">
      <alignment horizontal="center" vertical="center"/>
      <protection/>
    </xf>
    <xf numFmtId="0" fontId="11" fillId="0" borderId="3" xfId="37" applyFont="1" applyBorder="1" applyAlignment="1">
      <alignment horizontal="distributed" vertical="center"/>
      <protection/>
    </xf>
    <xf numFmtId="0" fontId="20" fillId="0" borderId="6" xfId="37" applyFont="1" applyBorder="1" applyAlignment="1">
      <alignment horizontal="distributed" vertical="center"/>
      <protection/>
    </xf>
    <xf numFmtId="0" fontId="25" fillId="0" borderId="0" xfId="37" applyFont="1" applyBorder="1" applyAlignment="1" quotePrefix="1">
      <alignment horizontal="center" vertical="center"/>
      <protection/>
    </xf>
    <xf numFmtId="0" fontId="25" fillId="0" borderId="6" xfId="37" applyFont="1" applyBorder="1" applyAlignment="1">
      <alignment horizontal="center" vertical="center"/>
      <protection/>
    </xf>
    <xf numFmtId="0" fontId="11" fillId="0" borderId="0" xfId="37" applyFont="1" applyBorder="1" applyAlignment="1">
      <alignment horizontal="distributed" vertical="center"/>
      <protection/>
    </xf>
    <xf numFmtId="0" fontId="5" fillId="0" borderId="0" xfId="37" applyFont="1" applyBorder="1" applyAlignment="1" quotePrefix="1">
      <alignment horizontal="center" vertical="center"/>
      <protection/>
    </xf>
    <xf numFmtId="0" fontId="5" fillId="0" borderId="6" xfId="37" applyFont="1" applyBorder="1" applyAlignment="1">
      <alignment horizontal="center" vertical="center"/>
      <protection/>
    </xf>
    <xf numFmtId="0" fontId="2" fillId="0" borderId="0" xfId="37" applyFont="1" applyAlignment="1">
      <alignment horizontal="center" vertical="center"/>
      <protection/>
    </xf>
    <xf numFmtId="0" fontId="4" fillId="0" borderId="36" xfId="37" applyBorder="1" applyAlignment="1">
      <alignment horizontal="distributed" vertical="center"/>
      <protection/>
    </xf>
    <xf numFmtId="0" fontId="4" fillId="0" borderId="23" xfId="37" applyBorder="1" applyAlignment="1">
      <alignment horizontal="distributed" vertical="center"/>
      <protection/>
    </xf>
    <xf numFmtId="0" fontId="4" fillId="0" borderId="31" xfId="37" applyBorder="1" applyAlignment="1">
      <alignment horizontal="center" vertical="center"/>
      <protection/>
    </xf>
    <xf numFmtId="0" fontId="4" fillId="0" borderId="33" xfId="37" applyBorder="1" applyAlignment="1">
      <alignment horizontal="center" vertical="center"/>
      <protection/>
    </xf>
    <xf numFmtId="0" fontId="4" fillId="0" borderId="9" xfId="37" applyBorder="1" applyAlignment="1">
      <alignment horizontal="center" vertical="center"/>
      <protection/>
    </xf>
    <xf numFmtId="0" fontId="4" fillId="0" borderId="18" xfId="37" applyBorder="1" applyAlignment="1">
      <alignment horizontal="center" vertical="center"/>
      <protection/>
    </xf>
    <xf numFmtId="0" fontId="4" fillId="0" borderId="43" xfId="37" applyBorder="1" applyAlignment="1">
      <alignment horizontal="distributed" vertical="center"/>
      <protection/>
    </xf>
    <xf numFmtId="0" fontId="4" fillId="0" borderId="30" xfId="37" applyBorder="1" applyAlignment="1">
      <alignment horizontal="distributed" vertical="center"/>
      <protection/>
    </xf>
    <xf numFmtId="0" fontId="4" fillId="0" borderId="20" xfId="37" applyBorder="1" applyAlignment="1">
      <alignment horizontal="right" vertical="center"/>
      <protection/>
    </xf>
    <xf numFmtId="0" fontId="4" fillId="0" borderId="2" xfId="37" applyBorder="1" applyAlignment="1">
      <alignment horizontal="left" vertical="center"/>
      <protection/>
    </xf>
    <xf numFmtId="0" fontId="4" fillId="0" borderId="0" xfId="37" applyBorder="1" applyAlignment="1">
      <alignment horizontal="left" vertical="center"/>
      <protection/>
    </xf>
    <xf numFmtId="0" fontId="7" fillId="0" borderId="3" xfId="37" applyFont="1" applyBorder="1" applyAlignment="1">
      <alignment horizontal="distributed" vertical="center"/>
      <protection/>
    </xf>
    <xf numFmtId="0" fontId="7" fillId="0" borderId="6" xfId="37" applyFont="1" applyBorder="1" applyAlignment="1">
      <alignment horizontal="distributed" vertical="center"/>
      <protection/>
    </xf>
    <xf numFmtId="0" fontId="11" fillId="0" borderId="6" xfId="37" applyFont="1" applyBorder="1" applyAlignment="1">
      <alignment horizontal="distributed" vertical="center"/>
      <protection/>
    </xf>
    <xf numFmtId="0" fontId="7" fillId="0" borderId="0" xfId="37" applyFont="1" applyBorder="1" applyAlignment="1">
      <alignment horizontal="distributed" vertical="center"/>
      <protection/>
    </xf>
    <xf numFmtId="0" fontId="2" fillId="0" borderId="0" xfId="38" applyFont="1" applyAlignment="1">
      <alignment horizontal="center" vertical="center"/>
      <protection/>
    </xf>
    <xf numFmtId="0" fontId="4" fillId="0" borderId="20" xfId="38" applyFont="1" applyBorder="1" applyAlignment="1">
      <alignment horizontal="left" vertical="center"/>
      <protection/>
    </xf>
    <xf numFmtId="0" fontId="4" fillId="0" borderId="20" xfId="38" applyFont="1" applyBorder="1" applyAlignment="1">
      <alignment horizontal="right" vertical="center"/>
      <protection/>
    </xf>
    <xf numFmtId="0" fontId="4" fillId="0" borderId="2" xfId="38" applyNumberFormat="1" applyFont="1" applyBorder="1" applyAlignment="1">
      <alignment horizontal="left" vertical="center"/>
      <protection/>
    </xf>
    <xf numFmtId="0" fontId="4" fillId="0" borderId="2" xfId="38" applyFont="1" applyBorder="1" applyAlignment="1">
      <alignment vertical="center"/>
      <protection/>
    </xf>
    <xf numFmtId="0" fontId="4" fillId="0" borderId="20" xfId="39" applyBorder="1" applyAlignment="1">
      <alignment horizontal="left" vertical="center"/>
      <protection/>
    </xf>
    <xf numFmtId="0" fontId="4" fillId="0" borderId="20" xfId="39" applyBorder="1" applyAlignment="1">
      <alignment vertical="center"/>
      <protection/>
    </xf>
    <xf numFmtId="176" fontId="4" fillId="0" borderId="0" xfId="39" applyNumberFormat="1" applyFont="1" applyBorder="1" applyAlignment="1">
      <alignment horizontal="right" vertical="center"/>
      <protection/>
    </xf>
    <xf numFmtId="176" fontId="4" fillId="0" borderId="9" xfId="39" applyNumberFormat="1" applyFont="1" applyBorder="1" applyAlignment="1">
      <alignment horizontal="right" vertical="center"/>
      <protection/>
    </xf>
    <xf numFmtId="0" fontId="4" fillId="0" borderId="24" xfId="39" applyBorder="1" applyAlignment="1">
      <alignment horizontal="distributed" vertical="center"/>
      <protection/>
    </xf>
    <xf numFmtId="0" fontId="4" fillId="0" borderId="13" xfId="39" applyBorder="1" applyAlignment="1">
      <alignment horizontal="center" vertical="center"/>
      <protection/>
    </xf>
    <xf numFmtId="179" fontId="4" fillId="0" borderId="0" xfId="39" applyNumberFormat="1" applyFont="1" applyBorder="1" applyAlignment="1">
      <alignment horizontal="right" vertical="center"/>
      <protection/>
    </xf>
    <xf numFmtId="179" fontId="4" fillId="0" borderId="9" xfId="39" applyNumberFormat="1" applyFont="1" applyBorder="1" applyAlignment="1">
      <alignment horizontal="right" vertical="center"/>
      <protection/>
    </xf>
    <xf numFmtId="194" fontId="5" fillId="0" borderId="8" xfId="39" applyNumberFormat="1" applyFont="1" applyBorder="1" applyAlignment="1">
      <alignment horizontal="right" vertical="center"/>
      <protection/>
    </xf>
    <xf numFmtId="194" fontId="5" fillId="0" borderId="12" xfId="39" applyNumberFormat="1" applyFont="1" applyBorder="1" applyAlignment="1">
      <alignment horizontal="right" vertical="center"/>
      <protection/>
    </xf>
    <xf numFmtId="203" fontId="4" fillId="0" borderId="0" xfId="39" applyNumberFormat="1" applyFont="1" applyBorder="1" applyAlignment="1">
      <alignment horizontal="right" vertical="center"/>
      <protection/>
    </xf>
    <xf numFmtId="203" fontId="4" fillId="0" borderId="9" xfId="39" applyNumberFormat="1" applyFont="1" applyBorder="1" applyAlignment="1">
      <alignment horizontal="right"/>
      <protection/>
    </xf>
    <xf numFmtId="0" fontId="4" fillId="0" borderId="24" xfId="39" applyBorder="1" applyAlignment="1">
      <alignment horizontal="center" vertical="center"/>
      <protection/>
    </xf>
    <xf numFmtId="0" fontId="4" fillId="0" borderId="1" xfId="39" applyBorder="1" applyAlignment="1">
      <alignment horizontal="center" vertical="center" wrapText="1"/>
      <protection/>
    </xf>
    <xf numFmtId="0" fontId="4" fillId="0" borderId="22" xfId="39" applyBorder="1" applyAlignment="1">
      <alignment horizontal="center" vertical="center" wrapText="1"/>
      <protection/>
    </xf>
    <xf numFmtId="0" fontId="4" fillId="0" borderId="2" xfId="39" applyBorder="1" applyAlignment="1">
      <alignment horizontal="left" vertical="center"/>
      <protection/>
    </xf>
    <xf numFmtId="0" fontId="2" fillId="0" borderId="0" xfId="39" applyFont="1" applyAlignment="1">
      <alignment horizontal="center" vertical="center"/>
      <protection/>
    </xf>
    <xf numFmtId="202" fontId="4" fillId="0" borderId="0" xfId="39" applyNumberFormat="1" applyFont="1" applyBorder="1" applyAlignment="1">
      <alignment horizontal="right" vertical="center"/>
      <protection/>
    </xf>
    <xf numFmtId="202" fontId="4" fillId="0" borderId="9" xfId="39" applyNumberFormat="1" applyFont="1" applyBorder="1" applyAlignment="1">
      <alignment horizontal="right" vertical="center"/>
      <protection/>
    </xf>
    <xf numFmtId="178" fontId="4" fillId="0" borderId="0" xfId="39" applyNumberFormat="1" applyFont="1" applyBorder="1" applyAlignment="1">
      <alignment horizontal="right" vertical="center"/>
      <protection/>
    </xf>
    <xf numFmtId="178" fontId="4" fillId="0" borderId="9" xfId="39" applyNumberFormat="1" applyFont="1" applyBorder="1" applyAlignment="1">
      <alignment horizontal="right" vertical="center"/>
      <protection/>
    </xf>
    <xf numFmtId="201" fontId="4" fillId="0" borderId="0" xfId="39" applyNumberFormat="1" applyFont="1" applyBorder="1" applyAlignment="1">
      <alignment horizontal="right" vertical="center"/>
      <protection/>
    </xf>
    <xf numFmtId="201" fontId="4" fillId="0" borderId="9" xfId="39" applyNumberFormat="1" applyFont="1" applyBorder="1" applyAlignment="1">
      <alignment horizontal="right" vertical="center"/>
      <protection/>
    </xf>
    <xf numFmtId="0" fontId="4" fillId="0" borderId="20" xfId="39" applyBorder="1" applyAlignment="1">
      <alignment horizontal="right" vertical="center"/>
      <protection/>
    </xf>
    <xf numFmtId="0" fontId="4" fillId="0" borderId="33" xfId="39" applyBorder="1" applyAlignment="1">
      <alignment horizontal="center" vertical="center"/>
      <protection/>
    </xf>
    <xf numFmtId="0" fontId="4" fillId="0" borderId="6" xfId="39" applyBorder="1" applyAlignment="1">
      <alignment horizontal="center" vertical="center"/>
      <protection/>
    </xf>
    <xf numFmtId="0" fontId="4" fillId="0" borderId="18" xfId="39" applyBorder="1" applyAlignment="1">
      <alignment horizontal="center" vertical="center"/>
      <protection/>
    </xf>
    <xf numFmtId="0" fontId="5" fillId="0" borderId="21" xfId="39" applyFont="1" applyBorder="1" applyAlignment="1">
      <alignment horizontal="center" vertical="center"/>
      <protection/>
    </xf>
    <xf numFmtId="0" fontId="5" fillId="0" borderId="23" xfId="39" applyFont="1" applyBorder="1" applyAlignment="1">
      <alignment horizontal="center" vertical="center"/>
      <protection/>
    </xf>
    <xf numFmtId="179" fontId="27" fillId="0" borderId="0" xfId="40" applyNumberFormat="1" applyFont="1" applyBorder="1" applyAlignment="1">
      <alignment horizontal="right" vertical="center"/>
      <protection/>
    </xf>
    <xf numFmtId="0" fontId="4" fillId="0" borderId="31" xfId="40" applyBorder="1" applyAlignment="1">
      <alignment horizontal="center" vertical="center"/>
      <protection/>
    </xf>
    <xf numFmtId="0" fontId="4" fillId="0" borderId="33" xfId="40" applyBorder="1" applyAlignment="1">
      <alignment horizontal="center" vertical="center"/>
      <protection/>
    </xf>
    <xf numFmtId="0" fontId="4" fillId="0" borderId="0" xfId="40" applyBorder="1" applyAlignment="1">
      <alignment horizontal="center" vertical="center"/>
      <protection/>
    </xf>
    <xf numFmtId="0" fontId="4" fillId="0" borderId="6" xfId="40" applyBorder="1" applyAlignment="1">
      <alignment horizontal="center" vertical="center"/>
      <protection/>
    </xf>
    <xf numFmtId="0" fontId="4" fillId="0" borderId="9" xfId="40" applyBorder="1" applyAlignment="1">
      <alignment horizontal="center" vertical="center"/>
      <protection/>
    </xf>
    <xf numFmtId="0" fontId="4" fillId="0" borderId="18" xfId="40" applyBorder="1" applyAlignment="1">
      <alignment horizontal="center" vertical="center"/>
      <protection/>
    </xf>
    <xf numFmtId="0" fontId="4" fillId="0" borderId="13" xfId="40" applyBorder="1" applyAlignment="1">
      <alignment horizontal="center" vertical="center" wrapText="1"/>
      <protection/>
    </xf>
    <xf numFmtId="0" fontId="4" fillId="0" borderId="24" xfId="40" applyBorder="1" applyAlignment="1">
      <alignment horizontal="center" vertical="center" wrapText="1"/>
      <protection/>
    </xf>
    <xf numFmtId="0" fontId="4" fillId="0" borderId="21" xfId="40" applyBorder="1" applyAlignment="1">
      <alignment horizontal="center" vertical="center" wrapText="1"/>
      <protection/>
    </xf>
    <xf numFmtId="0" fontId="4" fillId="0" borderId="39" xfId="40" applyBorder="1" applyAlignment="1">
      <alignment horizontal="center" vertical="center" wrapText="1"/>
      <protection/>
    </xf>
    <xf numFmtId="0" fontId="4" fillId="0" borderId="23" xfId="40" applyBorder="1" applyAlignment="1">
      <alignment horizontal="center" vertical="center" wrapText="1"/>
      <protection/>
    </xf>
    <xf numFmtId="0" fontId="4" fillId="0" borderId="21" xfId="40" applyBorder="1" applyAlignment="1">
      <alignment horizontal="distributed" vertical="center" wrapText="1"/>
      <protection/>
    </xf>
    <xf numFmtId="0" fontId="4" fillId="0" borderId="39" xfId="40" applyBorder="1" applyAlignment="1">
      <alignment horizontal="distributed" vertical="center" wrapText="1"/>
      <protection/>
    </xf>
    <xf numFmtId="0" fontId="4" fillId="0" borderId="23" xfId="40" applyBorder="1" applyAlignment="1">
      <alignment horizontal="distributed" vertical="center" wrapText="1"/>
      <protection/>
    </xf>
    <xf numFmtId="0" fontId="4" fillId="0" borderId="1" xfId="40" applyBorder="1" applyAlignment="1">
      <alignment horizontal="center" vertical="center" wrapText="1"/>
      <protection/>
    </xf>
    <xf numFmtId="0" fontId="4" fillId="0" borderId="26" xfId="40" applyBorder="1" applyAlignment="1">
      <alignment horizontal="center" vertical="center" wrapText="1"/>
      <protection/>
    </xf>
    <xf numFmtId="0" fontId="4" fillId="0" borderId="19" xfId="40" applyBorder="1" applyAlignment="1">
      <alignment horizontal="center" vertical="center" wrapText="1"/>
      <protection/>
    </xf>
    <xf numFmtId="0" fontId="4" fillId="0" borderId="0" xfId="40" applyBorder="1" applyAlignment="1">
      <alignment horizontal="left" vertical="center"/>
      <protection/>
    </xf>
    <xf numFmtId="0" fontId="4" fillId="0" borderId="9" xfId="40" applyBorder="1" applyAlignment="1">
      <alignment horizontal="left" vertical="center"/>
      <protection/>
    </xf>
    <xf numFmtId="49" fontId="4" fillId="0" borderId="0" xfId="40" applyNumberFormat="1" applyFont="1" applyBorder="1" applyAlignment="1">
      <alignment horizontal="center" vertical="center"/>
      <protection/>
    </xf>
    <xf numFmtId="49" fontId="4" fillId="0" borderId="9" xfId="40" applyNumberFormat="1" applyFont="1" applyBorder="1" applyAlignment="1">
      <alignment horizontal="center" vertical="center"/>
      <protection/>
    </xf>
    <xf numFmtId="179" fontId="27" fillId="0" borderId="9" xfId="40" applyNumberFormat="1" applyFont="1" applyBorder="1" applyAlignment="1">
      <alignment horizontal="right" vertical="center"/>
      <protection/>
    </xf>
    <xf numFmtId="0" fontId="4" fillId="0" borderId="20" xfId="40" applyBorder="1" applyAlignment="1">
      <alignment horizontal="right" vertical="center"/>
      <protection/>
    </xf>
    <xf numFmtId="0" fontId="4" fillId="0" borderId="0" xfId="40" applyBorder="1" applyAlignment="1">
      <alignment horizontal="distributed" vertical="center"/>
      <protection/>
    </xf>
    <xf numFmtId="0" fontId="4" fillId="0" borderId="22" xfId="40" applyBorder="1" applyAlignment="1">
      <alignment horizontal="center" vertical="center" wrapText="1"/>
      <protection/>
    </xf>
    <xf numFmtId="0" fontId="4" fillId="0" borderId="20" xfId="40" applyBorder="1" applyAlignment="1">
      <alignment horizontal="left" vertical="center"/>
      <protection/>
    </xf>
    <xf numFmtId="0" fontId="5" fillId="0" borderId="36" xfId="40" applyFont="1" applyBorder="1" applyAlignment="1">
      <alignment horizontal="center" vertical="center" wrapText="1"/>
      <protection/>
    </xf>
    <xf numFmtId="0" fontId="5" fillId="0" borderId="39" xfId="40" applyFont="1" applyBorder="1" applyAlignment="1">
      <alignment horizontal="center" vertical="center" wrapText="1"/>
      <protection/>
    </xf>
    <xf numFmtId="0" fontId="5" fillId="0" borderId="23" xfId="40" applyFont="1" applyBorder="1" applyAlignment="1">
      <alignment horizontal="center" vertical="center" wrapText="1"/>
      <protection/>
    </xf>
    <xf numFmtId="0" fontId="4" fillId="0" borderId="2" xfId="40" applyBorder="1" applyAlignment="1">
      <alignment horizontal="left" vertical="center"/>
      <protection/>
    </xf>
    <xf numFmtId="179" fontId="11" fillId="0" borderId="8" xfId="40" applyNumberFormat="1" applyFont="1" applyBorder="1" applyAlignment="1">
      <alignment horizontal="right" vertical="center"/>
      <protection/>
    </xf>
    <xf numFmtId="179" fontId="11" fillId="0" borderId="12" xfId="40" applyNumberFormat="1" applyFont="1" applyBorder="1" applyAlignment="1">
      <alignment horizontal="right" vertical="center"/>
      <protection/>
    </xf>
    <xf numFmtId="0" fontId="19" fillId="0" borderId="0" xfId="40" applyFont="1" applyBorder="1" applyAlignment="1">
      <alignment horizontal="distributed" vertical="center"/>
      <protection/>
    </xf>
    <xf numFmtId="0" fontId="19" fillId="0" borderId="0" xfId="40" applyFont="1" applyAlignment="1">
      <alignment horizontal="distributed" vertical="center"/>
      <protection/>
    </xf>
    <xf numFmtId="0" fontId="19" fillId="0" borderId="6" xfId="40" applyFont="1" applyBorder="1" applyAlignment="1">
      <alignment horizontal="distributed" vertical="center"/>
      <protection/>
    </xf>
    <xf numFmtId="0" fontId="4" fillId="0" borderId="20" xfId="41" applyBorder="1" applyAlignment="1">
      <alignment horizontal="left" vertical="center"/>
      <protection/>
    </xf>
    <xf numFmtId="0" fontId="4" fillId="0" borderId="1" xfId="41" applyBorder="1" applyAlignment="1">
      <alignment horizontal="center" vertical="center"/>
      <protection/>
    </xf>
    <xf numFmtId="0" fontId="4" fillId="0" borderId="22" xfId="41" applyBorder="1" applyAlignment="1">
      <alignment horizontal="center" vertical="center"/>
      <protection/>
    </xf>
    <xf numFmtId="0" fontId="4" fillId="0" borderId="24" xfId="41" applyBorder="1" applyAlignment="1">
      <alignment horizontal="center" vertical="center" wrapText="1"/>
      <protection/>
    </xf>
    <xf numFmtId="0" fontId="4" fillId="0" borderId="0" xfId="41" applyBorder="1" applyAlignment="1">
      <alignment horizontal="center" vertical="center"/>
      <protection/>
    </xf>
    <xf numFmtId="0" fontId="4" fillId="0" borderId="21" xfId="41" applyBorder="1" applyAlignment="1">
      <alignment vertical="center" wrapText="1"/>
      <protection/>
    </xf>
    <xf numFmtId="0" fontId="4" fillId="0" borderId="23" xfId="41" applyBorder="1" applyAlignment="1">
      <alignment vertical="center" wrapText="1"/>
      <protection/>
    </xf>
    <xf numFmtId="0" fontId="4" fillId="0" borderId="2" xfId="41" applyBorder="1" applyAlignment="1">
      <alignment horizontal="left" vertical="center"/>
      <protection/>
    </xf>
    <xf numFmtId="0" fontId="4" fillId="0" borderId="20" xfId="41" applyBorder="1" applyAlignment="1">
      <alignment horizontal="right" vertical="center"/>
      <protection/>
    </xf>
    <xf numFmtId="0" fontId="4" fillId="0" borderId="19" xfId="41" applyBorder="1" applyAlignment="1">
      <alignment horizontal="center" vertical="center"/>
      <protection/>
    </xf>
    <xf numFmtId="0" fontId="4" fillId="0" borderId="13" xfId="41" applyBorder="1" applyAlignment="1">
      <alignment horizontal="center" vertical="center"/>
      <protection/>
    </xf>
    <xf numFmtId="0" fontId="4" fillId="0" borderId="40" xfId="41" applyBorder="1" applyAlignment="1">
      <alignment horizontal="center" vertical="center"/>
      <protection/>
    </xf>
    <xf numFmtId="0" fontId="4" fillId="0" borderId="24" xfId="41" applyBorder="1" applyAlignment="1">
      <alignment horizontal="center" vertical="center"/>
      <protection/>
    </xf>
    <xf numFmtId="0" fontId="5" fillId="0" borderId="13" xfId="41" applyFont="1" applyBorder="1" applyAlignment="1">
      <alignment horizontal="center" vertical="center"/>
      <protection/>
    </xf>
    <xf numFmtId="0" fontId="5" fillId="0" borderId="24" xfId="41" applyFont="1" applyBorder="1" applyAlignment="1">
      <alignment horizontal="center" vertical="center"/>
      <protection/>
    </xf>
    <xf numFmtId="0" fontId="4" fillId="0" borderId="2" xfId="42" applyBorder="1" applyAlignment="1">
      <alignment horizontal="left" vertical="center"/>
      <protection/>
    </xf>
    <xf numFmtId="0" fontId="4" fillId="0" borderId="0" xfId="42" applyAlignment="1">
      <alignment horizontal="left" vertical="center"/>
      <protection/>
    </xf>
    <xf numFmtId="0" fontId="2" fillId="0" borderId="0" xfId="42" applyFont="1" applyAlignment="1">
      <alignment horizontal="center" vertical="center"/>
      <protection/>
    </xf>
    <xf numFmtId="0" fontId="4" fillId="0" borderId="13" xfId="42" applyBorder="1" applyAlignment="1">
      <alignment horizontal="center" vertical="center"/>
      <protection/>
    </xf>
    <xf numFmtId="0" fontId="4" fillId="0" borderId="24" xfId="42" applyBorder="1" applyAlignment="1">
      <alignment horizontal="center" vertical="center"/>
      <protection/>
    </xf>
    <xf numFmtId="0" fontId="4" fillId="0" borderId="1" xfId="42" applyBorder="1" applyAlignment="1">
      <alignment horizontal="center" vertical="center"/>
      <protection/>
    </xf>
    <xf numFmtId="0" fontId="4" fillId="0" borderId="22" xfId="42" applyBorder="1" applyAlignment="1">
      <alignment horizontal="center" vertical="center"/>
      <protection/>
    </xf>
    <xf numFmtId="0" fontId="19" fillId="0" borderId="13" xfId="42" applyFont="1" applyBorder="1" applyAlignment="1">
      <alignment horizontal="center" vertical="center"/>
      <protection/>
    </xf>
    <xf numFmtId="0" fontId="19" fillId="0" borderId="24" xfId="42" applyFont="1" applyBorder="1" applyAlignment="1">
      <alignment horizontal="center" vertical="center"/>
      <protection/>
    </xf>
    <xf numFmtId="0" fontId="4" fillId="0" borderId="19" xfId="42" applyBorder="1" applyAlignment="1">
      <alignment horizontal="distributed" vertical="center"/>
      <protection/>
    </xf>
    <xf numFmtId="0" fontId="4" fillId="0" borderId="13" xfId="42" applyBorder="1" applyAlignment="1">
      <alignment horizontal="distributed" vertical="center"/>
      <protection/>
    </xf>
    <xf numFmtId="0" fontId="4" fillId="0" borderId="40" xfId="42" applyBorder="1" applyAlignment="1">
      <alignment horizontal="distributed" vertical="center"/>
      <protection/>
    </xf>
    <xf numFmtId="0" fontId="4" fillId="0" borderId="24" xfId="42" applyBorder="1" applyAlignment="1">
      <alignment horizontal="distributed" vertical="center"/>
      <protection/>
    </xf>
    <xf numFmtId="0" fontId="4" fillId="0" borderId="20" xfId="42" applyBorder="1" applyAlignment="1">
      <alignment horizontal="left" vertical="center"/>
      <protection/>
    </xf>
    <xf numFmtId="58" fontId="4" fillId="0" borderId="20" xfId="42" applyNumberFormat="1" applyBorder="1" applyAlignment="1">
      <alignment horizontal="right" vertical="center"/>
      <protection/>
    </xf>
    <xf numFmtId="0" fontId="4" fillId="0" borderId="20" xfId="42" applyBorder="1" applyAlignment="1">
      <alignment horizontal="right" vertical="center"/>
      <protection/>
    </xf>
    <xf numFmtId="0" fontId="5" fillId="0" borderId="0" xfId="42" applyFont="1" applyBorder="1" applyAlignment="1">
      <alignment horizontal="distributed" vertical="center"/>
      <protection/>
    </xf>
    <xf numFmtId="0" fontId="4" fillId="0" borderId="36" xfId="42" applyBorder="1" applyAlignment="1">
      <alignment horizontal="distributed" vertical="center" wrapText="1"/>
      <protection/>
    </xf>
    <xf numFmtId="0" fontId="4" fillId="0" borderId="23" xfId="42" applyBorder="1" applyAlignment="1">
      <alignment horizontal="distributed" vertical="center" wrapText="1"/>
      <protection/>
    </xf>
    <xf numFmtId="0" fontId="19" fillId="0" borderId="13" xfId="42" applyFont="1" applyBorder="1" applyAlignment="1">
      <alignment horizontal="distributed" vertical="center"/>
      <protection/>
    </xf>
    <xf numFmtId="0" fontId="19" fillId="0" borderId="24" xfId="42" applyFont="1" applyBorder="1" applyAlignment="1">
      <alignment horizontal="distributed" vertical="center"/>
      <protection/>
    </xf>
    <xf numFmtId="0" fontId="4" fillId="0" borderId="0" xfId="43" applyBorder="1" applyAlignment="1">
      <alignment horizontal="left" vertical="center"/>
      <protection/>
    </xf>
    <xf numFmtId="0" fontId="4" fillId="0" borderId="20" xfId="43" applyBorder="1" applyAlignment="1">
      <alignment horizontal="left" vertical="center"/>
      <protection/>
    </xf>
    <xf numFmtId="0" fontId="4" fillId="0" borderId="0" xfId="43" applyAlignment="1">
      <alignment horizontal="center" vertical="center"/>
      <protection/>
    </xf>
    <xf numFmtId="0" fontId="5" fillId="0" borderId="0" xfId="43" applyFont="1" applyBorder="1" applyAlignment="1">
      <alignment horizontal="center" vertical="center"/>
      <protection/>
    </xf>
    <xf numFmtId="0" fontId="5" fillId="0" borderId="6" xfId="43" applyFont="1" applyBorder="1" applyAlignment="1">
      <alignment horizontal="center" vertical="center"/>
      <protection/>
    </xf>
    <xf numFmtId="0" fontId="4" fillId="0" borderId="2" xfId="43" applyBorder="1" applyAlignment="1">
      <alignment horizontal="left" vertical="center"/>
      <protection/>
    </xf>
    <xf numFmtId="0" fontId="4" fillId="0" borderId="0" xfId="43" applyAlignment="1">
      <alignment horizontal="left" vertical="center"/>
      <protection/>
    </xf>
    <xf numFmtId="0" fontId="4" fillId="0" borderId="0" xfId="43" applyBorder="1" applyAlignment="1">
      <alignment vertical="center"/>
      <protection/>
    </xf>
    <xf numFmtId="0" fontId="4" fillId="0" borderId="6" xfId="43" applyBorder="1" applyAlignment="1">
      <alignment vertical="center"/>
      <protection/>
    </xf>
    <xf numFmtId="49" fontId="5" fillId="0" borderId="0" xfId="43" applyNumberFormat="1" applyFont="1" applyBorder="1" applyAlignment="1">
      <alignment horizontal="center" vertical="center"/>
      <protection/>
    </xf>
    <xf numFmtId="0" fontId="4" fillId="0" borderId="6" xfId="43" applyBorder="1" applyAlignment="1">
      <alignment horizontal="center" vertical="center"/>
      <protection/>
    </xf>
    <xf numFmtId="0" fontId="4" fillId="0" borderId="0" xfId="43" applyAlignment="1">
      <alignment vertical="center"/>
      <protection/>
    </xf>
    <xf numFmtId="49" fontId="4" fillId="0" borderId="0" xfId="43" applyNumberFormat="1" applyFont="1" applyBorder="1" applyAlignment="1">
      <alignment horizontal="center" vertical="center"/>
      <protection/>
    </xf>
    <xf numFmtId="0" fontId="4" fillId="0" borderId="6" xfId="43" applyFont="1" applyBorder="1" applyAlignment="1">
      <alignment horizontal="center" vertical="center"/>
      <protection/>
    </xf>
    <xf numFmtId="0" fontId="5" fillId="0" borderId="0" xfId="43" applyFont="1" applyBorder="1" applyAlignment="1">
      <alignment vertical="center"/>
      <protection/>
    </xf>
    <xf numFmtId="0" fontId="28" fillId="0" borderId="6" xfId="43" applyFont="1" applyBorder="1">
      <alignment/>
      <protection/>
    </xf>
    <xf numFmtId="0" fontId="2" fillId="0" borderId="0" xfId="43" applyFont="1" applyAlignment="1">
      <alignment horizontal="center" vertical="center"/>
      <protection/>
    </xf>
    <xf numFmtId="0" fontId="4" fillId="0" borderId="13" xfId="43" applyBorder="1" applyAlignment="1">
      <alignment horizontal="distributed" vertical="center"/>
      <protection/>
    </xf>
    <xf numFmtId="0" fontId="4" fillId="0" borderId="24" xfId="43" applyBorder="1" applyAlignment="1">
      <alignment horizontal="distributed" vertical="center"/>
      <protection/>
    </xf>
    <xf numFmtId="0" fontId="4" fillId="0" borderId="13" xfId="43" applyBorder="1" applyAlignment="1">
      <alignment horizontal="center" vertical="center"/>
      <protection/>
    </xf>
    <xf numFmtId="0" fontId="4" fillId="0" borderId="31" xfId="43" applyBorder="1" applyAlignment="1">
      <alignment horizontal="distributed" vertical="center"/>
      <protection/>
    </xf>
    <xf numFmtId="0" fontId="4" fillId="0" borderId="33" xfId="43" applyBorder="1" applyAlignment="1">
      <alignment horizontal="distributed" vertical="center"/>
      <protection/>
    </xf>
    <xf numFmtId="0" fontId="4" fillId="0" borderId="9" xfId="43" applyBorder="1" applyAlignment="1">
      <alignment horizontal="distributed" vertical="center"/>
      <protection/>
    </xf>
    <xf numFmtId="0" fontId="4" fillId="0" borderId="18" xfId="43" applyBorder="1" applyAlignment="1">
      <alignment horizontal="distributed" vertical="center"/>
      <protection/>
    </xf>
    <xf numFmtId="0" fontId="4" fillId="0" borderId="20" xfId="43" applyBorder="1" applyAlignment="1">
      <alignment horizontal="right" vertical="center"/>
      <protection/>
    </xf>
    <xf numFmtId="0" fontId="4" fillId="0" borderId="20" xfId="44" applyBorder="1" applyAlignment="1">
      <alignment horizontal="left" vertical="center"/>
      <protection/>
    </xf>
    <xf numFmtId="0" fontId="11" fillId="0" borderId="9" xfId="44" applyFont="1" applyBorder="1" applyAlignment="1">
      <alignment horizontal="distributed" vertical="distributed"/>
      <protection/>
    </xf>
    <xf numFmtId="0" fontId="4" fillId="0" borderId="2" xfId="44" applyBorder="1" applyAlignment="1">
      <alignment vertical="distributed"/>
      <protection/>
    </xf>
    <xf numFmtId="0" fontId="4" fillId="0" borderId="0" xfId="44" applyBorder="1" applyAlignment="1">
      <alignment vertical="distributed"/>
      <protection/>
    </xf>
    <xf numFmtId="0" fontId="2" fillId="0" borderId="0" xfId="44" applyFont="1" applyAlignment="1">
      <alignment horizontal="center" vertical="distributed"/>
      <protection/>
    </xf>
    <xf numFmtId="0" fontId="4" fillId="0" borderId="13" xfId="44" applyBorder="1" applyAlignment="1">
      <alignment horizontal="center" vertical="distributed"/>
      <protection/>
    </xf>
    <xf numFmtId="0" fontId="4" fillId="0" borderId="24" xfId="44" applyBorder="1" applyAlignment="1">
      <alignment horizontal="center" vertical="distributed"/>
      <protection/>
    </xf>
    <xf numFmtId="0" fontId="4" fillId="0" borderId="20" xfId="44" applyBorder="1" applyAlignment="1">
      <alignment horizontal="right" vertical="distributed"/>
      <protection/>
    </xf>
    <xf numFmtId="0" fontId="4" fillId="0" borderId="19" xfId="44" applyBorder="1" applyAlignment="1">
      <alignment horizontal="center" vertical="distributed"/>
      <protection/>
    </xf>
    <xf numFmtId="0" fontId="4" fillId="0" borderId="40" xfId="44" applyBorder="1" applyAlignment="1">
      <alignment horizontal="center" vertical="distributed"/>
      <protection/>
    </xf>
    <xf numFmtId="0" fontId="11" fillId="0" borderId="0" xfId="44" applyFont="1" applyBorder="1" applyAlignment="1">
      <alignment horizontal="distributed" vertical="distributed"/>
      <protection/>
    </xf>
    <xf numFmtId="0" fontId="4" fillId="0" borderId="0" xfId="44" applyBorder="1" applyAlignment="1">
      <alignment horizontal="left" vertical="center"/>
      <protection/>
    </xf>
    <xf numFmtId="0" fontId="4" fillId="0" borderId="0" xfId="44" applyAlignment="1">
      <alignment horizontal="left" vertical="center"/>
      <protection/>
    </xf>
    <xf numFmtId="0" fontId="4" fillId="0" borderId="0" xfId="44" applyAlignment="1">
      <alignment vertical="distributed"/>
      <protection/>
    </xf>
    <xf numFmtId="0" fontId="4" fillId="0" borderId="0" xfId="44" applyAlignment="1">
      <alignment horizontal="center" vertical="center"/>
      <protection/>
    </xf>
    <xf numFmtId="41" fontId="2" fillId="0" borderId="0" xfId="45" applyNumberFormat="1" applyFont="1" applyAlignment="1">
      <alignment horizontal="center" vertical="center"/>
      <protection/>
    </xf>
    <xf numFmtId="49" fontId="5" fillId="0" borderId="0" xfId="45" applyNumberFormat="1" applyFont="1" applyBorder="1" applyAlignment="1">
      <alignment horizontal="distributed" vertical="center"/>
      <protection/>
    </xf>
    <xf numFmtId="41" fontId="4" fillId="0" borderId="31" xfId="45" applyNumberFormat="1" applyBorder="1" applyAlignment="1">
      <alignment horizontal="center" vertical="center"/>
      <protection/>
    </xf>
    <xf numFmtId="0" fontId="4" fillId="0" borderId="31" xfId="45" applyBorder="1" applyAlignment="1">
      <alignment vertical="center"/>
      <protection/>
    </xf>
    <xf numFmtId="0" fontId="4" fillId="0" borderId="9" xfId="45" applyBorder="1" applyAlignment="1">
      <alignment vertical="center"/>
      <protection/>
    </xf>
    <xf numFmtId="41" fontId="4" fillId="0" borderId="13" xfId="45" applyNumberFormat="1" applyBorder="1" applyAlignment="1">
      <alignment horizontal="center" vertical="center"/>
      <protection/>
    </xf>
    <xf numFmtId="49" fontId="5" fillId="0" borderId="2" xfId="45" applyNumberFormat="1" applyFont="1" applyBorder="1" applyAlignment="1">
      <alignment horizontal="distributed" vertical="center"/>
      <protection/>
    </xf>
    <xf numFmtId="0" fontId="4" fillId="0" borderId="2" xfId="45" applyBorder="1" applyAlignment="1">
      <alignment vertical="center"/>
      <protection/>
    </xf>
    <xf numFmtId="0" fontId="4" fillId="0" borderId="2" xfId="45" applyNumberFormat="1" applyBorder="1" applyAlignment="1">
      <alignment horizontal="left" vertical="center"/>
      <protection/>
    </xf>
    <xf numFmtId="0" fontId="4" fillId="0" borderId="2" xfId="45" applyNumberFormat="1" applyBorder="1" applyAlignment="1">
      <alignment vertical="center"/>
      <protection/>
    </xf>
    <xf numFmtId="9" fontId="4" fillId="0" borderId="20" xfId="15" applyFont="1" applyBorder="1" applyAlignment="1">
      <alignment horizontal="right" vertical="center"/>
    </xf>
    <xf numFmtId="9" fontId="4" fillId="0" borderId="20" xfId="15" applyBorder="1" applyAlignment="1">
      <alignment horizontal="right" vertical="center"/>
    </xf>
    <xf numFmtId="41" fontId="4" fillId="0" borderId="1" xfId="45" applyNumberFormat="1" applyBorder="1" applyAlignment="1">
      <alignment horizontal="center" vertical="center"/>
      <protection/>
    </xf>
    <xf numFmtId="0" fontId="4" fillId="0" borderId="0" xfId="46" applyAlignment="1">
      <alignment horizontal="left" vertical="center"/>
      <protection/>
    </xf>
    <xf numFmtId="0" fontId="2" fillId="0" borderId="0" xfId="46" applyFont="1" applyAlignment="1">
      <alignment horizontal="center" vertical="center"/>
      <protection/>
    </xf>
    <xf numFmtId="0" fontId="4" fillId="0" borderId="2" xfId="46" applyBorder="1" applyAlignment="1">
      <alignment horizontal="left" vertical="center"/>
      <protection/>
    </xf>
    <xf numFmtId="0" fontId="4" fillId="0" borderId="26" xfId="46" applyBorder="1" applyAlignment="1">
      <alignment horizontal="center" vertical="center"/>
      <protection/>
    </xf>
    <xf numFmtId="0" fontId="4" fillId="0" borderId="19" xfId="46" applyBorder="1" applyAlignment="1">
      <alignment horizontal="center" vertical="center"/>
      <protection/>
    </xf>
    <xf numFmtId="0" fontId="4" fillId="0" borderId="20" xfId="46" applyBorder="1" applyAlignment="1">
      <alignment horizontal="right" vertical="center"/>
      <protection/>
    </xf>
  </cellXfs>
  <cellStyles count="34">
    <cellStyle name="Normal" xfId="0"/>
    <cellStyle name="Percent" xfId="15"/>
    <cellStyle name="Hyperlink" xfId="16"/>
    <cellStyle name="Comma [0]" xfId="17"/>
    <cellStyle name="Comma" xfId="18"/>
    <cellStyle name="桁区切り_K1_KKM   クエリー" xfId="19"/>
    <cellStyle name="Currency [0]" xfId="20"/>
    <cellStyle name="Currency" xfId="21"/>
    <cellStyle name="標準_003" xfId="22"/>
    <cellStyle name="標準_004" xfId="23"/>
    <cellStyle name="標準_005" xfId="24"/>
    <cellStyle name="標準_006" xfId="25"/>
    <cellStyle name="標準_007" xfId="26"/>
    <cellStyle name="標準_008" xfId="27"/>
    <cellStyle name="標準_009" xfId="28"/>
    <cellStyle name="標準_010" xfId="29"/>
    <cellStyle name="標準_011" xfId="30"/>
    <cellStyle name="標準_012" xfId="31"/>
    <cellStyle name="標準_013" xfId="32"/>
    <cellStyle name="標準_014" xfId="33"/>
    <cellStyle name="標準_015" xfId="34"/>
    <cellStyle name="標準_016" xfId="35"/>
    <cellStyle name="標準_017" xfId="36"/>
    <cellStyle name="標準_018" xfId="37"/>
    <cellStyle name="標準_019" xfId="38"/>
    <cellStyle name="標準_020.1" xfId="39"/>
    <cellStyle name="標準_020.2" xfId="40"/>
    <cellStyle name="標準_020.3" xfId="41"/>
    <cellStyle name="標準_021" xfId="42"/>
    <cellStyle name="標準_022" xfId="43"/>
    <cellStyle name="標準_023" xfId="44"/>
    <cellStyle name="標準_024" xfId="45"/>
    <cellStyle name="標準_025" xfId="46"/>
    <cellStyle name="標準_Sheet1"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4</xdr:row>
      <xdr:rowOff>19050</xdr:rowOff>
    </xdr:from>
    <xdr:to>
      <xdr:col>1</xdr:col>
      <xdr:colOff>9525</xdr:colOff>
      <xdr:row>9</xdr:row>
      <xdr:rowOff>9525</xdr:rowOff>
    </xdr:to>
    <xdr:sp>
      <xdr:nvSpPr>
        <xdr:cNvPr id="1" name="AutoShape 1"/>
        <xdr:cNvSpPr>
          <a:spLocks/>
        </xdr:cNvSpPr>
      </xdr:nvSpPr>
      <xdr:spPr>
        <a:xfrm>
          <a:off x="200025" y="1019175"/>
          <a:ext cx="85725" cy="13716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4</xdr:row>
      <xdr:rowOff>85725</xdr:rowOff>
    </xdr:from>
    <xdr:to>
      <xdr:col>0</xdr:col>
      <xdr:colOff>676275</xdr:colOff>
      <xdr:row>6</xdr:row>
      <xdr:rowOff>142875</xdr:rowOff>
    </xdr:to>
    <xdr:sp>
      <xdr:nvSpPr>
        <xdr:cNvPr id="1" name="AutoShape 1"/>
        <xdr:cNvSpPr>
          <a:spLocks/>
        </xdr:cNvSpPr>
      </xdr:nvSpPr>
      <xdr:spPr>
        <a:xfrm>
          <a:off x="638175" y="1152525"/>
          <a:ext cx="38100" cy="447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638175</xdr:colOff>
      <xdr:row>7</xdr:row>
      <xdr:rowOff>85725</xdr:rowOff>
    </xdr:from>
    <xdr:to>
      <xdr:col>0</xdr:col>
      <xdr:colOff>676275</xdr:colOff>
      <xdr:row>9</xdr:row>
      <xdr:rowOff>142875</xdr:rowOff>
    </xdr:to>
    <xdr:sp>
      <xdr:nvSpPr>
        <xdr:cNvPr id="2" name="AutoShape 2"/>
        <xdr:cNvSpPr>
          <a:spLocks/>
        </xdr:cNvSpPr>
      </xdr:nvSpPr>
      <xdr:spPr>
        <a:xfrm>
          <a:off x="638175" y="1781175"/>
          <a:ext cx="38100" cy="447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xdr:row>
      <xdr:rowOff>161925</xdr:rowOff>
    </xdr:from>
    <xdr:to>
      <xdr:col>3</xdr:col>
      <xdr:colOff>171450</xdr:colOff>
      <xdr:row>4</xdr:row>
      <xdr:rowOff>161925</xdr:rowOff>
    </xdr:to>
    <xdr:sp>
      <xdr:nvSpPr>
        <xdr:cNvPr id="3" name="Line 3"/>
        <xdr:cNvSpPr>
          <a:spLocks/>
        </xdr:cNvSpPr>
      </xdr:nvSpPr>
      <xdr:spPr>
        <a:xfrm flipV="1">
          <a:off x="2486025" y="12287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6</xdr:row>
      <xdr:rowOff>76200</xdr:rowOff>
    </xdr:from>
    <xdr:to>
      <xdr:col>4</xdr:col>
      <xdr:colOff>0</xdr:colOff>
      <xdr:row>6</xdr:row>
      <xdr:rowOff>76200</xdr:rowOff>
    </xdr:to>
    <xdr:sp>
      <xdr:nvSpPr>
        <xdr:cNvPr id="4" name="Line 4"/>
        <xdr:cNvSpPr>
          <a:spLocks/>
        </xdr:cNvSpPr>
      </xdr:nvSpPr>
      <xdr:spPr>
        <a:xfrm>
          <a:off x="2495550" y="15335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161925</xdr:rowOff>
    </xdr:from>
    <xdr:to>
      <xdr:col>4</xdr:col>
      <xdr:colOff>0</xdr:colOff>
      <xdr:row>7</xdr:row>
      <xdr:rowOff>161925</xdr:rowOff>
    </xdr:to>
    <xdr:sp>
      <xdr:nvSpPr>
        <xdr:cNvPr id="5" name="Line 5"/>
        <xdr:cNvSpPr>
          <a:spLocks/>
        </xdr:cNvSpPr>
      </xdr:nvSpPr>
      <xdr:spPr>
        <a:xfrm>
          <a:off x="2495550" y="18573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9</xdr:row>
      <xdr:rowOff>85725</xdr:rowOff>
    </xdr:from>
    <xdr:to>
      <xdr:col>4</xdr:col>
      <xdr:colOff>0</xdr:colOff>
      <xdr:row>9</xdr:row>
      <xdr:rowOff>85725</xdr:rowOff>
    </xdr:to>
    <xdr:sp>
      <xdr:nvSpPr>
        <xdr:cNvPr id="6" name="Line 6"/>
        <xdr:cNvSpPr>
          <a:spLocks/>
        </xdr:cNvSpPr>
      </xdr:nvSpPr>
      <xdr:spPr>
        <a:xfrm>
          <a:off x="2495550" y="217170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4</xdr:row>
      <xdr:rowOff>123825</xdr:rowOff>
    </xdr:from>
    <xdr:to>
      <xdr:col>5</xdr:col>
      <xdr:colOff>142875</xdr:colOff>
      <xdr:row>6</xdr:row>
      <xdr:rowOff>161925</xdr:rowOff>
    </xdr:to>
    <xdr:sp>
      <xdr:nvSpPr>
        <xdr:cNvPr id="7" name="AutoShape 7"/>
        <xdr:cNvSpPr>
          <a:spLocks/>
        </xdr:cNvSpPr>
      </xdr:nvSpPr>
      <xdr:spPr>
        <a:xfrm>
          <a:off x="4391025" y="1190625"/>
          <a:ext cx="5715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7</xdr:row>
      <xdr:rowOff>123825</xdr:rowOff>
    </xdr:from>
    <xdr:to>
      <xdr:col>5</xdr:col>
      <xdr:colOff>142875</xdr:colOff>
      <xdr:row>9</xdr:row>
      <xdr:rowOff>161925</xdr:rowOff>
    </xdr:to>
    <xdr:sp>
      <xdr:nvSpPr>
        <xdr:cNvPr id="8" name="AutoShape 8"/>
        <xdr:cNvSpPr>
          <a:spLocks/>
        </xdr:cNvSpPr>
      </xdr:nvSpPr>
      <xdr:spPr>
        <a:xfrm>
          <a:off x="4391025" y="1819275"/>
          <a:ext cx="5715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38100</xdr:rowOff>
    </xdr:from>
    <xdr:to>
      <xdr:col>2</xdr:col>
      <xdr:colOff>19050</xdr:colOff>
      <xdr:row>13</xdr:row>
      <xdr:rowOff>133350</xdr:rowOff>
    </xdr:to>
    <xdr:sp>
      <xdr:nvSpPr>
        <xdr:cNvPr id="1" name="AutoShape 1"/>
        <xdr:cNvSpPr>
          <a:spLocks/>
        </xdr:cNvSpPr>
      </xdr:nvSpPr>
      <xdr:spPr>
        <a:xfrm>
          <a:off x="142875" y="1581150"/>
          <a:ext cx="57150" cy="552450"/>
        </a:xfrm>
        <a:prstGeom prst="leftBracket">
          <a:avLst>
            <a:gd name="adj" fmla="val -423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xdr:row>
      <xdr:rowOff>57150</xdr:rowOff>
    </xdr:from>
    <xdr:to>
      <xdr:col>0</xdr:col>
      <xdr:colOff>266700</xdr:colOff>
      <xdr:row>20</xdr:row>
      <xdr:rowOff>123825</xdr:rowOff>
    </xdr:to>
    <xdr:sp>
      <xdr:nvSpPr>
        <xdr:cNvPr id="1" name="AutoShape 1"/>
        <xdr:cNvSpPr>
          <a:spLocks/>
        </xdr:cNvSpPr>
      </xdr:nvSpPr>
      <xdr:spPr>
        <a:xfrm>
          <a:off x="171450" y="657225"/>
          <a:ext cx="95250" cy="2657475"/>
        </a:xfrm>
        <a:prstGeom prst="leftBracket">
          <a:avLst>
            <a:gd name="adj" fmla="val -45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22</xdr:row>
      <xdr:rowOff>38100</xdr:rowOff>
    </xdr:from>
    <xdr:to>
      <xdr:col>0</xdr:col>
      <xdr:colOff>257175</xdr:colOff>
      <xdr:row>39</xdr:row>
      <xdr:rowOff>123825</xdr:rowOff>
    </xdr:to>
    <xdr:sp>
      <xdr:nvSpPr>
        <xdr:cNvPr id="2" name="AutoShape 2"/>
        <xdr:cNvSpPr>
          <a:spLocks/>
        </xdr:cNvSpPr>
      </xdr:nvSpPr>
      <xdr:spPr>
        <a:xfrm>
          <a:off x="171450" y="3467100"/>
          <a:ext cx="85725" cy="2676525"/>
        </a:xfrm>
        <a:prstGeom prst="leftBracket">
          <a:avLst>
            <a:gd name="adj" fmla="val -4459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41</xdr:row>
      <xdr:rowOff>19050</xdr:rowOff>
    </xdr:from>
    <xdr:to>
      <xdr:col>0</xdr:col>
      <xdr:colOff>266700</xdr:colOff>
      <xdr:row>58</xdr:row>
      <xdr:rowOff>114300</xdr:rowOff>
    </xdr:to>
    <xdr:sp>
      <xdr:nvSpPr>
        <xdr:cNvPr id="3" name="AutoShape 3"/>
        <xdr:cNvSpPr>
          <a:spLocks/>
        </xdr:cNvSpPr>
      </xdr:nvSpPr>
      <xdr:spPr>
        <a:xfrm>
          <a:off x="161925" y="6276975"/>
          <a:ext cx="104775" cy="2686050"/>
        </a:xfrm>
        <a:prstGeom prst="leftBracket">
          <a:avLst>
            <a:gd name="adj" fmla="val -456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N52"/>
  <sheetViews>
    <sheetView tabSelected="1" workbookViewId="0" topLeftCell="A1">
      <selection activeCell="A1" sqref="A1:L1"/>
    </sheetView>
  </sheetViews>
  <sheetFormatPr defaultColWidth="9.00390625" defaultRowHeight="13.5"/>
  <cols>
    <col min="1" max="1" width="2.25390625" style="2" customWidth="1"/>
    <col min="2" max="2" width="15.375" style="2" customWidth="1"/>
    <col min="3" max="3" width="12.875" style="2" customWidth="1"/>
    <col min="4" max="4" width="0.875" style="2" customWidth="1"/>
    <col min="5" max="5" width="12.75390625" style="2" customWidth="1"/>
    <col min="6" max="6" width="0.74609375" style="2" customWidth="1"/>
    <col min="7" max="7" width="2.25390625" style="2" customWidth="1"/>
    <col min="8" max="8" width="15.375" style="2" customWidth="1"/>
    <col min="9" max="9" width="12.875" style="2" customWidth="1"/>
    <col min="10" max="10" width="0.74609375" style="2" customWidth="1"/>
    <col min="11" max="11" width="12.875" style="2" customWidth="1"/>
    <col min="12" max="12" width="0.875" style="2" customWidth="1"/>
    <col min="13" max="13" width="11.625" style="2" bestFit="1" customWidth="1"/>
    <col min="14" max="14" width="9.125" style="2" bestFit="1" customWidth="1"/>
    <col min="15" max="16384" width="9.00390625" style="2" customWidth="1"/>
  </cols>
  <sheetData>
    <row r="1" spans="1:12" ht="21" customHeight="1">
      <c r="A1" s="712" t="s">
        <v>843</v>
      </c>
      <c r="B1" s="712"/>
      <c r="C1" s="712"/>
      <c r="D1" s="712"/>
      <c r="E1" s="712"/>
      <c r="F1" s="712"/>
      <c r="G1" s="712"/>
      <c r="H1" s="712"/>
      <c r="I1" s="712"/>
      <c r="J1" s="712"/>
      <c r="K1" s="712"/>
      <c r="L1" s="712"/>
    </row>
    <row r="2" spans="1:12" ht="13.5" customHeight="1" thickBot="1">
      <c r="A2" s="3"/>
      <c r="B2" s="3"/>
      <c r="C2" s="3"/>
      <c r="D2" s="3"/>
      <c r="E2" s="3"/>
      <c r="F2" s="3"/>
      <c r="G2" s="3"/>
      <c r="H2" s="3"/>
      <c r="I2" s="715" t="s">
        <v>844</v>
      </c>
      <c r="J2" s="715"/>
      <c r="K2" s="715"/>
      <c r="L2" s="715"/>
    </row>
    <row r="3" spans="1:12" ht="15" customHeight="1" thickTop="1">
      <c r="A3" s="718" t="s">
        <v>845</v>
      </c>
      <c r="B3" s="718"/>
      <c r="C3" s="713" t="s">
        <v>846</v>
      </c>
      <c r="D3" s="717"/>
      <c r="E3" s="713" t="s">
        <v>847</v>
      </c>
      <c r="F3" s="714"/>
      <c r="G3" s="716" t="s">
        <v>845</v>
      </c>
      <c r="H3" s="717"/>
      <c r="I3" s="713" t="s">
        <v>846</v>
      </c>
      <c r="J3" s="717"/>
      <c r="K3" s="713" t="s">
        <v>848</v>
      </c>
      <c r="L3" s="723"/>
    </row>
    <row r="4" spans="1:12" ht="15" customHeight="1">
      <c r="A4" s="719" t="s">
        <v>849</v>
      </c>
      <c r="B4" s="720"/>
      <c r="C4" s="5">
        <v>2187.11</v>
      </c>
      <c r="D4" s="6"/>
      <c r="E4" s="7">
        <v>1000</v>
      </c>
      <c r="F4" s="6"/>
      <c r="G4" s="8"/>
      <c r="H4" s="9" t="s">
        <v>850</v>
      </c>
      <c r="I4" s="10">
        <v>17.17</v>
      </c>
      <c r="J4" s="11"/>
      <c r="K4" s="11">
        <v>7.85</v>
      </c>
      <c r="L4" s="12"/>
    </row>
    <row r="5" spans="1:12" ht="15" customHeight="1">
      <c r="A5" s="13"/>
      <c r="B5" s="14"/>
      <c r="C5" s="15"/>
      <c r="D5" s="15"/>
      <c r="E5" s="12"/>
      <c r="F5" s="16"/>
      <c r="G5" s="8"/>
      <c r="H5" s="17" t="s">
        <v>851</v>
      </c>
      <c r="I5" s="18">
        <v>11.48</v>
      </c>
      <c r="J5" s="12"/>
      <c r="K5" s="12">
        <v>5.25</v>
      </c>
      <c r="L5" s="12"/>
    </row>
    <row r="6" spans="1:12" ht="15" customHeight="1">
      <c r="A6" s="721" t="s">
        <v>852</v>
      </c>
      <c r="B6" s="722"/>
      <c r="C6" s="6">
        <v>621.5</v>
      </c>
      <c r="D6" s="6"/>
      <c r="E6" s="21">
        <v>284.17</v>
      </c>
      <c r="F6" s="22"/>
      <c r="G6" s="8"/>
      <c r="H6" s="17" t="s">
        <v>853</v>
      </c>
      <c r="I6" s="18">
        <v>8.15</v>
      </c>
      <c r="J6" s="12"/>
      <c r="K6" s="12">
        <v>3.73</v>
      </c>
      <c r="L6" s="12"/>
    </row>
    <row r="7" spans="1:14" ht="15" customHeight="1">
      <c r="A7" s="13"/>
      <c r="B7" s="14"/>
      <c r="C7" s="15"/>
      <c r="D7" s="15"/>
      <c r="E7" s="12"/>
      <c r="F7" s="16"/>
      <c r="G7" s="8"/>
      <c r="H7" s="17" t="s">
        <v>854</v>
      </c>
      <c r="I7" s="18">
        <v>10.24</v>
      </c>
      <c r="J7" s="12"/>
      <c r="K7" s="12">
        <v>4.68</v>
      </c>
      <c r="L7" s="12"/>
      <c r="N7" s="23"/>
    </row>
    <row r="8" spans="1:12" ht="15" customHeight="1">
      <c r="A8" s="13"/>
      <c r="B8" s="24" t="s">
        <v>855</v>
      </c>
      <c r="C8" s="15">
        <v>11.64</v>
      </c>
      <c r="D8" s="15"/>
      <c r="E8" s="12">
        <v>5.32</v>
      </c>
      <c r="F8" s="16"/>
      <c r="G8" s="8"/>
      <c r="H8" s="17" t="s">
        <v>856</v>
      </c>
      <c r="I8" s="18">
        <v>6.39</v>
      </c>
      <c r="J8" s="12"/>
      <c r="K8" s="12">
        <v>2.92</v>
      </c>
      <c r="L8" s="12"/>
    </row>
    <row r="9" spans="1:12" ht="15" customHeight="1">
      <c r="A9" s="13"/>
      <c r="B9" s="24" t="s">
        <v>857</v>
      </c>
      <c r="C9" s="15">
        <v>10.15</v>
      </c>
      <c r="D9" s="15"/>
      <c r="E9" s="12">
        <v>4.64</v>
      </c>
      <c r="F9" s="16"/>
      <c r="G9" s="8"/>
      <c r="H9" s="17" t="s">
        <v>858</v>
      </c>
      <c r="I9" s="18">
        <v>13.54</v>
      </c>
      <c r="J9" s="12"/>
      <c r="K9" s="12">
        <v>6.19</v>
      </c>
      <c r="L9" s="12"/>
    </row>
    <row r="10" spans="1:12" ht="15" customHeight="1">
      <c r="A10" s="13"/>
      <c r="B10" s="24" t="s">
        <v>859</v>
      </c>
      <c r="C10" s="15">
        <v>20.34</v>
      </c>
      <c r="D10" s="15"/>
      <c r="E10" s="12">
        <v>9.3</v>
      </c>
      <c r="F10" s="16"/>
      <c r="G10" s="8"/>
      <c r="H10" s="17" t="s">
        <v>860</v>
      </c>
      <c r="I10" s="18">
        <v>10.19</v>
      </c>
      <c r="J10" s="12"/>
      <c r="K10" s="12">
        <v>4.66</v>
      </c>
      <c r="L10" s="12"/>
    </row>
    <row r="11" spans="1:12" ht="15" customHeight="1">
      <c r="A11" s="13"/>
      <c r="B11" s="24" t="s">
        <v>861</v>
      </c>
      <c r="C11" s="15">
        <v>18.23</v>
      </c>
      <c r="D11" s="15"/>
      <c r="E11" s="12">
        <v>8.34</v>
      </c>
      <c r="F11" s="16"/>
      <c r="G11" s="8"/>
      <c r="H11" s="17" t="s">
        <v>862</v>
      </c>
      <c r="I11" s="18">
        <v>12.92</v>
      </c>
      <c r="J11" s="12"/>
      <c r="K11" s="12">
        <v>5.91</v>
      </c>
      <c r="L11" s="12"/>
    </row>
    <row r="12" spans="1:12" ht="15" customHeight="1">
      <c r="A12" s="13"/>
      <c r="B12" s="24" t="s">
        <v>863</v>
      </c>
      <c r="C12" s="15">
        <v>11.31</v>
      </c>
      <c r="D12" s="15"/>
      <c r="E12" s="12">
        <v>5.17</v>
      </c>
      <c r="F12" s="16"/>
      <c r="G12" s="8"/>
      <c r="H12" s="17" t="s">
        <v>864</v>
      </c>
      <c r="I12" s="18">
        <v>15.37</v>
      </c>
      <c r="J12" s="12"/>
      <c r="K12" s="12">
        <v>7.03</v>
      </c>
      <c r="L12" s="12"/>
    </row>
    <row r="13" spans="1:12" ht="15" customHeight="1">
      <c r="A13" s="13"/>
      <c r="B13" s="24" t="s">
        <v>865</v>
      </c>
      <c r="C13" s="15">
        <v>10.08</v>
      </c>
      <c r="D13" s="15"/>
      <c r="E13" s="12">
        <v>4.61</v>
      </c>
      <c r="F13" s="16"/>
      <c r="G13" s="8"/>
      <c r="H13" s="17" t="s">
        <v>866</v>
      </c>
      <c r="I13" s="18">
        <v>21.08</v>
      </c>
      <c r="J13" s="12"/>
      <c r="K13" s="12">
        <v>9.64</v>
      </c>
      <c r="L13" s="12"/>
    </row>
    <row r="14" spans="1:12" ht="15" customHeight="1">
      <c r="A14" s="13"/>
      <c r="B14" s="24" t="s">
        <v>867</v>
      </c>
      <c r="C14" s="15">
        <v>13.75</v>
      </c>
      <c r="D14" s="15"/>
      <c r="E14" s="12">
        <v>6.29</v>
      </c>
      <c r="F14" s="16"/>
      <c r="G14" s="8"/>
      <c r="H14" s="17" t="s">
        <v>868</v>
      </c>
      <c r="I14" s="18">
        <v>17.97</v>
      </c>
      <c r="J14" s="12"/>
      <c r="K14" s="12">
        <v>8.22</v>
      </c>
      <c r="L14" s="12"/>
    </row>
    <row r="15" spans="1:12" ht="15" customHeight="1">
      <c r="A15" s="13"/>
      <c r="B15" s="24" t="s">
        <v>869</v>
      </c>
      <c r="C15" s="15">
        <v>39.49</v>
      </c>
      <c r="D15" s="15"/>
      <c r="E15" s="12">
        <v>18.06</v>
      </c>
      <c r="F15" s="16"/>
      <c r="G15" s="8"/>
      <c r="H15" s="17" t="s">
        <v>870</v>
      </c>
      <c r="I15" s="18">
        <v>9.91</v>
      </c>
      <c r="J15" s="12"/>
      <c r="K15" s="12">
        <v>4.53</v>
      </c>
      <c r="L15" s="12"/>
    </row>
    <row r="16" spans="1:12" ht="15" customHeight="1">
      <c r="A16" s="13"/>
      <c r="B16" s="24" t="s">
        <v>871</v>
      </c>
      <c r="C16" s="15">
        <v>22.72</v>
      </c>
      <c r="D16" s="15"/>
      <c r="E16" s="12">
        <v>10.39</v>
      </c>
      <c r="F16" s="16"/>
      <c r="G16" s="8"/>
      <c r="H16" s="17" t="s">
        <v>872</v>
      </c>
      <c r="I16" s="18">
        <v>73.34</v>
      </c>
      <c r="J16" s="12"/>
      <c r="K16" s="12">
        <v>33.53</v>
      </c>
      <c r="L16" s="12"/>
    </row>
    <row r="17" spans="1:12" ht="15" customHeight="1">
      <c r="A17" s="13"/>
      <c r="B17" s="24" t="s">
        <v>873</v>
      </c>
      <c r="C17" s="15">
        <v>14.7</v>
      </c>
      <c r="D17" s="15"/>
      <c r="E17" s="12">
        <v>6.72</v>
      </c>
      <c r="F17" s="16"/>
      <c r="G17" s="8"/>
      <c r="H17" s="17" t="s">
        <v>874</v>
      </c>
      <c r="I17" s="18">
        <v>15.85</v>
      </c>
      <c r="J17" s="12"/>
      <c r="K17" s="12">
        <v>7.25</v>
      </c>
      <c r="L17" s="12"/>
    </row>
    <row r="18" spans="1:12" ht="15" customHeight="1">
      <c r="A18" s="13"/>
      <c r="B18" s="24" t="s">
        <v>875</v>
      </c>
      <c r="C18" s="15">
        <v>59.46</v>
      </c>
      <c r="D18" s="15"/>
      <c r="E18" s="12">
        <v>27.19</v>
      </c>
      <c r="F18" s="16"/>
      <c r="H18" s="17"/>
      <c r="I18" s="18"/>
      <c r="J18" s="12"/>
      <c r="K18" s="12"/>
      <c r="L18" s="12"/>
    </row>
    <row r="19" spans="1:12" ht="15" customHeight="1">
      <c r="A19" s="13"/>
      <c r="B19" s="24" t="s">
        <v>876</v>
      </c>
      <c r="C19" s="15">
        <v>58.08</v>
      </c>
      <c r="D19" s="15"/>
      <c r="E19" s="12">
        <v>26.56</v>
      </c>
      <c r="F19" s="16"/>
      <c r="H19" s="17"/>
      <c r="I19" s="18"/>
      <c r="J19" s="12"/>
      <c r="K19" s="12"/>
      <c r="L19" s="21"/>
    </row>
    <row r="20" spans="1:12" ht="15" customHeight="1">
      <c r="A20" s="13"/>
      <c r="B20" s="24" t="s">
        <v>877</v>
      </c>
      <c r="C20" s="15">
        <v>15.11</v>
      </c>
      <c r="D20" s="15"/>
      <c r="E20" s="12">
        <v>6.91</v>
      </c>
      <c r="F20" s="16"/>
      <c r="G20" s="25"/>
      <c r="H20" s="26"/>
      <c r="L20" s="21"/>
    </row>
    <row r="21" spans="1:12" ht="15" customHeight="1">
      <c r="A21" s="13"/>
      <c r="B21" s="24" t="s">
        <v>878</v>
      </c>
      <c r="C21" s="15">
        <v>15.59</v>
      </c>
      <c r="D21" s="15"/>
      <c r="E21" s="12">
        <v>7.13</v>
      </c>
      <c r="F21" s="16"/>
      <c r="G21" s="724" t="s">
        <v>879</v>
      </c>
      <c r="H21" s="722"/>
      <c r="I21" s="21">
        <f>SUM(I23)</f>
        <v>375.96</v>
      </c>
      <c r="J21" s="21"/>
      <c r="K21" s="21">
        <v>171.9</v>
      </c>
      <c r="L21" s="12"/>
    </row>
    <row r="22" spans="1:12" ht="15" customHeight="1">
      <c r="A22" s="13"/>
      <c r="B22" s="24" t="s">
        <v>880</v>
      </c>
      <c r="C22" s="15">
        <v>34.02</v>
      </c>
      <c r="D22" s="15"/>
      <c r="E22" s="12">
        <v>15.55</v>
      </c>
      <c r="F22" s="16"/>
      <c r="G22" s="8"/>
      <c r="H22" s="26"/>
      <c r="L22" s="12"/>
    </row>
    <row r="23" spans="1:12" ht="15" customHeight="1">
      <c r="A23" s="13"/>
      <c r="B23" s="24" t="s">
        <v>881</v>
      </c>
      <c r="C23" s="15">
        <v>13.01</v>
      </c>
      <c r="D23" s="15"/>
      <c r="E23" s="12">
        <v>5.95</v>
      </c>
      <c r="F23" s="16"/>
      <c r="G23" s="25"/>
      <c r="H23" s="20" t="s">
        <v>925</v>
      </c>
      <c r="I23" s="21">
        <f>SUM(I24:I27)</f>
        <v>375.96</v>
      </c>
      <c r="J23" s="21"/>
      <c r="K23" s="21">
        <v>171.9</v>
      </c>
      <c r="L23" s="12"/>
    </row>
    <row r="24" spans="1:12" ht="15" customHeight="1">
      <c r="A24" s="13"/>
      <c r="B24" s="24" t="s">
        <v>882</v>
      </c>
      <c r="C24" s="15">
        <v>20.59</v>
      </c>
      <c r="D24" s="15"/>
      <c r="E24" s="12">
        <v>9.41</v>
      </c>
      <c r="F24" s="16"/>
      <c r="G24" s="27"/>
      <c r="H24" s="24" t="s">
        <v>883</v>
      </c>
      <c r="I24" s="12">
        <v>16.83</v>
      </c>
      <c r="J24" s="12"/>
      <c r="K24" s="12">
        <v>7.7</v>
      </c>
      <c r="L24" s="12"/>
    </row>
    <row r="25" spans="1:12" ht="15" customHeight="1">
      <c r="A25" s="13"/>
      <c r="B25" s="24" t="s">
        <v>884</v>
      </c>
      <c r="C25" s="15">
        <v>10.2</v>
      </c>
      <c r="D25" s="15"/>
      <c r="E25" s="12">
        <v>4.66</v>
      </c>
      <c r="F25" s="16"/>
      <c r="G25" s="8"/>
      <c r="H25" s="24" t="s">
        <v>885</v>
      </c>
      <c r="I25" s="12">
        <v>28.08</v>
      </c>
      <c r="J25" s="12"/>
      <c r="K25" s="12">
        <v>12.84</v>
      </c>
      <c r="L25" s="12"/>
    </row>
    <row r="26" spans="1:12" ht="15" customHeight="1">
      <c r="A26" s="28"/>
      <c r="B26" s="20" t="s">
        <v>886</v>
      </c>
      <c r="C26" s="6">
        <v>32.17</v>
      </c>
      <c r="D26" s="6"/>
      <c r="E26" s="21">
        <v>14.71</v>
      </c>
      <c r="F26" s="22"/>
      <c r="G26" s="25"/>
      <c r="H26" s="24" t="s">
        <v>887</v>
      </c>
      <c r="I26" s="12">
        <v>105.42</v>
      </c>
      <c r="J26" s="12"/>
      <c r="K26" s="12">
        <v>48.2</v>
      </c>
      <c r="L26" s="12"/>
    </row>
    <row r="27" spans="1:12" ht="15" customHeight="1">
      <c r="A27" s="13"/>
      <c r="B27" s="24" t="s">
        <v>888</v>
      </c>
      <c r="C27" s="15">
        <v>48.16</v>
      </c>
      <c r="D27" s="15"/>
      <c r="E27" s="12">
        <v>22.02</v>
      </c>
      <c r="F27" s="16"/>
      <c r="G27" s="8"/>
      <c r="H27" s="24" t="s">
        <v>889</v>
      </c>
      <c r="I27" s="12">
        <v>225.63</v>
      </c>
      <c r="J27" s="12"/>
      <c r="K27" s="12">
        <v>103.16</v>
      </c>
      <c r="L27" s="21"/>
    </row>
    <row r="28" spans="1:12" ht="15" customHeight="1">
      <c r="A28" s="13"/>
      <c r="B28" s="24" t="s">
        <v>890</v>
      </c>
      <c r="C28" s="15">
        <v>53.2</v>
      </c>
      <c r="D28" s="15"/>
      <c r="E28" s="12">
        <v>24.32</v>
      </c>
      <c r="F28" s="16"/>
      <c r="G28" s="25"/>
      <c r="H28" s="26"/>
      <c r="L28" s="21"/>
    </row>
    <row r="29" spans="1:12" ht="15" customHeight="1">
      <c r="A29" s="13"/>
      <c r="B29" s="24" t="s">
        <v>891</v>
      </c>
      <c r="C29" s="15">
        <v>34.84</v>
      </c>
      <c r="D29" s="15"/>
      <c r="E29" s="12">
        <v>15.93</v>
      </c>
      <c r="F29" s="16"/>
      <c r="G29" s="724" t="s">
        <v>892</v>
      </c>
      <c r="H29" s="722"/>
      <c r="I29" s="21">
        <v>405.72</v>
      </c>
      <c r="J29" s="21"/>
      <c r="K29" s="21">
        <v>185.51</v>
      </c>
      <c r="L29" s="12"/>
    </row>
    <row r="30" spans="1:12" ht="15" customHeight="1">
      <c r="A30" s="13"/>
      <c r="B30" s="24" t="s">
        <v>893</v>
      </c>
      <c r="C30" s="15">
        <v>49.86</v>
      </c>
      <c r="D30" s="15"/>
      <c r="E30" s="12">
        <v>22.8</v>
      </c>
      <c r="F30" s="16"/>
      <c r="G30" s="27"/>
      <c r="H30" s="29"/>
      <c r="I30" s="21"/>
      <c r="J30" s="21"/>
      <c r="K30" s="21"/>
      <c r="L30" s="12"/>
    </row>
    <row r="31" spans="1:12" ht="15" customHeight="1">
      <c r="A31" s="13"/>
      <c r="B31" s="24" t="s">
        <v>894</v>
      </c>
      <c r="C31" s="15">
        <v>1.15</v>
      </c>
      <c r="D31" s="15"/>
      <c r="E31" s="12">
        <v>0.53</v>
      </c>
      <c r="F31" s="16"/>
      <c r="G31" s="27"/>
      <c r="H31" s="20" t="s">
        <v>895</v>
      </c>
      <c r="I31" s="21">
        <f>SUM(I32:I35)</f>
        <v>141.82</v>
      </c>
      <c r="J31" s="21"/>
      <c r="K31" s="21">
        <v>64.84</v>
      </c>
      <c r="L31" s="12"/>
    </row>
    <row r="32" spans="1:12" ht="15" customHeight="1">
      <c r="A32" s="13"/>
      <c r="B32" s="24" t="s">
        <v>896</v>
      </c>
      <c r="C32" s="15">
        <v>3.65</v>
      </c>
      <c r="D32" s="15"/>
      <c r="E32" s="12">
        <v>1.67</v>
      </c>
      <c r="F32" s="16"/>
      <c r="G32" s="8"/>
      <c r="H32" s="17" t="s">
        <v>897</v>
      </c>
      <c r="I32" s="18">
        <v>91.06</v>
      </c>
      <c r="J32" s="12"/>
      <c r="K32" s="12">
        <v>41.63</v>
      </c>
      <c r="L32" s="12"/>
    </row>
    <row r="33" spans="1:12" ht="15" customHeight="1">
      <c r="A33" s="13"/>
      <c r="B33" s="14"/>
      <c r="C33" s="15"/>
      <c r="D33" s="15"/>
      <c r="E33" s="12"/>
      <c r="F33" s="16"/>
      <c r="G33" s="8"/>
      <c r="H33" s="17" t="s">
        <v>898</v>
      </c>
      <c r="I33" s="18">
        <v>4.12</v>
      </c>
      <c r="J33" s="12"/>
      <c r="K33" s="12">
        <v>1.88</v>
      </c>
      <c r="L33" s="12"/>
    </row>
    <row r="34" spans="2:12" ht="15" customHeight="1">
      <c r="B34" s="26"/>
      <c r="F34" s="22"/>
      <c r="G34" s="8"/>
      <c r="H34" s="17" t="s">
        <v>899</v>
      </c>
      <c r="I34" s="18">
        <v>27.77</v>
      </c>
      <c r="J34" s="12"/>
      <c r="K34" s="12">
        <v>12.7</v>
      </c>
      <c r="L34" s="21"/>
    </row>
    <row r="35" spans="1:12" ht="15" customHeight="1">
      <c r="A35" s="721" t="s">
        <v>900</v>
      </c>
      <c r="B35" s="722"/>
      <c r="C35" s="6">
        <f>SUM(C37:C48,I4:I19)</f>
        <v>783.93</v>
      </c>
      <c r="D35" s="6"/>
      <c r="E35" s="21">
        <v>358.42</v>
      </c>
      <c r="F35" s="16"/>
      <c r="G35" s="8"/>
      <c r="H35" s="17" t="s">
        <v>901</v>
      </c>
      <c r="I35" s="18">
        <v>18.87</v>
      </c>
      <c r="J35" s="12"/>
      <c r="K35" s="12">
        <v>8.63</v>
      </c>
      <c r="L35" s="12"/>
    </row>
    <row r="36" spans="1:12" ht="15" customHeight="1">
      <c r="A36" s="13"/>
      <c r="B36" s="26"/>
      <c r="F36" s="16"/>
      <c r="G36" s="27"/>
      <c r="H36" s="17"/>
      <c r="I36" s="18"/>
      <c r="J36" s="12"/>
      <c r="K36" s="12"/>
      <c r="L36" s="12"/>
    </row>
    <row r="37" spans="1:12" ht="15" customHeight="1">
      <c r="A37" s="13"/>
      <c r="B37" s="24" t="s">
        <v>902</v>
      </c>
      <c r="C37" s="15">
        <v>186.31</v>
      </c>
      <c r="D37" s="15"/>
      <c r="E37" s="12">
        <v>85.19</v>
      </c>
      <c r="F37" s="16"/>
      <c r="G37" s="8"/>
      <c r="H37" s="19" t="s">
        <v>903</v>
      </c>
      <c r="I37" s="30">
        <f>SUM(I38:I39)</f>
        <v>76.08</v>
      </c>
      <c r="J37" s="21"/>
      <c r="K37" s="21">
        <v>34.79</v>
      </c>
      <c r="L37" s="12"/>
    </row>
    <row r="38" spans="1:12" ht="15" customHeight="1">
      <c r="A38" s="13"/>
      <c r="B38" s="24" t="s">
        <v>904</v>
      </c>
      <c r="C38" s="15">
        <v>24.38</v>
      </c>
      <c r="D38" s="15"/>
      <c r="E38" s="12">
        <v>11.15</v>
      </c>
      <c r="F38" s="16"/>
      <c r="G38" s="8"/>
      <c r="H38" s="17" t="s">
        <v>905</v>
      </c>
      <c r="I38" s="18">
        <v>55.5</v>
      </c>
      <c r="J38" s="12"/>
      <c r="K38" s="12">
        <v>25.38</v>
      </c>
      <c r="L38" s="12"/>
    </row>
    <row r="39" spans="1:12" ht="15" customHeight="1">
      <c r="A39" s="13"/>
      <c r="B39" s="24" t="s">
        <v>906</v>
      </c>
      <c r="C39" s="15">
        <v>10.73</v>
      </c>
      <c r="D39" s="15"/>
      <c r="E39" s="12">
        <v>4.91</v>
      </c>
      <c r="F39" s="16"/>
      <c r="G39" s="8"/>
      <c r="H39" s="17" t="s">
        <v>907</v>
      </c>
      <c r="I39" s="18">
        <v>20.58</v>
      </c>
      <c r="J39" s="12"/>
      <c r="K39" s="12">
        <v>9.41</v>
      </c>
      <c r="L39" s="12"/>
    </row>
    <row r="40" spans="1:12" ht="15" customHeight="1">
      <c r="A40" s="13"/>
      <c r="B40" s="24" t="s">
        <v>908</v>
      </c>
      <c r="C40" s="15">
        <v>16.5</v>
      </c>
      <c r="D40" s="15"/>
      <c r="E40" s="12">
        <v>7.54</v>
      </c>
      <c r="F40" s="16"/>
      <c r="G40" s="8"/>
      <c r="H40" s="17"/>
      <c r="I40" s="18"/>
      <c r="J40" s="12"/>
      <c r="K40" s="12"/>
      <c r="L40" s="21"/>
    </row>
    <row r="41" spans="1:12" ht="15" customHeight="1">
      <c r="A41" s="13"/>
      <c r="B41" s="24" t="s">
        <v>909</v>
      </c>
      <c r="C41" s="15">
        <v>103.26</v>
      </c>
      <c r="D41" s="15"/>
      <c r="E41" s="12">
        <v>47.21</v>
      </c>
      <c r="F41" s="16"/>
      <c r="G41" s="8"/>
      <c r="H41" s="19" t="s">
        <v>910</v>
      </c>
      <c r="I41" s="30">
        <f>SUM(I42:I44)</f>
        <v>83.41000000000001</v>
      </c>
      <c r="J41" s="21"/>
      <c r="K41" s="21">
        <v>38.14</v>
      </c>
      <c r="L41" s="12"/>
    </row>
    <row r="42" spans="1:12" ht="15" customHeight="1">
      <c r="A42" s="13"/>
      <c r="B42" s="24" t="s">
        <v>911</v>
      </c>
      <c r="C42" s="15">
        <v>29.34</v>
      </c>
      <c r="D42" s="15"/>
      <c r="E42" s="12">
        <v>13.41</v>
      </c>
      <c r="F42" s="16"/>
      <c r="G42" s="27"/>
      <c r="H42" s="17" t="s">
        <v>912</v>
      </c>
      <c r="I42" s="18">
        <v>72.62</v>
      </c>
      <c r="J42" s="12"/>
      <c r="K42" s="12">
        <v>33.2</v>
      </c>
      <c r="L42" s="12"/>
    </row>
    <row r="43" spans="1:12" ht="15" customHeight="1">
      <c r="A43" s="13"/>
      <c r="B43" s="24" t="s">
        <v>913</v>
      </c>
      <c r="C43" s="15">
        <v>17.33</v>
      </c>
      <c r="D43" s="15"/>
      <c r="E43" s="12">
        <v>7.92</v>
      </c>
      <c r="F43" s="16"/>
      <c r="G43" s="8"/>
      <c r="H43" s="17" t="s">
        <v>914</v>
      </c>
      <c r="I43" s="18">
        <v>5.98</v>
      </c>
      <c r="J43" s="12"/>
      <c r="K43" s="12">
        <v>2.73</v>
      </c>
      <c r="L43" s="12"/>
    </row>
    <row r="44" spans="1:12" ht="15" customHeight="1">
      <c r="A44" s="13"/>
      <c r="B44" s="24" t="s">
        <v>915</v>
      </c>
      <c r="C44" s="15">
        <v>21.53</v>
      </c>
      <c r="D44" s="15"/>
      <c r="E44" s="12">
        <v>9.84</v>
      </c>
      <c r="F44" s="16"/>
      <c r="G44" s="8"/>
      <c r="H44" s="17" t="s">
        <v>916</v>
      </c>
      <c r="I44" s="18">
        <v>4.81</v>
      </c>
      <c r="J44" s="12"/>
      <c r="K44" s="12">
        <v>2.2</v>
      </c>
      <c r="L44" s="12"/>
    </row>
    <row r="45" spans="1:12" ht="15" customHeight="1">
      <c r="A45" s="13"/>
      <c r="B45" s="24" t="s">
        <v>917</v>
      </c>
      <c r="C45" s="15">
        <v>71.63</v>
      </c>
      <c r="D45" s="15"/>
      <c r="E45" s="12">
        <v>32.75</v>
      </c>
      <c r="F45" s="16"/>
      <c r="G45" s="31"/>
      <c r="H45" s="26"/>
      <c r="L45" s="12"/>
    </row>
    <row r="46" spans="1:12" ht="15" customHeight="1">
      <c r="A46" s="13"/>
      <c r="B46" s="24" t="s">
        <v>918</v>
      </c>
      <c r="C46" s="15">
        <v>11.33</v>
      </c>
      <c r="D46" s="15"/>
      <c r="E46" s="12">
        <v>5.18</v>
      </c>
      <c r="F46" s="16"/>
      <c r="G46" s="25"/>
      <c r="H46" s="19" t="s">
        <v>919</v>
      </c>
      <c r="I46" s="30">
        <f>SUM(I47)</f>
        <v>104.41</v>
      </c>
      <c r="J46" s="21"/>
      <c r="K46" s="21">
        <v>47.74</v>
      </c>
      <c r="L46" s="21"/>
    </row>
    <row r="47" spans="1:12" ht="15" customHeight="1">
      <c r="A47" s="13"/>
      <c r="B47" s="24" t="s">
        <v>920</v>
      </c>
      <c r="C47" s="15">
        <v>20.46</v>
      </c>
      <c r="D47" s="15"/>
      <c r="E47" s="12">
        <v>9.35</v>
      </c>
      <c r="F47" s="16"/>
      <c r="G47" s="25"/>
      <c r="H47" s="17" t="s">
        <v>921</v>
      </c>
      <c r="I47" s="18">
        <v>104.41</v>
      </c>
      <c r="J47" s="12"/>
      <c r="K47" s="12">
        <v>47.74</v>
      </c>
      <c r="L47" s="12"/>
    </row>
    <row r="48" spans="1:12" ht="15" customHeight="1">
      <c r="A48" s="32"/>
      <c r="B48" s="24" t="s">
        <v>922</v>
      </c>
      <c r="C48" s="15">
        <v>27.53</v>
      </c>
      <c r="D48" s="15"/>
      <c r="E48" s="12">
        <v>12.59</v>
      </c>
      <c r="F48" s="33"/>
      <c r="G48" s="34"/>
      <c r="H48" s="35"/>
      <c r="I48" s="36"/>
      <c r="J48" s="37"/>
      <c r="K48" s="37"/>
      <c r="L48" s="37"/>
    </row>
    <row r="49" spans="1:6" ht="15" customHeight="1">
      <c r="A49" s="38" t="s">
        <v>923</v>
      </c>
      <c r="B49" s="38"/>
      <c r="C49" s="38"/>
      <c r="D49" s="38"/>
      <c r="E49" s="38"/>
      <c r="F49" s="38"/>
    </row>
    <row r="50" spans="1:11" ht="15" customHeight="1">
      <c r="A50" s="711" t="s">
        <v>924</v>
      </c>
      <c r="B50" s="711"/>
      <c r="C50" s="711"/>
      <c r="D50" s="711"/>
      <c r="E50" s="711"/>
      <c r="H50" s="40"/>
      <c r="I50" s="40"/>
      <c r="J50" s="40"/>
      <c r="K50" s="40"/>
    </row>
    <row r="51" spans="8:11" ht="13.5">
      <c r="H51" s="41"/>
      <c r="I51" s="41"/>
      <c r="J51" s="41"/>
      <c r="K51" s="41"/>
    </row>
    <row r="52" ht="13.5">
      <c r="K52" s="39"/>
    </row>
  </sheetData>
  <mergeCells count="14">
    <mergeCell ref="K3:L3"/>
    <mergeCell ref="I3:J3"/>
    <mergeCell ref="G21:H21"/>
    <mergeCell ref="G29:H29"/>
    <mergeCell ref="A50:E50"/>
    <mergeCell ref="A1:L1"/>
    <mergeCell ref="E3:F3"/>
    <mergeCell ref="I2:L2"/>
    <mergeCell ref="G3:H3"/>
    <mergeCell ref="A3:B3"/>
    <mergeCell ref="A4:B4"/>
    <mergeCell ref="A6:B6"/>
    <mergeCell ref="A35:B35"/>
    <mergeCell ref="C3:D3"/>
  </mergeCells>
  <printOptions/>
  <pageMargins left="0.5905511811023623" right="0.5905511811023623" top="0.8661417322834646" bottom="0.5905511811023623" header="0.5905511811023623" footer="0"/>
  <pageSetup orientation="portrait" paperSize="9" r:id="rId1"/>
  <headerFooter alignWithMargins="0">
    <oddHeader>&amp;L&amp;"Fj丸ゴシック体-L,標準"
&amp;R&amp;9土地・人口　　１</oddHeader>
  </headerFooter>
</worksheet>
</file>

<file path=xl/worksheets/sheet10.xml><?xml version="1.0" encoding="utf-8"?>
<worksheet xmlns="http://schemas.openxmlformats.org/spreadsheetml/2006/main" xmlns:r="http://schemas.openxmlformats.org/officeDocument/2006/relationships">
  <sheetPr codeName="Sheet11"/>
  <dimension ref="A1:X58"/>
  <sheetViews>
    <sheetView workbookViewId="0" topLeftCell="A1">
      <selection activeCell="A1" sqref="A1:J1"/>
    </sheetView>
  </sheetViews>
  <sheetFormatPr defaultColWidth="9.00390625" defaultRowHeight="12.75" customHeight="1"/>
  <cols>
    <col min="1" max="1" width="1.12109375" style="283" customWidth="1"/>
    <col min="2" max="2" width="7.00390625" style="283" customWidth="1"/>
    <col min="3" max="3" width="9.00390625" style="283" customWidth="1"/>
    <col min="4" max="4" width="9.875" style="283" customWidth="1"/>
    <col min="5" max="5" width="8.875" style="283" customWidth="1"/>
    <col min="6" max="6" width="8.75390625" style="283" customWidth="1"/>
    <col min="7" max="7" width="9.00390625" style="283" customWidth="1"/>
    <col min="8" max="8" width="9.75390625" style="283" customWidth="1"/>
    <col min="9" max="10" width="8.875" style="283" customWidth="1"/>
    <col min="11" max="11" width="2.375" style="283" customWidth="1"/>
    <col min="12" max="13" width="1.12109375" style="283" customWidth="1"/>
    <col min="14" max="14" width="8.625" style="283" customWidth="1"/>
    <col min="15" max="15" width="9.00390625" style="283" customWidth="1"/>
    <col min="16" max="16" width="9.25390625" style="283" customWidth="1"/>
    <col min="17" max="19" width="8.875" style="283" customWidth="1"/>
    <col min="20" max="20" width="9.25390625" style="283" customWidth="1"/>
    <col min="21" max="22" width="8.875" style="283" customWidth="1"/>
    <col min="23" max="23" width="7.125" style="283" customWidth="1"/>
    <col min="24" max="16384" width="7.00390625" style="283" customWidth="1"/>
  </cols>
  <sheetData>
    <row r="1" spans="1:23" s="281" customFormat="1" ht="21" customHeight="1">
      <c r="A1" s="779" t="s">
        <v>657</v>
      </c>
      <c r="B1" s="780"/>
      <c r="C1" s="780"/>
      <c r="D1" s="780"/>
      <c r="E1" s="780"/>
      <c r="F1" s="780"/>
      <c r="G1" s="780"/>
      <c r="H1" s="780"/>
      <c r="I1" s="780"/>
      <c r="J1" s="780"/>
      <c r="K1" s="280"/>
      <c r="M1" s="779" t="s">
        <v>658</v>
      </c>
      <c r="N1" s="780"/>
      <c r="O1" s="780"/>
      <c r="P1" s="780"/>
      <c r="Q1" s="780"/>
      <c r="R1" s="780"/>
      <c r="S1" s="780"/>
      <c r="T1" s="780"/>
      <c r="U1" s="780"/>
      <c r="V1" s="780"/>
      <c r="W1" s="282"/>
    </row>
    <row r="2" ht="13.5" customHeight="1" thickBot="1"/>
    <row r="3" spans="1:22" ht="13.5" customHeight="1" thickTop="1">
      <c r="A3" s="773" t="s">
        <v>659</v>
      </c>
      <c r="B3" s="774"/>
      <c r="C3" s="781" t="s">
        <v>660</v>
      </c>
      <c r="D3" s="781"/>
      <c r="E3" s="781"/>
      <c r="F3" s="782"/>
      <c r="G3" s="781" t="s">
        <v>661</v>
      </c>
      <c r="H3" s="781"/>
      <c r="I3" s="781"/>
      <c r="J3" s="782"/>
      <c r="M3" s="773" t="s">
        <v>659</v>
      </c>
      <c r="N3" s="774"/>
      <c r="O3" s="781" t="s">
        <v>660</v>
      </c>
      <c r="P3" s="781"/>
      <c r="Q3" s="781"/>
      <c r="R3" s="782"/>
      <c r="S3" s="781" t="s">
        <v>661</v>
      </c>
      <c r="T3" s="781"/>
      <c r="U3" s="781"/>
      <c r="V3" s="782"/>
    </row>
    <row r="4" spans="1:22" ht="12.75" customHeight="1">
      <c r="A4" s="775"/>
      <c r="B4" s="776"/>
      <c r="C4" s="772" t="s">
        <v>1300</v>
      </c>
      <c r="D4" s="770" t="s">
        <v>662</v>
      </c>
      <c r="E4" s="771"/>
      <c r="F4" s="771"/>
      <c r="G4" s="772" t="s">
        <v>1300</v>
      </c>
      <c r="H4" s="770" t="s">
        <v>662</v>
      </c>
      <c r="I4" s="771"/>
      <c r="J4" s="771"/>
      <c r="M4" s="775"/>
      <c r="N4" s="776"/>
      <c r="O4" s="772" t="s">
        <v>1300</v>
      </c>
      <c r="P4" s="770" t="s">
        <v>662</v>
      </c>
      <c r="Q4" s="771"/>
      <c r="R4" s="771"/>
      <c r="S4" s="772" t="s">
        <v>1300</v>
      </c>
      <c r="T4" s="770" t="s">
        <v>662</v>
      </c>
      <c r="U4" s="771"/>
      <c r="V4" s="771"/>
    </row>
    <row r="5" spans="1:22" ht="12.75" customHeight="1">
      <c r="A5" s="775"/>
      <c r="B5" s="776"/>
      <c r="C5" s="772"/>
      <c r="D5" s="772" t="s">
        <v>380</v>
      </c>
      <c r="E5" s="772" t="s">
        <v>1303</v>
      </c>
      <c r="F5" s="770" t="s">
        <v>1304</v>
      </c>
      <c r="G5" s="772"/>
      <c r="H5" s="772" t="s">
        <v>380</v>
      </c>
      <c r="I5" s="772" t="s">
        <v>1303</v>
      </c>
      <c r="J5" s="770" t="s">
        <v>1304</v>
      </c>
      <c r="M5" s="775"/>
      <c r="N5" s="776"/>
      <c r="O5" s="772"/>
      <c r="P5" s="772" t="s">
        <v>380</v>
      </c>
      <c r="Q5" s="772" t="s">
        <v>1303</v>
      </c>
      <c r="R5" s="770" t="s">
        <v>1304</v>
      </c>
      <c r="S5" s="772"/>
      <c r="T5" s="772" t="s">
        <v>380</v>
      </c>
      <c r="U5" s="772" t="s">
        <v>1303</v>
      </c>
      <c r="V5" s="770" t="s">
        <v>1304</v>
      </c>
    </row>
    <row r="6" spans="1:22" ht="12.75" customHeight="1">
      <c r="A6" s="777"/>
      <c r="B6" s="778"/>
      <c r="C6" s="783"/>
      <c r="D6" s="772"/>
      <c r="E6" s="772"/>
      <c r="F6" s="770"/>
      <c r="G6" s="783"/>
      <c r="H6" s="772"/>
      <c r="I6" s="772"/>
      <c r="J6" s="770"/>
      <c r="M6" s="777"/>
      <c r="N6" s="778"/>
      <c r="O6" s="783"/>
      <c r="P6" s="772"/>
      <c r="Q6" s="772"/>
      <c r="R6" s="770"/>
      <c r="S6" s="783"/>
      <c r="T6" s="772"/>
      <c r="U6" s="772"/>
      <c r="V6" s="770"/>
    </row>
    <row r="7" spans="1:22" ht="15" customHeight="1">
      <c r="A7" s="785" t="s">
        <v>663</v>
      </c>
      <c r="B7" s="786"/>
      <c r="C7" s="91">
        <f aca="true" t="shared" si="0" ref="C7:J7">SUM(C9,C39,O25)</f>
        <v>6029100</v>
      </c>
      <c r="D7" s="91">
        <f t="shared" si="0"/>
        <v>12339259</v>
      </c>
      <c r="E7" s="91">
        <f t="shared" si="0"/>
        <v>6130991</v>
      </c>
      <c r="F7" s="91">
        <f t="shared" si="0"/>
        <v>6208268</v>
      </c>
      <c r="G7" s="91">
        <f t="shared" si="0"/>
        <v>6125824</v>
      </c>
      <c r="H7" s="91">
        <f t="shared" si="0"/>
        <v>12433235</v>
      </c>
      <c r="I7" s="91">
        <f t="shared" si="0"/>
        <v>6175811</v>
      </c>
      <c r="J7" s="91">
        <f t="shared" si="0"/>
        <v>6257424</v>
      </c>
      <c r="M7" s="284"/>
      <c r="N7" s="285" t="s">
        <v>851</v>
      </c>
      <c r="O7" s="286">
        <v>52840</v>
      </c>
      <c r="P7" s="89">
        <v>114270</v>
      </c>
      <c r="Q7" s="286">
        <v>57146</v>
      </c>
      <c r="R7" s="286">
        <v>57124</v>
      </c>
      <c r="S7" s="286">
        <v>53481</v>
      </c>
      <c r="T7" s="89">
        <v>114936</v>
      </c>
      <c r="U7" s="286">
        <v>57431</v>
      </c>
      <c r="V7" s="286">
        <v>57505</v>
      </c>
    </row>
    <row r="8" spans="1:22" ht="15" customHeight="1">
      <c r="A8" s="287"/>
      <c r="B8" s="288"/>
      <c r="C8" s="289"/>
      <c r="D8" s="289"/>
      <c r="E8" s="289"/>
      <c r="F8" s="289"/>
      <c r="G8" s="289"/>
      <c r="H8" s="289"/>
      <c r="I8" s="289"/>
      <c r="J8" s="289"/>
      <c r="M8" s="290"/>
      <c r="N8" s="291" t="s">
        <v>853</v>
      </c>
      <c r="O8" s="286">
        <v>33626</v>
      </c>
      <c r="P8" s="89">
        <v>72348</v>
      </c>
      <c r="Q8" s="286">
        <v>35816</v>
      </c>
      <c r="R8" s="286">
        <v>36532</v>
      </c>
      <c r="S8" s="286">
        <v>34087</v>
      </c>
      <c r="T8" s="89">
        <v>72744</v>
      </c>
      <c r="U8" s="286">
        <v>36137</v>
      </c>
      <c r="V8" s="286">
        <v>36607</v>
      </c>
    </row>
    <row r="9" spans="1:22" ht="15" customHeight="1">
      <c r="A9" s="787" t="s">
        <v>852</v>
      </c>
      <c r="B9" s="788"/>
      <c r="C9" s="91">
        <f aca="true" t="shared" si="1" ref="C9:J9">SUM(C11:C37)</f>
        <v>4242089</v>
      </c>
      <c r="D9" s="91">
        <f t="shared" si="1"/>
        <v>8318841</v>
      </c>
      <c r="E9" s="91">
        <f t="shared" si="1"/>
        <v>4119035</v>
      </c>
      <c r="F9" s="91">
        <f t="shared" si="1"/>
        <v>4199806</v>
      </c>
      <c r="G9" s="91">
        <f t="shared" si="1"/>
        <v>4313651</v>
      </c>
      <c r="H9" s="91">
        <f t="shared" si="1"/>
        <v>8387659</v>
      </c>
      <c r="I9" s="91">
        <f t="shared" si="1"/>
        <v>4152713</v>
      </c>
      <c r="J9" s="91">
        <f t="shared" si="1"/>
        <v>4234946</v>
      </c>
      <c r="M9" s="290"/>
      <c r="N9" s="291" t="s">
        <v>854</v>
      </c>
      <c r="O9" s="286">
        <v>27327</v>
      </c>
      <c r="P9" s="89">
        <v>58915</v>
      </c>
      <c r="Q9" s="286">
        <v>29776</v>
      </c>
      <c r="R9" s="286">
        <v>29139</v>
      </c>
      <c r="S9" s="286">
        <v>27542</v>
      </c>
      <c r="T9" s="89">
        <v>58640</v>
      </c>
      <c r="U9" s="286">
        <v>29679</v>
      </c>
      <c r="V9" s="286">
        <v>28961</v>
      </c>
    </row>
    <row r="10" spans="1:22" ht="15" customHeight="1">
      <c r="A10" s="290"/>
      <c r="B10" s="292"/>
      <c r="C10" s="293"/>
      <c r="D10" s="293"/>
      <c r="E10" s="293"/>
      <c r="F10" s="293"/>
      <c r="G10" s="293"/>
      <c r="H10" s="293"/>
      <c r="I10" s="293"/>
      <c r="J10" s="293"/>
      <c r="M10" s="290"/>
      <c r="N10" s="291" t="s">
        <v>856</v>
      </c>
      <c r="O10" s="286">
        <v>37196</v>
      </c>
      <c r="P10" s="89">
        <v>76074</v>
      </c>
      <c r="Q10" s="286">
        <v>37736</v>
      </c>
      <c r="R10" s="286">
        <v>38338</v>
      </c>
      <c r="S10" s="286">
        <v>37501</v>
      </c>
      <c r="T10" s="89">
        <v>76149</v>
      </c>
      <c r="U10" s="286">
        <v>37655</v>
      </c>
      <c r="V10" s="286">
        <v>38494</v>
      </c>
    </row>
    <row r="11" spans="1:22" ht="15" customHeight="1">
      <c r="A11" s="290"/>
      <c r="B11" s="291" t="s">
        <v>855</v>
      </c>
      <c r="C11" s="286">
        <v>24254</v>
      </c>
      <c r="D11" s="89">
        <v>44954</v>
      </c>
      <c r="E11" s="286">
        <v>21900</v>
      </c>
      <c r="F11" s="286">
        <v>23054</v>
      </c>
      <c r="G11" s="286">
        <v>24786</v>
      </c>
      <c r="H11" s="89">
        <v>45461</v>
      </c>
      <c r="I11" s="286">
        <v>22240</v>
      </c>
      <c r="J11" s="286">
        <v>23221</v>
      </c>
      <c r="M11" s="290"/>
      <c r="N11" s="291" t="s">
        <v>858</v>
      </c>
      <c r="O11" s="286">
        <v>33325</v>
      </c>
      <c r="P11" s="89">
        <v>80809</v>
      </c>
      <c r="Q11" s="286">
        <v>40385</v>
      </c>
      <c r="R11" s="286">
        <v>40424</v>
      </c>
      <c r="S11" s="286">
        <v>34095</v>
      </c>
      <c r="T11" s="89">
        <v>82140</v>
      </c>
      <c r="U11" s="286">
        <v>41002</v>
      </c>
      <c r="V11" s="286">
        <v>41138</v>
      </c>
    </row>
    <row r="12" spans="1:22" ht="15" customHeight="1">
      <c r="A12" s="290"/>
      <c r="B12" s="291" t="s">
        <v>857</v>
      </c>
      <c r="C12" s="286">
        <v>58368</v>
      </c>
      <c r="D12" s="89">
        <v>102431</v>
      </c>
      <c r="E12" s="286">
        <v>48781</v>
      </c>
      <c r="F12" s="286">
        <v>53650</v>
      </c>
      <c r="G12" s="286">
        <v>60498</v>
      </c>
      <c r="H12" s="89">
        <v>105230</v>
      </c>
      <c r="I12" s="286">
        <v>50186</v>
      </c>
      <c r="J12" s="286">
        <v>55044</v>
      </c>
      <c r="M12" s="290"/>
      <c r="N12" s="291"/>
      <c r="O12" s="294"/>
      <c r="P12" s="89"/>
      <c r="Q12" s="89"/>
      <c r="R12" s="89"/>
      <c r="S12" s="294"/>
      <c r="T12" s="89"/>
      <c r="U12" s="89"/>
      <c r="V12" s="89"/>
    </row>
    <row r="13" spans="1:22" ht="15" customHeight="1">
      <c r="A13" s="290"/>
      <c r="B13" s="291" t="s">
        <v>859</v>
      </c>
      <c r="C13" s="286">
        <v>105372</v>
      </c>
      <c r="D13" s="89">
        <v>185610</v>
      </c>
      <c r="E13" s="286">
        <v>86615</v>
      </c>
      <c r="F13" s="286">
        <v>98995</v>
      </c>
      <c r="G13" s="286">
        <v>110934</v>
      </c>
      <c r="H13" s="89">
        <v>195066</v>
      </c>
      <c r="I13" s="286">
        <v>91234</v>
      </c>
      <c r="J13" s="286">
        <v>103832</v>
      </c>
      <c r="M13" s="290"/>
      <c r="N13" s="291" t="s">
        <v>860</v>
      </c>
      <c r="O13" s="286">
        <v>31465</v>
      </c>
      <c r="P13" s="89">
        <v>72608</v>
      </c>
      <c r="Q13" s="286">
        <v>35391</v>
      </c>
      <c r="R13" s="286">
        <v>37217</v>
      </c>
      <c r="S13" s="286">
        <v>31644</v>
      </c>
      <c r="T13" s="89">
        <v>72427</v>
      </c>
      <c r="U13" s="286">
        <v>35218</v>
      </c>
      <c r="V13" s="286">
        <v>37209</v>
      </c>
    </row>
    <row r="14" spans="1:22" ht="15" customHeight="1">
      <c r="A14" s="290"/>
      <c r="B14" s="291" t="s">
        <v>861</v>
      </c>
      <c r="C14" s="286">
        <v>162567</v>
      </c>
      <c r="D14" s="89">
        <v>277078</v>
      </c>
      <c r="E14" s="286">
        <v>138473</v>
      </c>
      <c r="F14" s="286">
        <v>138605</v>
      </c>
      <c r="G14" s="286">
        <v>164800</v>
      </c>
      <c r="H14" s="89">
        <v>278350</v>
      </c>
      <c r="I14" s="286">
        <v>139272</v>
      </c>
      <c r="J14" s="286">
        <v>139078</v>
      </c>
      <c r="M14" s="290"/>
      <c r="N14" s="295" t="s">
        <v>862</v>
      </c>
      <c r="O14" s="286">
        <v>48661</v>
      </c>
      <c r="P14" s="89">
        <v>114376</v>
      </c>
      <c r="Q14" s="286">
        <v>56853</v>
      </c>
      <c r="R14" s="286">
        <v>57523</v>
      </c>
      <c r="S14" s="286">
        <v>49220</v>
      </c>
      <c r="T14" s="89">
        <v>114418</v>
      </c>
      <c r="U14" s="286">
        <v>56803</v>
      </c>
      <c r="V14" s="286">
        <v>57615</v>
      </c>
    </row>
    <row r="15" spans="1:22" ht="15" customHeight="1">
      <c r="A15" s="290"/>
      <c r="B15" s="291" t="s">
        <v>863</v>
      </c>
      <c r="C15" s="286">
        <v>97277</v>
      </c>
      <c r="D15" s="89">
        <v>183491</v>
      </c>
      <c r="E15" s="286">
        <v>88150</v>
      </c>
      <c r="F15" s="286">
        <v>95341</v>
      </c>
      <c r="G15" s="286">
        <v>99154</v>
      </c>
      <c r="H15" s="89">
        <v>185782</v>
      </c>
      <c r="I15" s="286">
        <v>89144</v>
      </c>
      <c r="J15" s="286">
        <v>96638</v>
      </c>
      <c r="M15" s="290"/>
      <c r="N15" s="295" t="s">
        <v>864</v>
      </c>
      <c r="O15" s="286">
        <v>26976</v>
      </c>
      <c r="P15" s="89">
        <v>67886</v>
      </c>
      <c r="Q15" s="286">
        <v>34236</v>
      </c>
      <c r="R15" s="286">
        <v>33650</v>
      </c>
      <c r="S15" s="286">
        <v>27518</v>
      </c>
      <c r="T15" s="89">
        <v>68602</v>
      </c>
      <c r="U15" s="286">
        <v>34561</v>
      </c>
      <c r="V15" s="286">
        <v>34041</v>
      </c>
    </row>
    <row r="16" spans="1:22" ht="15" customHeight="1">
      <c r="A16" s="290"/>
      <c r="B16" s="291"/>
      <c r="C16" s="296"/>
      <c r="D16" s="89"/>
      <c r="E16" s="296"/>
      <c r="F16" s="296"/>
      <c r="G16" s="296"/>
      <c r="H16" s="89"/>
      <c r="I16" s="296"/>
      <c r="J16" s="296"/>
      <c r="M16" s="290"/>
      <c r="N16" s="291" t="s">
        <v>664</v>
      </c>
      <c r="O16" s="286">
        <v>62720</v>
      </c>
      <c r="P16" s="89">
        <v>142267</v>
      </c>
      <c r="Q16" s="286">
        <v>71050</v>
      </c>
      <c r="R16" s="286">
        <v>71217</v>
      </c>
      <c r="S16" s="286">
        <v>64326</v>
      </c>
      <c r="T16" s="89">
        <v>144823</v>
      </c>
      <c r="U16" s="286">
        <v>72357</v>
      </c>
      <c r="V16" s="286">
        <v>72466</v>
      </c>
    </row>
    <row r="17" spans="1:22" ht="15" customHeight="1">
      <c r="A17" s="290"/>
      <c r="B17" s="291" t="s">
        <v>865</v>
      </c>
      <c r="C17" s="286">
        <v>86052</v>
      </c>
      <c r="D17" s="89">
        <v>161577</v>
      </c>
      <c r="E17" s="286">
        <v>81915</v>
      </c>
      <c r="F17" s="286">
        <v>79662</v>
      </c>
      <c r="G17" s="286">
        <v>87915</v>
      </c>
      <c r="H17" s="89">
        <v>162744</v>
      </c>
      <c r="I17" s="286">
        <v>82714</v>
      </c>
      <c r="J17" s="286">
        <v>80030</v>
      </c>
      <c r="M17" s="290"/>
      <c r="N17" s="291" t="s">
        <v>868</v>
      </c>
      <c r="O17" s="286">
        <v>32348</v>
      </c>
      <c r="P17" s="89">
        <v>78461</v>
      </c>
      <c r="Q17" s="286">
        <v>39983</v>
      </c>
      <c r="R17" s="286">
        <v>38478</v>
      </c>
      <c r="S17" s="286">
        <v>33156</v>
      </c>
      <c r="T17" s="89">
        <v>79664</v>
      </c>
      <c r="U17" s="286">
        <v>40523</v>
      </c>
      <c r="V17" s="286">
        <v>39141</v>
      </c>
    </row>
    <row r="18" spans="1:22" ht="15" customHeight="1">
      <c r="A18" s="290"/>
      <c r="B18" s="291" t="s">
        <v>867</v>
      </c>
      <c r="C18" s="286">
        <v>114987</v>
      </c>
      <c r="D18" s="89">
        <v>230131</v>
      </c>
      <c r="E18" s="286">
        <v>115463</v>
      </c>
      <c r="F18" s="286">
        <v>114668</v>
      </c>
      <c r="G18" s="286">
        <v>118202</v>
      </c>
      <c r="H18" s="89">
        <v>233241</v>
      </c>
      <c r="I18" s="286">
        <v>116958</v>
      </c>
      <c r="J18" s="286">
        <v>116283</v>
      </c>
      <c r="M18" s="290"/>
      <c r="N18" s="291"/>
      <c r="O18" s="89"/>
      <c r="P18" s="89"/>
      <c r="Q18" s="89"/>
      <c r="R18" s="89"/>
      <c r="S18" s="89"/>
      <c r="T18" s="89"/>
      <c r="U18" s="89"/>
      <c r="V18" s="89"/>
    </row>
    <row r="19" spans="1:22" ht="15" customHeight="1">
      <c r="A19" s="290"/>
      <c r="B19" s="291" t="s">
        <v>869</v>
      </c>
      <c r="C19" s="286">
        <v>204949</v>
      </c>
      <c r="D19" s="89">
        <v>422993</v>
      </c>
      <c r="E19" s="286">
        <v>211552</v>
      </c>
      <c r="F19" s="286">
        <v>211441</v>
      </c>
      <c r="G19" s="286">
        <v>209625</v>
      </c>
      <c r="H19" s="89">
        <v>428294</v>
      </c>
      <c r="I19" s="286">
        <v>214210</v>
      </c>
      <c r="J19" s="286">
        <v>214084</v>
      </c>
      <c r="M19" s="290"/>
      <c r="N19" s="291" t="s">
        <v>870</v>
      </c>
      <c r="O19" s="286">
        <v>23255</v>
      </c>
      <c r="P19" s="89">
        <v>55674</v>
      </c>
      <c r="Q19" s="286">
        <v>28464</v>
      </c>
      <c r="R19" s="286">
        <v>27210</v>
      </c>
      <c r="S19" s="286">
        <v>23442</v>
      </c>
      <c r="T19" s="89">
        <v>55743</v>
      </c>
      <c r="U19" s="286">
        <v>28440</v>
      </c>
      <c r="V19" s="286">
        <v>27303</v>
      </c>
    </row>
    <row r="20" spans="1:22" ht="15" customHeight="1">
      <c r="A20" s="290"/>
      <c r="B20" s="291" t="s">
        <v>871</v>
      </c>
      <c r="C20" s="286">
        <v>181238</v>
      </c>
      <c r="D20" s="89">
        <v>337774</v>
      </c>
      <c r="E20" s="286">
        <v>166398</v>
      </c>
      <c r="F20" s="286">
        <v>171376</v>
      </c>
      <c r="G20" s="286">
        <v>185306</v>
      </c>
      <c r="H20" s="89">
        <v>342472</v>
      </c>
      <c r="I20" s="286">
        <v>168490</v>
      </c>
      <c r="J20" s="286">
        <v>173982</v>
      </c>
      <c r="M20" s="290"/>
      <c r="N20" s="295" t="s">
        <v>872</v>
      </c>
      <c r="O20" s="286">
        <v>31056</v>
      </c>
      <c r="P20" s="89">
        <v>80181</v>
      </c>
      <c r="Q20" s="286">
        <v>40285</v>
      </c>
      <c r="R20" s="286">
        <v>39896</v>
      </c>
      <c r="S20" s="286">
        <v>31553</v>
      </c>
      <c r="T20" s="89">
        <v>80788</v>
      </c>
      <c r="U20" s="286">
        <v>40531</v>
      </c>
      <c r="V20" s="286">
        <v>40257</v>
      </c>
    </row>
    <row r="21" spans="1:22" ht="15" customHeight="1">
      <c r="A21" s="290"/>
      <c r="B21" s="291" t="s">
        <v>873</v>
      </c>
      <c r="C21" s="286">
        <v>137590</v>
      </c>
      <c r="D21" s="89">
        <v>251358</v>
      </c>
      <c r="E21" s="286">
        <v>118399</v>
      </c>
      <c r="F21" s="286">
        <v>132959</v>
      </c>
      <c r="G21" s="286">
        <v>138895</v>
      </c>
      <c r="H21" s="89">
        <v>252073</v>
      </c>
      <c r="I21" s="286">
        <v>118479</v>
      </c>
      <c r="J21" s="286">
        <v>133594</v>
      </c>
      <c r="M21" s="297"/>
      <c r="N21" s="291" t="s">
        <v>665</v>
      </c>
      <c r="O21" s="286">
        <v>85092</v>
      </c>
      <c r="P21" s="89">
        <v>189221</v>
      </c>
      <c r="Q21" s="286">
        <v>93561</v>
      </c>
      <c r="R21" s="286">
        <v>95660</v>
      </c>
      <c r="S21" s="286">
        <v>85858</v>
      </c>
      <c r="T21" s="89">
        <v>189863</v>
      </c>
      <c r="U21" s="286">
        <v>93762</v>
      </c>
      <c r="V21" s="286">
        <v>96101</v>
      </c>
    </row>
    <row r="22" spans="1:22" ht="15" customHeight="1">
      <c r="A22" s="290"/>
      <c r="B22" s="291"/>
      <c r="C22" s="286"/>
      <c r="D22" s="89"/>
      <c r="E22" s="286"/>
      <c r="F22" s="286"/>
      <c r="G22" s="286"/>
      <c r="H22" s="89"/>
      <c r="I22" s="286"/>
      <c r="J22" s="286"/>
      <c r="M22" s="297"/>
      <c r="N22" s="298"/>
      <c r="O22" s="299"/>
      <c r="P22" s="299"/>
      <c r="Q22" s="299"/>
      <c r="R22" s="299"/>
      <c r="S22" s="299"/>
      <c r="T22" s="299"/>
      <c r="U22" s="299"/>
      <c r="V22" s="299"/>
    </row>
    <row r="23" spans="1:22" ht="15" customHeight="1">
      <c r="A23" s="290"/>
      <c r="B23" s="291" t="s">
        <v>875</v>
      </c>
      <c r="C23" s="286">
        <v>331632</v>
      </c>
      <c r="D23" s="89">
        <v>664660</v>
      </c>
      <c r="E23" s="286">
        <v>334538</v>
      </c>
      <c r="F23" s="286">
        <v>330122</v>
      </c>
      <c r="G23" s="286">
        <v>336897</v>
      </c>
      <c r="H23" s="89">
        <v>668423</v>
      </c>
      <c r="I23" s="286">
        <v>336559</v>
      </c>
      <c r="J23" s="286">
        <v>331864</v>
      </c>
      <c r="M23" s="297"/>
      <c r="N23" s="298"/>
      <c r="O23" s="299"/>
      <c r="P23" s="299"/>
      <c r="Q23" s="299"/>
      <c r="R23" s="299"/>
      <c r="S23" s="299"/>
      <c r="T23" s="299"/>
      <c r="U23" s="299"/>
      <c r="V23" s="299"/>
    </row>
    <row r="24" spans="1:22" ht="15" customHeight="1">
      <c r="A24" s="290"/>
      <c r="B24" s="291" t="s">
        <v>876</v>
      </c>
      <c r="C24" s="286">
        <v>425295</v>
      </c>
      <c r="D24" s="89">
        <v>820920</v>
      </c>
      <c r="E24" s="286">
        <v>393601</v>
      </c>
      <c r="F24" s="286">
        <v>427319</v>
      </c>
      <c r="G24" s="286">
        <v>429629</v>
      </c>
      <c r="H24" s="89">
        <v>825782</v>
      </c>
      <c r="I24" s="286">
        <v>395728</v>
      </c>
      <c r="J24" s="286">
        <v>430054</v>
      </c>
      <c r="M24" s="764"/>
      <c r="N24" s="765"/>
      <c r="O24" s="89"/>
      <c r="P24" s="89"/>
      <c r="Q24" s="89"/>
      <c r="R24" s="89"/>
      <c r="S24" s="89"/>
      <c r="T24" s="89"/>
      <c r="U24" s="89"/>
      <c r="V24" s="89"/>
    </row>
    <row r="25" spans="1:22" ht="15" customHeight="1">
      <c r="A25" s="290"/>
      <c r="B25" s="291" t="s">
        <v>877</v>
      </c>
      <c r="C25" s="286">
        <v>116587</v>
      </c>
      <c r="D25" s="89">
        <v>197214</v>
      </c>
      <c r="E25" s="286">
        <v>93785</v>
      </c>
      <c r="F25" s="286">
        <v>103429</v>
      </c>
      <c r="G25" s="286">
        <v>116939</v>
      </c>
      <c r="H25" s="89">
        <v>196510</v>
      </c>
      <c r="I25" s="286">
        <v>93322</v>
      </c>
      <c r="J25" s="286">
        <v>103188</v>
      </c>
      <c r="L25" s="300"/>
      <c r="M25" s="768" t="s">
        <v>666</v>
      </c>
      <c r="N25" s="769"/>
      <c r="O25" s="91">
        <f aca="true" t="shared" si="2" ref="O25:V25">SUM(O27,O34)</f>
        <v>38934</v>
      </c>
      <c r="P25" s="91">
        <f t="shared" si="2"/>
        <v>88663</v>
      </c>
      <c r="Q25" s="91">
        <f t="shared" si="2"/>
        <v>44828</v>
      </c>
      <c r="R25" s="91">
        <f t="shared" si="2"/>
        <v>43835</v>
      </c>
      <c r="S25" s="91">
        <f t="shared" si="2"/>
        <v>39098</v>
      </c>
      <c r="T25" s="91">
        <f t="shared" si="2"/>
        <v>87883</v>
      </c>
      <c r="U25" s="91">
        <f t="shared" si="2"/>
        <v>44423</v>
      </c>
      <c r="V25" s="91">
        <f t="shared" si="2"/>
        <v>43460</v>
      </c>
    </row>
    <row r="26" spans="1:22" ht="15" customHeight="1">
      <c r="A26" s="290"/>
      <c r="B26" s="291" t="s">
        <v>878</v>
      </c>
      <c r="C26" s="286">
        <v>171531</v>
      </c>
      <c r="D26" s="89">
        <v>298229</v>
      </c>
      <c r="E26" s="286">
        <v>148964</v>
      </c>
      <c r="F26" s="286">
        <v>149265</v>
      </c>
      <c r="G26" s="286">
        <v>174040</v>
      </c>
      <c r="H26" s="89">
        <v>299380</v>
      </c>
      <c r="I26" s="286">
        <v>149942</v>
      </c>
      <c r="J26" s="286">
        <v>149438</v>
      </c>
      <c r="M26" s="766"/>
      <c r="N26" s="767"/>
      <c r="O26" s="89"/>
      <c r="P26" s="89"/>
      <c r="Q26" s="89"/>
      <c r="R26" s="89"/>
      <c r="S26" s="89"/>
      <c r="T26" s="89"/>
      <c r="U26" s="89"/>
      <c r="V26" s="89"/>
    </row>
    <row r="27" spans="1:22" ht="15" customHeight="1">
      <c r="A27" s="290"/>
      <c r="B27" s="291" t="s">
        <v>880</v>
      </c>
      <c r="C27" s="286">
        <v>283895</v>
      </c>
      <c r="D27" s="89">
        <v>519229</v>
      </c>
      <c r="E27" s="286">
        <v>250759</v>
      </c>
      <c r="F27" s="286">
        <v>268470</v>
      </c>
      <c r="G27" s="286">
        <v>288277</v>
      </c>
      <c r="H27" s="89">
        <v>523470</v>
      </c>
      <c r="I27" s="286">
        <v>252755</v>
      </c>
      <c r="J27" s="286">
        <v>270715</v>
      </c>
      <c r="M27" s="300"/>
      <c r="N27" s="301" t="s">
        <v>667</v>
      </c>
      <c r="O27" s="91">
        <f aca="true" t="shared" si="3" ref="O27:V27">SUM(O29:O32)</f>
        <v>23653</v>
      </c>
      <c r="P27" s="91">
        <f t="shared" si="3"/>
        <v>59585</v>
      </c>
      <c r="Q27" s="91">
        <f t="shared" si="3"/>
        <v>30050</v>
      </c>
      <c r="R27" s="91">
        <f t="shared" si="3"/>
        <v>29535</v>
      </c>
      <c r="S27" s="91">
        <f t="shared" si="3"/>
        <v>23874</v>
      </c>
      <c r="T27" s="91">
        <f t="shared" si="3"/>
        <v>59142</v>
      </c>
      <c r="U27" s="91">
        <f t="shared" si="3"/>
        <v>29808</v>
      </c>
      <c r="V27" s="91">
        <f t="shared" si="3"/>
        <v>29334</v>
      </c>
    </row>
    <row r="28" spans="1:22" ht="15" customHeight="1">
      <c r="A28" s="290"/>
      <c r="B28" s="291"/>
      <c r="C28" s="286"/>
      <c r="D28" s="89"/>
      <c r="E28" s="286"/>
      <c r="F28" s="286"/>
      <c r="G28" s="286"/>
      <c r="H28" s="89"/>
      <c r="I28" s="286"/>
      <c r="J28" s="286"/>
      <c r="M28" s="290"/>
      <c r="N28" s="291"/>
      <c r="O28" s="89"/>
      <c r="P28" s="89"/>
      <c r="Q28" s="89"/>
      <c r="R28" s="89"/>
      <c r="S28" s="89"/>
      <c r="T28" s="89"/>
      <c r="U28" s="89"/>
      <c r="V28" s="89"/>
    </row>
    <row r="29" spans="1:22" ht="15" customHeight="1">
      <c r="A29" s="290"/>
      <c r="B29" s="291" t="s">
        <v>881</v>
      </c>
      <c r="C29" s="286">
        <v>138799</v>
      </c>
      <c r="D29" s="89">
        <v>240275</v>
      </c>
      <c r="E29" s="286">
        <v>120849</v>
      </c>
      <c r="F29" s="286">
        <v>119426</v>
      </c>
      <c r="G29" s="286">
        <v>141300</v>
      </c>
      <c r="H29" s="89">
        <v>242557</v>
      </c>
      <c r="I29" s="286">
        <v>121959</v>
      </c>
      <c r="J29" s="286">
        <v>120598</v>
      </c>
      <c r="M29" s="290"/>
      <c r="N29" s="291" t="s">
        <v>883</v>
      </c>
      <c r="O29" s="286">
        <v>13167</v>
      </c>
      <c r="P29" s="89">
        <v>33941</v>
      </c>
      <c r="Q29" s="286">
        <v>17332</v>
      </c>
      <c r="R29" s="286">
        <v>16609</v>
      </c>
      <c r="S29" s="286">
        <v>13329</v>
      </c>
      <c r="T29" s="89">
        <v>33857</v>
      </c>
      <c r="U29" s="286">
        <v>17318</v>
      </c>
      <c r="V29" s="286">
        <v>16539</v>
      </c>
    </row>
    <row r="30" spans="1:22" ht="15" customHeight="1">
      <c r="A30" s="290"/>
      <c r="B30" s="291" t="s">
        <v>882</v>
      </c>
      <c r="C30" s="286">
        <v>162089</v>
      </c>
      <c r="D30" s="89">
        <v>315404</v>
      </c>
      <c r="E30" s="286">
        <v>156357</v>
      </c>
      <c r="F30" s="286">
        <v>159047</v>
      </c>
      <c r="G30" s="286">
        <v>164624</v>
      </c>
      <c r="H30" s="89">
        <v>317289</v>
      </c>
      <c r="I30" s="286">
        <v>157366</v>
      </c>
      <c r="J30" s="286">
        <v>159923</v>
      </c>
      <c r="M30" s="290"/>
      <c r="N30" s="291" t="s">
        <v>885</v>
      </c>
      <c r="O30" s="286">
        <v>6239</v>
      </c>
      <c r="P30" s="89">
        <v>15856</v>
      </c>
      <c r="Q30" s="286">
        <v>7879</v>
      </c>
      <c r="R30" s="286">
        <v>7977</v>
      </c>
      <c r="S30" s="286">
        <v>6345</v>
      </c>
      <c r="T30" s="89">
        <v>15782</v>
      </c>
      <c r="U30" s="286">
        <v>7822</v>
      </c>
      <c r="V30" s="286">
        <v>7960</v>
      </c>
    </row>
    <row r="31" spans="1:22" ht="15" customHeight="1">
      <c r="A31" s="290"/>
      <c r="B31" s="291" t="s">
        <v>884</v>
      </c>
      <c r="C31" s="286">
        <v>87975</v>
      </c>
      <c r="D31" s="89">
        <v>178399</v>
      </c>
      <c r="E31" s="286">
        <v>89447</v>
      </c>
      <c r="F31" s="286">
        <v>88952</v>
      </c>
      <c r="G31" s="286">
        <v>90093</v>
      </c>
      <c r="H31" s="89">
        <v>181205</v>
      </c>
      <c r="I31" s="286">
        <v>90815</v>
      </c>
      <c r="J31" s="286">
        <v>90390</v>
      </c>
      <c r="M31" s="290"/>
      <c r="N31" s="291" t="s">
        <v>668</v>
      </c>
      <c r="O31" s="286">
        <v>1248</v>
      </c>
      <c r="P31" s="89">
        <v>2988</v>
      </c>
      <c r="Q31" s="286">
        <v>1496</v>
      </c>
      <c r="R31" s="286">
        <v>1492</v>
      </c>
      <c r="S31" s="286">
        <v>1230</v>
      </c>
      <c r="T31" s="89">
        <v>2885</v>
      </c>
      <c r="U31" s="286">
        <v>1445</v>
      </c>
      <c r="V31" s="286">
        <v>1440</v>
      </c>
    </row>
    <row r="32" spans="1:22" ht="15" customHeight="1">
      <c r="A32" s="290"/>
      <c r="B32" s="301" t="s">
        <v>886</v>
      </c>
      <c r="C32" s="302">
        <v>256330</v>
      </c>
      <c r="D32" s="91">
        <v>511160</v>
      </c>
      <c r="E32" s="302">
        <v>255164</v>
      </c>
      <c r="F32" s="302">
        <v>255996</v>
      </c>
      <c r="G32" s="302">
        <v>259745</v>
      </c>
      <c r="H32" s="91">
        <v>512873</v>
      </c>
      <c r="I32" s="302">
        <v>256081</v>
      </c>
      <c r="J32" s="302">
        <v>256792</v>
      </c>
      <c r="M32" s="297"/>
      <c r="N32" s="291" t="s">
        <v>889</v>
      </c>
      <c r="O32" s="286">
        <v>2999</v>
      </c>
      <c r="P32" s="89">
        <v>6800</v>
      </c>
      <c r="Q32" s="286">
        <v>3343</v>
      </c>
      <c r="R32" s="286">
        <v>3457</v>
      </c>
      <c r="S32" s="286">
        <v>2970</v>
      </c>
      <c r="T32" s="89">
        <v>6618</v>
      </c>
      <c r="U32" s="286">
        <v>3223</v>
      </c>
      <c r="V32" s="286">
        <v>3395</v>
      </c>
    </row>
    <row r="33" spans="1:22" ht="15" customHeight="1">
      <c r="A33" s="290"/>
      <c r="B33" s="291" t="s">
        <v>888</v>
      </c>
      <c r="C33" s="286">
        <v>318925</v>
      </c>
      <c r="D33" s="89">
        <v>678869</v>
      </c>
      <c r="E33" s="286">
        <v>337029</v>
      </c>
      <c r="F33" s="286">
        <v>341840</v>
      </c>
      <c r="G33" s="286">
        <v>324194</v>
      </c>
      <c r="H33" s="89">
        <v>684107</v>
      </c>
      <c r="I33" s="286">
        <v>339385</v>
      </c>
      <c r="J33" s="286">
        <v>344722</v>
      </c>
      <c r="M33" s="290"/>
      <c r="N33" s="291"/>
      <c r="O33" s="89"/>
      <c r="P33" s="89"/>
      <c r="Q33" s="89"/>
      <c r="R33" s="89"/>
      <c r="S33" s="89"/>
      <c r="T33" s="89"/>
      <c r="U33" s="89"/>
      <c r="V33" s="89"/>
    </row>
    <row r="34" spans="1:22" ht="15" customHeight="1">
      <c r="A34" s="290"/>
      <c r="B34" s="291"/>
      <c r="C34" s="296"/>
      <c r="D34" s="89"/>
      <c r="E34" s="296"/>
      <c r="F34" s="296"/>
      <c r="G34" s="296"/>
      <c r="H34" s="89"/>
      <c r="I34" s="296"/>
      <c r="J34" s="296"/>
      <c r="M34" s="300"/>
      <c r="N34" s="301" t="s">
        <v>892</v>
      </c>
      <c r="O34" s="91">
        <f aca="true" t="shared" si="4" ref="O34:V34">SUM(O36,O43,O48,O53)</f>
        <v>15281</v>
      </c>
      <c r="P34" s="91">
        <f t="shared" si="4"/>
        <v>29078</v>
      </c>
      <c r="Q34" s="91">
        <f t="shared" si="4"/>
        <v>14778</v>
      </c>
      <c r="R34" s="91">
        <f t="shared" si="4"/>
        <v>14300</v>
      </c>
      <c r="S34" s="91">
        <f t="shared" si="4"/>
        <v>15224</v>
      </c>
      <c r="T34" s="91">
        <f t="shared" si="4"/>
        <v>28741</v>
      </c>
      <c r="U34" s="91">
        <f t="shared" si="4"/>
        <v>14615</v>
      </c>
      <c r="V34" s="91">
        <f t="shared" si="4"/>
        <v>14126</v>
      </c>
    </row>
    <row r="35" spans="1:22" ht="15" customHeight="1">
      <c r="A35" s="290"/>
      <c r="B35" s="291" t="s">
        <v>890</v>
      </c>
      <c r="C35" s="286">
        <v>285373</v>
      </c>
      <c r="D35" s="89">
        <v>624914</v>
      </c>
      <c r="E35" s="286">
        <v>316217</v>
      </c>
      <c r="F35" s="286">
        <v>308697</v>
      </c>
      <c r="G35" s="286">
        <v>291038</v>
      </c>
      <c r="H35" s="89">
        <v>630897</v>
      </c>
      <c r="I35" s="286">
        <v>319184</v>
      </c>
      <c r="J35" s="286">
        <v>311713</v>
      </c>
      <c r="M35" s="287"/>
      <c r="N35" s="303"/>
      <c r="O35" s="89"/>
      <c r="P35" s="91"/>
      <c r="Q35" s="89"/>
      <c r="R35" s="89"/>
      <c r="S35" s="89"/>
      <c r="T35" s="91"/>
      <c r="U35" s="89"/>
      <c r="V35" s="89"/>
    </row>
    <row r="36" spans="1:22" ht="15" customHeight="1">
      <c r="A36" s="290"/>
      <c r="B36" s="291" t="s">
        <v>891</v>
      </c>
      <c r="C36" s="286">
        <v>196480</v>
      </c>
      <c r="D36" s="89">
        <v>428131</v>
      </c>
      <c r="E36" s="286">
        <v>215436</v>
      </c>
      <c r="F36" s="286">
        <v>212695</v>
      </c>
      <c r="G36" s="286">
        <v>198805</v>
      </c>
      <c r="H36" s="89">
        <v>429267</v>
      </c>
      <c r="I36" s="286">
        <v>215958</v>
      </c>
      <c r="J36" s="286">
        <v>213309</v>
      </c>
      <c r="M36" s="304"/>
      <c r="N36" s="301" t="s">
        <v>669</v>
      </c>
      <c r="O36" s="91">
        <f aca="true" t="shared" si="5" ref="O36:V36">SUM(O38:O41)</f>
        <v>7302</v>
      </c>
      <c r="P36" s="91">
        <f t="shared" si="5"/>
        <v>14593</v>
      </c>
      <c r="Q36" s="91">
        <f t="shared" si="5"/>
        <v>7232</v>
      </c>
      <c r="R36" s="91">
        <f t="shared" si="5"/>
        <v>7361</v>
      </c>
      <c r="S36" s="91">
        <f t="shared" si="5"/>
        <v>7249</v>
      </c>
      <c r="T36" s="91">
        <f t="shared" si="5"/>
        <v>14362</v>
      </c>
      <c r="U36" s="91">
        <f t="shared" si="5"/>
        <v>7119</v>
      </c>
      <c r="V36" s="91">
        <f t="shared" si="5"/>
        <v>7243</v>
      </c>
    </row>
    <row r="37" spans="1:22" ht="15" customHeight="1">
      <c r="A37" s="290"/>
      <c r="B37" s="291" t="s">
        <v>893</v>
      </c>
      <c r="C37" s="286">
        <v>294524</v>
      </c>
      <c r="D37" s="89">
        <v>644040</v>
      </c>
      <c r="E37" s="286">
        <v>329243</v>
      </c>
      <c r="F37" s="286">
        <v>314797</v>
      </c>
      <c r="G37" s="286">
        <v>297955</v>
      </c>
      <c r="H37" s="89">
        <v>647186</v>
      </c>
      <c r="I37" s="286">
        <v>330732</v>
      </c>
      <c r="J37" s="286">
        <v>316454</v>
      </c>
      <c r="M37" s="290"/>
      <c r="N37" s="291"/>
      <c r="O37" s="89"/>
      <c r="P37" s="89"/>
      <c r="Q37" s="89"/>
      <c r="R37" s="89"/>
      <c r="S37" s="89"/>
      <c r="T37" s="89"/>
      <c r="U37" s="89"/>
      <c r="V37" s="89"/>
    </row>
    <row r="38" spans="1:22" ht="15" customHeight="1">
      <c r="A38" s="290"/>
      <c r="B38" s="292"/>
      <c r="C38" s="89"/>
      <c r="D38" s="89"/>
      <c r="E38" s="89"/>
      <c r="F38" s="89"/>
      <c r="G38" s="89"/>
      <c r="H38" s="89"/>
      <c r="I38" s="89"/>
      <c r="J38" s="89"/>
      <c r="M38" s="290"/>
      <c r="N38" s="291" t="s">
        <v>897</v>
      </c>
      <c r="O38" s="286">
        <v>4891</v>
      </c>
      <c r="P38" s="89">
        <v>9007</v>
      </c>
      <c r="Q38" s="286">
        <v>4450</v>
      </c>
      <c r="R38" s="286">
        <v>4557</v>
      </c>
      <c r="S38" s="286">
        <v>4855</v>
      </c>
      <c r="T38" s="89">
        <v>8898</v>
      </c>
      <c r="U38" s="286">
        <v>4421</v>
      </c>
      <c r="V38" s="286">
        <v>4477</v>
      </c>
    </row>
    <row r="39" spans="1:22" ht="15" customHeight="1">
      <c r="A39" s="768" t="s">
        <v>900</v>
      </c>
      <c r="B39" s="784"/>
      <c r="C39" s="91">
        <f aca="true" t="shared" si="6" ref="C39:J39">SUM(C41:C55,O7:O21)</f>
        <v>1748077</v>
      </c>
      <c r="D39" s="91">
        <f t="shared" si="6"/>
        <v>3931755</v>
      </c>
      <c r="E39" s="91">
        <f t="shared" si="6"/>
        <v>1967128</v>
      </c>
      <c r="F39" s="91">
        <f t="shared" si="6"/>
        <v>1964627</v>
      </c>
      <c r="G39" s="91">
        <f t="shared" si="6"/>
        <v>1773075</v>
      </c>
      <c r="H39" s="91">
        <f t="shared" si="6"/>
        <v>3957693</v>
      </c>
      <c r="I39" s="91">
        <f t="shared" si="6"/>
        <v>1978675</v>
      </c>
      <c r="J39" s="91">
        <f t="shared" si="6"/>
        <v>1979018</v>
      </c>
      <c r="K39" s="305"/>
      <c r="M39" s="290"/>
      <c r="N39" s="291" t="s">
        <v>898</v>
      </c>
      <c r="O39" s="286">
        <v>166</v>
      </c>
      <c r="P39" s="89">
        <v>294</v>
      </c>
      <c r="Q39" s="286">
        <v>155</v>
      </c>
      <c r="R39" s="286">
        <v>139</v>
      </c>
      <c r="S39" s="286">
        <v>166</v>
      </c>
      <c r="T39" s="89">
        <v>293</v>
      </c>
      <c r="U39" s="286">
        <v>151</v>
      </c>
      <c r="V39" s="286">
        <v>142</v>
      </c>
    </row>
    <row r="40" spans="1:22" ht="15" customHeight="1">
      <c r="A40" s="290"/>
      <c r="B40" s="291"/>
      <c r="C40" s="89"/>
      <c r="D40" s="89"/>
      <c r="E40" s="89"/>
      <c r="F40" s="89"/>
      <c r="G40" s="89"/>
      <c r="H40" s="89"/>
      <c r="I40" s="89"/>
      <c r="J40" s="89"/>
      <c r="M40" s="290"/>
      <c r="N40" s="291" t="s">
        <v>899</v>
      </c>
      <c r="O40" s="286">
        <v>1375</v>
      </c>
      <c r="P40" s="89">
        <v>3165</v>
      </c>
      <c r="Q40" s="286">
        <v>1545</v>
      </c>
      <c r="R40" s="286">
        <v>1620</v>
      </c>
      <c r="S40" s="286">
        <v>1372</v>
      </c>
      <c r="T40" s="89">
        <v>3121</v>
      </c>
      <c r="U40" s="286">
        <v>1509</v>
      </c>
      <c r="V40" s="286">
        <v>1612</v>
      </c>
    </row>
    <row r="41" spans="1:22" ht="15" customHeight="1">
      <c r="A41" s="290"/>
      <c r="B41" s="291" t="s">
        <v>902</v>
      </c>
      <c r="C41" s="286">
        <v>232715</v>
      </c>
      <c r="D41" s="89">
        <v>540671</v>
      </c>
      <c r="E41" s="286">
        <v>273207</v>
      </c>
      <c r="F41" s="286">
        <v>267464</v>
      </c>
      <c r="G41" s="286">
        <v>236120</v>
      </c>
      <c r="H41" s="89">
        <v>543996</v>
      </c>
      <c r="I41" s="286">
        <v>274692</v>
      </c>
      <c r="J41" s="286">
        <v>269304</v>
      </c>
      <c r="M41" s="290"/>
      <c r="N41" s="291" t="s">
        <v>901</v>
      </c>
      <c r="O41" s="286">
        <v>870</v>
      </c>
      <c r="P41" s="89">
        <v>2127</v>
      </c>
      <c r="Q41" s="286">
        <v>1082</v>
      </c>
      <c r="R41" s="286">
        <v>1045</v>
      </c>
      <c r="S41" s="286">
        <v>856</v>
      </c>
      <c r="T41" s="89">
        <v>2050</v>
      </c>
      <c r="U41" s="286">
        <v>1038</v>
      </c>
      <c r="V41" s="286">
        <v>1012</v>
      </c>
    </row>
    <row r="42" spans="1:22" ht="15" customHeight="1">
      <c r="A42" s="290"/>
      <c r="B42" s="291" t="s">
        <v>904</v>
      </c>
      <c r="C42" s="286">
        <v>78581</v>
      </c>
      <c r="D42" s="89">
        <v>171325</v>
      </c>
      <c r="E42" s="286">
        <v>85685</v>
      </c>
      <c r="F42" s="286">
        <v>85640</v>
      </c>
      <c r="G42" s="286">
        <v>79876</v>
      </c>
      <c r="H42" s="89">
        <v>172547</v>
      </c>
      <c r="I42" s="286">
        <v>86300</v>
      </c>
      <c r="J42" s="286">
        <v>86247</v>
      </c>
      <c r="M42" s="290"/>
      <c r="N42" s="291"/>
      <c r="O42" s="89"/>
      <c r="P42" s="89"/>
      <c r="Q42" s="89"/>
      <c r="R42" s="89"/>
      <c r="S42" s="89"/>
      <c r="T42" s="89"/>
      <c r="U42" s="89"/>
      <c r="V42" s="89"/>
    </row>
    <row r="43" spans="1:22" ht="15" customHeight="1">
      <c r="A43" s="290"/>
      <c r="B43" s="291" t="s">
        <v>906</v>
      </c>
      <c r="C43" s="286">
        <v>69248</v>
      </c>
      <c r="D43" s="89">
        <v>134074</v>
      </c>
      <c r="E43" s="286">
        <v>64853</v>
      </c>
      <c r="F43" s="286">
        <v>69221</v>
      </c>
      <c r="G43" s="286">
        <v>69821</v>
      </c>
      <c r="H43" s="89">
        <v>134253</v>
      </c>
      <c r="I43" s="286">
        <v>64887</v>
      </c>
      <c r="J43" s="286">
        <v>69366</v>
      </c>
      <c r="M43" s="300"/>
      <c r="N43" s="301" t="s">
        <v>670</v>
      </c>
      <c r="O43" s="91">
        <f aca="true" t="shared" si="7" ref="O43:V43">SUM(O45:O46)</f>
        <v>1899</v>
      </c>
      <c r="P43" s="91">
        <f t="shared" si="7"/>
        <v>3165</v>
      </c>
      <c r="Q43" s="91">
        <f t="shared" si="7"/>
        <v>1683</v>
      </c>
      <c r="R43" s="91">
        <f t="shared" si="7"/>
        <v>1482</v>
      </c>
      <c r="S43" s="91">
        <f t="shared" si="7"/>
        <v>1925</v>
      </c>
      <c r="T43" s="91">
        <f t="shared" si="7"/>
        <v>3176</v>
      </c>
      <c r="U43" s="91">
        <f t="shared" si="7"/>
        <v>1707</v>
      </c>
      <c r="V43" s="91">
        <f t="shared" si="7"/>
        <v>1469</v>
      </c>
    </row>
    <row r="44" spans="1:22" ht="15" customHeight="1">
      <c r="A44" s="290"/>
      <c r="B44" s="291" t="s">
        <v>908</v>
      </c>
      <c r="C44" s="286">
        <v>84468</v>
      </c>
      <c r="D44" s="89">
        <v>172030</v>
      </c>
      <c r="E44" s="286">
        <v>85135</v>
      </c>
      <c r="F44" s="286">
        <v>86895</v>
      </c>
      <c r="G44" s="286">
        <v>86093</v>
      </c>
      <c r="H44" s="89">
        <v>174785</v>
      </c>
      <c r="I44" s="286">
        <v>86440</v>
      </c>
      <c r="J44" s="286">
        <v>88345</v>
      </c>
      <c r="M44" s="290"/>
      <c r="N44" s="291"/>
      <c r="O44" s="89"/>
      <c r="P44" s="89"/>
      <c r="Q44" s="89"/>
      <c r="R44" s="89"/>
      <c r="S44" s="89"/>
      <c r="T44" s="89"/>
      <c r="U44" s="89"/>
      <c r="V44" s="89"/>
    </row>
    <row r="45" spans="1:24" ht="15" customHeight="1">
      <c r="A45" s="290"/>
      <c r="B45" s="291" t="s">
        <v>909</v>
      </c>
      <c r="C45" s="286">
        <v>57189</v>
      </c>
      <c r="D45" s="89">
        <v>138894</v>
      </c>
      <c r="E45" s="286">
        <v>70181</v>
      </c>
      <c r="F45" s="286">
        <v>68713</v>
      </c>
      <c r="G45" s="286">
        <v>57775</v>
      </c>
      <c r="H45" s="89">
        <v>138650</v>
      </c>
      <c r="I45" s="286">
        <v>70075</v>
      </c>
      <c r="J45" s="286">
        <v>68575</v>
      </c>
      <c r="M45" s="290"/>
      <c r="N45" s="291" t="s">
        <v>905</v>
      </c>
      <c r="O45" s="89">
        <v>1749</v>
      </c>
      <c r="P45" s="89">
        <v>2900</v>
      </c>
      <c r="Q45" s="89">
        <v>1542</v>
      </c>
      <c r="R45" s="89">
        <v>1358</v>
      </c>
      <c r="S45" s="89">
        <v>1769</v>
      </c>
      <c r="T45" s="89">
        <v>2897</v>
      </c>
      <c r="U45" s="89">
        <v>1556</v>
      </c>
      <c r="V45" s="89">
        <v>1341</v>
      </c>
      <c r="X45" s="306"/>
    </row>
    <row r="46" spans="1:22" ht="15" customHeight="1">
      <c r="A46" s="290"/>
      <c r="B46" s="291"/>
      <c r="C46" s="286"/>
      <c r="D46" s="89"/>
      <c r="E46" s="286"/>
      <c r="F46" s="286"/>
      <c r="G46" s="286"/>
      <c r="H46" s="89"/>
      <c r="I46" s="286"/>
      <c r="J46" s="286"/>
      <c r="M46" s="290"/>
      <c r="N46" s="291" t="s">
        <v>907</v>
      </c>
      <c r="O46" s="286">
        <v>150</v>
      </c>
      <c r="P46" s="89">
        <v>265</v>
      </c>
      <c r="Q46" s="286">
        <v>141</v>
      </c>
      <c r="R46" s="286">
        <v>124</v>
      </c>
      <c r="S46" s="286">
        <v>156</v>
      </c>
      <c r="T46" s="89">
        <v>279</v>
      </c>
      <c r="U46" s="286">
        <v>151</v>
      </c>
      <c r="V46" s="286">
        <v>128</v>
      </c>
    </row>
    <row r="47" spans="1:22" ht="15" customHeight="1">
      <c r="A47" s="290"/>
      <c r="B47" s="291" t="s">
        <v>911</v>
      </c>
      <c r="C47" s="286">
        <v>109001</v>
      </c>
      <c r="D47" s="89">
        <v>238385</v>
      </c>
      <c r="E47" s="286">
        <v>121823</v>
      </c>
      <c r="F47" s="286">
        <v>116562</v>
      </c>
      <c r="G47" s="286">
        <v>110283</v>
      </c>
      <c r="H47" s="89">
        <v>239928</v>
      </c>
      <c r="I47" s="286">
        <v>122399</v>
      </c>
      <c r="J47" s="286">
        <v>117529</v>
      </c>
      <c r="M47" s="290"/>
      <c r="N47" s="291"/>
      <c r="O47" s="89"/>
      <c r="P47" s="89"/>
      <c r="Q47" s="89"/>
      <c r="R47" s="89"/>
      <c r="S47" s="89"/>
      <c r="T47" s="89"/>
      <c r="U47" s="89"/>
      <c r="V47" s="89"/>
    </row>
    <row r="48" spans="1:22" ht="15" customHeight="1">
      <c r="A48" s="290"/>
      <c r="B48" s="291" t="s">
        <v>913</v>
      </c>
      <c r="C48" s="286">
        <v>47990</v>
      </c>
      <c r="D48" s="89">
        <v>110368</v>
      </c>
      <c r="E48" s="286">
        <v>55648</v>
      </c>
      <c r="F48" s="286">
        <v>54720</v>
      </c>
      <c r="G48" s="286">
        <v>48623</v>
      </c>
      <c r="H48" s="89">
        <v>110743</v>
      </c>
      <c r="I48" s="286">
        <v>55865</v>
      </c>
      <c r="J48" s="286">
        <v>54878</v>
      </c>
      <c r="M48" s="304"/>
      <c r="N48" s="301" t="s">
        <v>671</v>
      </c>
      <c r="O48" s="91">
        <f aca="true" t="shared" si="8" ref="O48:V48">SUM(O50:O51)</f>
        <v>4804</v>
      </c>
      <c r="P48" s="91">
        <f t="shared" si="8"/>
        <v>8929</v>
      </c>
      <c r="Q48" s="91">
        <f t="shared" si="8"/>
        <v>4522</v>
      </c>
      <c r="R48" s="91">
        <f t="shared" si="8"/>
        <v>4407</v>
      </c>
      <c r="S48" s="91">
        <f t="shared" si="8"/>
        <v>4764</v>
      </c>
      <c r="T48" s="91">
        <f t="shared" si="8"/>
        <v>8787</v>
      </c>
      <c r="U48" s="91">
        <f t="shared" si="8"/>
        <v>4447</v>
      </c>
      <c r="V48" s="91">
        <f t="shared" si="8"/>
        <v>4340</v>
      </c>
    </row>
    <row r="49" spans="1:22" ht="15" customHeight="1">
      <c r="A49" s="290"/>
      <c r="B49" s="291" t="s">
        <v>915</v>
      </c>
      <c r="C49" s="286">
        <v>102342</v>
      </c>
      <c r="D49" s="89">
        <v>210095</v>
      </c>
      <c r="E49" s="286">
        <v>104796</v>
      </c>
      <c r="F49" s="286">
        <v>105299</v>
      </c>
      <c r="G49" s="286">
        <v>103831</v>
      </c>
      <c r="H49" s="89">
        <v>211904</v>
      </c>
      <c r="I49" s="286">
        <v>105482</v>
      </c>
      <c r="J49" s="286">
        <v>106422</v>
      </c>
      <c r="M49" s="290"/>
      <c r="N49" s="291"/>
      <c r="O49" s="89"/>
      <c r="P49" s="89"/>
      <c r="Q49" s="89"/>
      <c r="R49" s="89"/>
      <c r="S49" s="89"/>
      <c r="T49" s="89"/>
      <c r="U49" s="89"/>
      <c r="V49" s="89"/>
    </row>
    <row r="50" spans="1:22" ht="15" customHeight="1">
      <c r="A50" s="290"/>
      <c r="B50" s="291" t="s">
        <v>917</v>
      </c>
      <c r="C50" s="286">
        <v>169384</v>
      </c>
      <c r="D50" s="89">
        <v>408238</v>
      </c>
      <c r="E50" s="286">
        <v>202224</v>
      </c>
      <c r="F50" s="286">
        <v>206014</v>
      </c>
      <c r="G50" s="286">
        <v>172449</v>
      </c>
      <c r="H50" s="89">
        <v>411721</v>
      </c>
      <c r="I50" s="286">
        <v>203735</v>
      </c>
      <c r="J50" s="286">
        <v>207986</v>
      </c>
      <c r="M50" s="290"/>
      <c r="N50" s="291" t="s">
        <v>912</v>
      </c>
      <c r="O50" s="286">
        <v>4691</v>
      </c>
      <c r="P50" s="89">
        <v>8737</v>
      </c>
      <c r="Q50" s="286">
        <v>4405</v>
      </c>
      <c r="R50" s="286">
        <v>4332</v>
      </c>
      <c r="S50" s="286">
        <v>4650</v>
      </c>
      <c r="T50" s="89">
        <v>8594</v>
      </c>
      <c r="U50" s="286">
        <v>4329</v>
      </c>
      <c r="V50" s="286">
        <v>4265</v>
      </c>
    </row>
    <row r="51" spans="1:22" ht="15" customHeight="1">
      <c r="A51" s="290"/>
      <c r="B51" s="291" t="s">
        <v>918</v>
      </c>
      <c r="C51" s="286">
        <v>52063</v>
      </c>
      <c r="D51" s="89">
        <v>109713</v>
      </c>
      <c r="E51" s="286">
        <v>54747</v>
      </c>
      <c r="F51" s="286">
        <v>54966</v>
      </c>
      <c r="G51" s="286">
        <v>52683</v>
      </c>
      <c r="H51" s="89">
        <v>110459</v>
      </c>
      <c r="I51" s="286">
        <v>55094</v>
      </c>
      <c r="J51" s="286">
        <v>55365</v>
      </c>
      <c r="M51" s="290"/>
      <c r="N51" s="291" t="s">
        <v>914</v>
      </c>
      <c r="O51" s="286">
        <v>113</v>
      </c>
      <c r="P51" s="89">
        <v>192</v>
      </c>
      <c r="Q51" s="286">
        <v>117</v>
      </c>
      <c r="R51" s="286">
        <v>75</v>
      </c>
      <c r="S51" s="286">
        <v>114</v>
      </c>
      <c r="T51" s="89">
        <v>193</v>
      </c>
      <c r="U51" s="286">
        <v>118</v>
      </c>
      <c r="V51" s="286">
        <v>75</v>
      </c>
    </row>
    <row r="52" spans="1:22" ht="15" customHeight="1">
      <c r="A52" s="290"/>
      <c r="B52" s="298"/>
      <c r="C52" s="286"/>
      <c r="D52" s="89"/>
      <c r="E52" s="286"/>
      <c r="F52" s="286"/>
      <c r="G52" s="286"/>
      <c r="H52" s="89"/>
      <c r="I52" s="286"/>
      <c r="J52" s="286"/>
      <c r="M52" s="290"/>
      <c r="N52" s="291"/>
      <c r="O52" s="89"/>
      <c r="P52" s="89"/>
      <c r="Q52" s="89"/>
      <c r="R52" s="89"/>
      <c r="S52" s="89"/>
      <c r="T52" s="89"/>
      <c r="U52" s="89"/>
      <c r="V52" s="89"/>
    </row>
    <row r="53" spans="1:22" ht="15" customHeight="1">
      <c r="A53" s="290"/>
      <c r="B53" s="291" t="s">
        <v>920</v>
      </c>
      <c r="C53" s="286">
        <v>79007</v>
      </c>
      <c r="D53" s="89">
        <v>177532</v>
      </c>
      <c r="E53" s="286">
        <v>88574</v>
      </c>
      <c r="F53" s="286">
        <v>88958</v>
      </c>
      <c r="G53" s="286">
        <v>80182</v>
      </c>
      <c r="H53" s="89">
        <v>178654</v>
      </c>
      <c r="I53" s="286">
        <v>89109</v>
      </c>
      <c r="J53" s="286">
        <v>89545</v>
      </c>
      <c r="M53" s="307"/>
      <c r="N53" s="308" t="s">
        <v>672</v>
      </c>
      <c r="O53" s="91">
        <v>1276</v>
      </c>
      <c r="P53" s="91">
        <v>2391</v>
      </c>
      <c r="Q53" s="91">
        <v>1341</v>
      </c>
      <c r="R53" s="91">
        <v>1050</v>
      </c>
      <c r="S53" s="91">
        <v>1286</v>
      </c>
      <c r="T53" s="91">
        <v>2416</v>
      </c>
      <c r="U53" s="91">
        <v>1342</v>
      </c>
      <c r="V53" s="91">
        <v>1074</v>
      </c>
    </row>
    <row r="54" spans="1:22" ht="15" customHeight="1">
      <c r="A54" s="290"/>
      <c r="B54" s="291" t="s">
        <v>922</v>
      </c>
      <c r="C54" s="286">
        <v>76233</v>
      </c>
      <c r="D54" s="89">
        <v>171695</v>
      </c>
      <c r="E54" s="286">
        <v>87350</v>
      </c>
      <c r="F54" s="286">
        <v>84345</v>
      </c>
      <c r="G54" s="286">
        <v>77137</v>
      </c>
      <c r="H54" s="89">
        <v>172657</v>
      </c>
      <c r="I54" s="286">
        <v>87846</v>
      </c>
      <c r="J54" s="286">
        <v>84811</v>
      </c>
      <c r="M54" s="290"/>
      <c r="N54" s="291"/>
      <c r="O54" s="89"/>
      <c r="P54" s="89"/>
      <c r="Q54" s="89"/>
      <c r="R54" s="89"/>
      <c r="S54" s="89"/>
      <c r="T54" s="89"/>
      <c r="U54" s="89"/>
      <c r="V54" s="89"/>
    </row>
    <row r="55" spans="1:22" ht="15" customHeight="1">
      <c r="A55" s="309"/>
      <c r="B55" s="310" t="s">
        <v>850</v>
      </c>
      <c r="C55" s="311">
        <v>63969</v>
      </c>
      <c r="D55" s="312">
        <v>145645</v>
      </c>
      <c r="E55" s="311">
        <v>72223</v>
      </c>
      <c r="F55" s="311">
        <v>73422</v>
      </c>
      <c r="G55" s="311">
        <v>64779</v>
      </c>
      <c r="H55" s="312">
        <v>146459</v>
      </c>
      <c r="I55" s="311">
        <v>72652</v>
      </c>
      <c r="J55" s="311">
        <v>73807</v>
      </c>
      <c r="M55" s="309"/>
      <c r="N55" s="310" t="s">
        <v>921</v>
      </c>
      <c r="O55" s="311">
        <v>1276</v>
      </c>
      <c r="P55" s="312">
        <v>2391</v>
      </c>
      <c r="Q55" s="311">
        <v>1341</v>
      </c>
      <c r="R55" s="311">
        <v>1050</v>
      </c>
      <c r="S55" s="311">
        <v>1286</v>
      </c>
      <c r="T55" s="312">
        <v>2416</v>
      </c>
      <c r="U55" s="311">
        <v>1342</v>
      </c>
      <c r="V55" s="311">
        <v>1074</v>
      </c>
    </row>
    <row r="56" spans="1:22" ht="15" customHeight="1">
      <c r="A56" s="761" t="s">
        <v>673</v>
      </c>
      <c r="B56" s="761"/>
      <c r="C56" s="761"/>
      <c r="D56" s="761"/>
      <c r="E56" s="761"/>
      <c r="F56" s="761"/>
      <c r="G56" s="761"/>
      <c r="H56" s="761"/>
      <c r="I56" s="761"/>
      <c r="M56" s="762"/>
      <c r="N56" s="762"/>
      <c r="O56" s="762"/>
      <c r="P56" s="762"/>
      <c r="Q56" s="762"/>
      <c r="R56" s="762"/>
      <c r="S56" s="762"/>
      <c r="T56" s="762"/>
      <c r="U56" s="762"/>
      <c r="V56" s="762"/>
    </row>
    <row r="57" spans="1:22" ht="12.75" customHeight="1">
      <c r="A57" s="761"/>
      <c r="B57" s="761"/>
      <c r="C57" s="761"/>
      <c r="D57" s="761"/>
      <c r="E57" s="761"/>
      <c r="F57" s="761"/>
      <c r="G57" s="761"/>
      <c r="H57" s="761"/>
      <c r="I57" s="761"/>
      <c r="M57" s="763"/>
      <c r="N57" s="763"/>
      <c r="O57" s="763"/>
      <c r="P57" s="763"/>
      <c r="Q57" s="763"/>
      <c r="R57" s="763"/>
      <c r="S57" s="763"/>
      <c r="T57" s="763"/>
      <c r="U57" s="763"/>
      <c r="V57" s="763"/>
    </row>
    <row r="58" spans="1:22" ht="12.75" customHeight="1">
      <c r="A58" s="761"/>
      <c r="B58" s="761"/>
      <c r="C58" s="761"/>
      <c r="D58" s="761"/>
      <c r="E58" s="761"/>
      <c r="F58" s="761"/>
      <c r="G58" s="761"/>
      <c r="H58" s="761"/>
      <c r="I58" s="761"/>
      <c r="M58" s="763"/>
      <c r="N58" s="763"/>
      <c r="O58" s="763"/>
      <c r="P58" s="763"/>
      <c r="Q58" s="763"/>
      <c r="R58" s="763"/>
      <c r="S58" s="763"/>
      <c r="T58" s="763"/>
      <c r="U58" s="763"/>
      <c r="V58" s="763"/>
    </row>
  </sheetData>
  <mergeCells count="40">
    <mergeCell ref="S3:V3"/>
    <mergeCell ref="O4:O6"/>
    <mergeCell ref="S4:S6"/>
    <mergeCell ref="T4:V4"/>
    <mergeCell ref="Q5:Q6"/>
    <mergeCell ref="U5:U6"/>
    <mergeCell ref="R5:R6"/>
    <mergeCell ref="T5:T6"/>
    <mergeCell ref="A39:B39"/>
    <mergeCell ref="D4:F4"/>
    <mergeCell ref="E5:E6"/>
    <mergeCell ref="F5:F6"/>
    <mergeCell ref="A7:B7"/>
    <mergeCell ref="C4:C6"/>
    <mergeCell ref="A3:B6"/>
    <mergeCell ref="C3:F3"/>
    <mergeCell ref="A9:B9"/>
    <mergeCell ref="D5:D6"/>
    <mergeCell ref="J5:J6"/>
    <mergeCell ref="A1:J1"/>
    <mergeCell ref="M1:V1"/>
    <mergeCell ref="G3:J3"/>
    <mergeCell ref="O3:R3"/>
    <mergeCell ref="G4:G6"/>
    <mergeCell ref="I5:I6"/>
    <mergeCell ref="H4:J4"/>
    <mergeCell ref="H5:H6"/>
    <mergeCell ref="V5:V6"/>
    <mergeCell ref="M24:N24"/>
    <mergeCell ref="M26:N26"/>
    <mergeCell ref="M25:N25"/>
    <mergeCell ref="P4:R4"/>
    <mergeCell ref="P5:P6"/>
    <mergeCell ref="M3:N6"/>
    <mergeCell ref="A57:I57"/>
    <mergeCell ref="A58:I58"/>
    <mergeCell ref="M56:V56"/>
    <mergeCell ref="M57:V57"/>
    <mergeCell ref="M58:V58"/>
    <mergeCell ref="A56:I56"/>
  </mergeCells>
  <printOptions/>
  <pageMargins left="0.45" right="0.39" top="0.76" bottom="0.71" header="0.512" footer="0.512"/>
  <pageSetup horizontalDpi="300" verticalDpi="300" orientation="portrait" paperSize="9" scale="99" r:id="rId1"/>
  <colBreaks count="1" manualBreakCount="1">
    <brk id="11" max="65535" man="1"/>
  </colBreaks>
</worksheet>
</file>

<file path=xl/worksheets/sheet11.xml><?xml version="1.0" encoding="utf-8"?>
<worksheet xmlns="http://schemas.openxmlformats.org/spreadsheetml/2006/main" xmlns:r="http://schemas.openxmlformats.org/officeDocument/2006/relationships">
  <sheetPr codeName="Sheet12"/>
  <dimension ref="A1:H18"/>
  <sheetViews>
    <sheetView zoomScaleSheetLayoutView="115" workbookViewId="0" topLeftCell="A1">
      <selection activeCell="A1" sqref="A1:H1"/>
    </sheetView>
  </sheetViews>
  <sheetFormatPr defaultColWidth="9.00390625" defaultRowHeight="13.5"/>
  <cols>
    <col min="1" max="1" width="9.50390625" style="313" customWidth="1"/>
    <col min="2" max="7" width="9.75390625" style="313" customWidth="1"/>
    <col min="8" max="8" width="10.375" style="313" customWidth="1"/>
    <col min="9" max="16384" width="7.00390625" style="313" customWidth="1"/>
  </cols>
  <sheetData>
    <row r="1" spans="1:8" ht="21" customHeight="1">
      <c r="A1" s="792" t="s">
        <v>681</v>
      </c>
      <c r="B1" s="793"/>
      <c r="C1" s="793"/>
      <c r="D1" s="793"/>
      <c r="E1" s="793"/>
      <c r="F1" s="793"/>
      <c r="G1" s="793"/>
      <c r="H1" s="793"/>
    </row>
    <row r="2" spans="7:8" ht="13.5" customHeight="1" thickBot="1">
      <c r="G2" s="801" t="s">
        <v>1211</v>
      </c>
      <c r="H2" s="801"/>
    </row>
    <row r="3" spans="1:8" ht="18" customHeight="1" thickTop="1">
      <c r="A3" s="796" t="s">
        <v>1299</v>
      </c>
      <c r="B3" s="798" t="s">
        <v>682</v>
      </c>
      <c r="C3" s="794" t="s">
        <v>683</v>
      </c>
      <c r="D3" s="795"/>
      <c r="E3" s="796"/>
      <c r="F3" s="797" t="s">
        <v>684</v>
      </c>
      <c r="G3" s="797"/>
      <c r="H3" s="314" t="s">
        <v>685</v>
      </c>
    </row>
    <row r="4" spans="1:8" ht="18.75" customHeight="1">
      <c r="A4" s="800"/>
      <c r="B4" s="799"/>
      <c r="C4" s="315" t="s">
        <v>686</v>
      </c>
      <c r="D4" s="316" t="s">
        <v>1303</v>
      </c>
      <c r="E4" s="316" t="s">
        <v>1304</v>
      </c>
      <c r="F4" s="316" t="s">
        <v>687</v>
      </c>
      <c r="G4" s="316" t="s">
        <v>688</v>
      </c>
      <c r="H4" s="317" t="s">
        <v>689</v>
      </c>
    </row>
    <row r="5" spans="1:8" ht="18.75" customHeight="1">
      <c r="A5" s="318" t="s">
        <v>690</v>
      </c>
      <c r="B5" s="319">
        <v>233160</v>
      </c>
      <c r="C5" s="319">
        <f aca="true" t="shared" si="0" ref="C5:C14">SUM(D5:E5)</f>
        <v>497316</v>
      </c>
      <c r="D5" s="319">
        <v>248629</v>
      </c>
      <c r="E5" s="319">
        <v>248687</v>
      </c>
      <c r="F5" s="319">
        <v>2935</v>
      </c>
      <c r="G5" s="320">
        <v>968</v>
      </c>
      <c r="H5" s="319">
        <v>15459</v>
      </c>
    </row>
    <row r="6" spans="1:8" ht="18.75" customHeight="1">
      <c r="A6" s="318" t="s">
        <v>674</v>
      </c>
      <c r="B6" s="319">
        <v>235916</v>
      </c>
      <c r="C6" s="319">
        <f t="shared" si="0"/>
        <v>497336</v>
      </c>
      <c r="D6" s="319">
        <v>248424</v>
      </c>
      <c r="E6" s="319">
        <v>248912</v>
      </c>
      <c r="F6" s="319">
        <v>2756</v>
      </c>
      <c r="G6" s="320">
        <v>20</v>
      </c>
      <c r="H6" s="319">
        <v>15460</v>
      </c>
    </row>
    <row r="7" spans="1:8" ht="18.75" customHeight="1">
      <c r="A7" s="318" t="s">
        <v>675</v>
      </c>
      <c r="B7" s="319">
        <v>239073</v>
      </c>
      <c r="C7" s="319">
        <f t="shared" si="0"/>
        <v>499422</v>
      </c>
      <c r="D7" s="319">
        <v>249734</v>
      </c>
      <c r="E7" s="319">
        <v>249688</v>
      </c>
      <c r="F7" s="319">
        <v>3157</v>
      </c>
      <c r="G7" s="319">
        <v>2086</v>
      </c>
      <c r="H7" s="319">
        <v>15524</v>
      </c>
    </row>
    <row r="8" spans="1:8" ht="18.75" customHeight="1">
      <c r="A8" s="318" t="s">
        <v>676</v>
      </c>
      <c r="B8" s="319">
        <v>242855</v>
      </c>
      <c r="C8" s="319">
        <f t="shared" si="0"/>
        <v>502739</v>
      </c>
      <c r="D8" s="319">
        <v>251200</v>
      </c>
      <c r="E8" s="319">
        <v>251539</v>
      </c>
      <c r="F8" s="319">
        <v>3782</v>
      </c>
      <c r="G8" s="319">
        <v>3317</v>
      </c>
      <c r="H8" s="319">
        <v>15627</v>
      </c>
    </row>
    <row r="9" spans="1:8" ht="18.75" customHeight="1">
      <c r="A9" s="318" t="s">
        <v>677</v>
      </c>
      <c r="B9" s="321">
        <v>247141</v>
      </c>
      <c r="C9" s="319">
        <f t="shared" si="0"/>
        <v>506364</v>
      </c>
      <c r="D9" s="319">
        <v>253376</v>
      </c>
      <c r="E9" s="319">
        <v>252988</v>
      </c>
      <c r="F9" s="319">
        <v>4286</v>
      </c>
      <c r="G9" s="319">
        <v>3625</v>
      </c>
      <c r="H9" s="319">
        <v>15740</v>
      </c>
    </row>
    <row r="10" spans="1:8" ht="18" customHeight="1">
      <c r="A10" s="318" t="s">
        <v>678</v>
      </c>
      <c r="B10" s="321">
        <v>249204</v>
      </c>
      <c r="C10" s="319">
        <f t="shared" si="0"/>
        <v>507845</v>
      </c>
      <c r="D10" s="319">
        <v>253558</v>
      </c>
      <c r="E10" s="319">
        <v>254287</v>
      </c>
      <c r="F10" s="319">
        <v>2063</v>
      </c>
      <c r="G10" s="319">
        <v>1481</v>
      </c>
      <c r="H10" s="319">
        <v>15786</v>
      </c>
    </row>
    <row r="11" spans="1:8" ht="18" customHeight="1">
      <c r="A11" s="318" t="s">
        <v>679</v>
      </c>
      <c r="B11" s="321">
        <v>250418</v>
      </c>
      <c r="C11" s="319">
        <f t="shared" si="0"/>
        <v>506993</v>
      </c>
      <c r="D11" s="319">
        <v>253175</v>
      </c>
      <c r="E11" s="319">
        <v>253818</v>
      </c>
      <c r="F11" s="319">
        <v>1214</v>
      </c>
      <c r="G11" s="322">
        <v>-852</v>
      </c>
      <c r="H11" s="319">
        <v>15760</v>
      </c>
    </row>
    <row r="12" spans="1:8" ht="18" customHeight="1">
      <c r="A12" s="323" t="s">
        <v>691</v>
      </c>
      <c r="B12" s="319">
        <v>252809</v>
      </c>
      <c r="C12" s="319">
        <f t="shared" si="0"/>
        <v>508240</v>
      </c>
      <c r="D12" s="319">
        <v>253749</v>
      </c>
      <c r="E12" s="319">
        <v>254491</v>
      </c>
      <c r="F12" s="319">
        <v>2391</v>
      </c>
      <c r="G12" s="319">
        <v>1247</v>
      </c>
      <c r="H12" s="319">
        <v>15799</v>
      </c>
    </row>
    <row r="13" spans="1:8" ht="18" customHeight="1">
      <c r="A13" s="318" t="s">
        <v>680</v>
      </c>
      <c r="B13" s="319">
        <v>256330</v>
      </c>
      <c r="C13" s="319">
        <f t="shared" si="0"/>
        <v>511160</v>
      </c>
      <c r="D13" s="319">
        <v>255164</v>
      </c>
      <c r="E13" s="319">
        <v>255996</v>
      </c>
      <c r="F13" s="319">
        <v>3521</v>
      </c>
      <c r="G13" s="319">
        <v>2920</v>
      </c>
      <c r="H13" s="319">
        <v>15889</v>
      </c>
    </row>
    <row r="14" spans="1:8" s="326" customFormat="1" ht="18" customHeight="1">
      <c r="A14" s="324" t="s">
        <v>692</v>
      </c>
      <c r="B14" s="325">
        <v>259745</v>
      </c>
      <c r="C14" s="325">
        <f t="shared" si="0"/>
        <v>512873</v>
      </c>
      <c r="D14" s="325">
        <v>256081</v>
      </c>
      <c r="E14" s="325">
        <v>256792</v>
      </c>
      <c r="F14" s="325">
        <v>3415</v>
      </c>
      <c r="G14" s="325">
        <v>1713</v>
      </c>
      <c r="H14" s="325">
        <v>15943</v>
      </c>
    </row>
    <row r="15" spans="1:8" s="326" customFormat="1" ht="15" customHeight="1">
      <c r="A15" s="790" t="s">
        <v>693</v>
      </c>
      <c r="B15" s="790"/>
      <c r="C15" s="790"/>
      <c r="D15" s="791"/>
      <c r="E15" s="791"/>
      <c r="F15" s="791"/>
      <c r="G15" s="791"/>
      <c r="H15" s="791"/>
    </row>
    <row r="16" spans="1:8" s="326" customFormat="1" ht="15" customHeight="1">
      <c r="A16" s="789" t="s">
        <v>546</v>
      </c>
      <c r="B16" s="789"/>
      <c r="C16" s="789"/>
      <c r="D16" s="313"/>
      <c r="E16" s="313"/>
      <c r="F16" s="313"/>
      <c r="G16" s="313"/>
      <c r="H16" s="313"/>
    </row>
    <row r="17" ht="15" customHeight="1"/>
    <row r="18" spans="2:5" ht="21" customHeight="1">
      <c r="B18" s="327"/>
      <c r="E18" s="705"/>
    </row>
  </sheetData>
  <mergeCells count="8">
    <mergeCell ref="A16:C16"/>
    <mergeCell ref="A15:H15"/>
    <mergeCell ref="A1:H1"/>
    <mergeCell ref="C3:E3"/>
    <mergeCell ref="F3:G3"/>
    <mergeCell ref="B3:B4"/>
    <mergeCell ref="A3:A4"/>
    <mergeCell ref="G2:H2"/>
  </mergeCells>
  <printOptions/>
  <pageMargins left="0.5905511811023623" right="0.5905511811023623" top="0.7480314960629921"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Sheet13"/>
  <dimension ref="A1:H25"/>
  <sheetViews>
    <sheetView workbookViewId="0" topLeftCell="A1">
      <selection activeCell="A1" sqref="A1:G1"/>
    </sheetView>
  </sheetViews>
  <sheetFormatPr defaultColWidth="9.00390625" defaultRowHeight="13.5"/>
  <cols>
    <col min="1" max="1" width="2.625" style="329" customWidth="1"/>
    <col min="2" max="2" width="15.125" style="329" customWidth="1"/>
    <col min="3" max="6" width="11.875" style="329" customWidth="1"/>
    <col min="7" max="7" width="12.00390625" style="329" customWidth="1"/>
    <col min="8" max="8" width="12.75390625" style="329" customWidth="1"/>
    <col min="9" max="16384" width="7.00390625" style="329" customWidth="1"/>
  </cols>
  <sheetData>
    <row r="1" spans="1:8" ht="21" customHeight="1">
      <c r="A1" s="802" t="s">
        <v>694</v>
      </c>
      <c r="B1" s="803"/>
      <c r="C1" s="803"/>
      <c r="D1" s="803"/>
      <c r="E1" s="803"/>
      <c r="F1" s="803"/>
      <c r="G1" s="803"/>
      <c r="H1" s="328"/>
    </row>
    <row r="2" ht="13.5" customHeight="1" thickBot="1">
      <c r="G2" s="330" t="s">
        <v>695</v>
      </c>
    </row>
    <row r="3" spans="1:7" ht="15.75" customHeight="1" thickTop="1">
      <c r="A3" s="807" t="s">
        <v>696</v>
      </c>
      <c r="B3" s="808"/>
      <c r="C3" s="331" t="s">
        <v>697</v>
      </c>
      <c r="D3" s="331" t="s">
        <v>698</v>
      </c>
      <c r="E3" s="332" t="s">
        <v>699</v>
      </c>
      <c r="F3" s="332" t="s">
        <v>700</v>
      </c>
      <c r="G3" s="333" t="s">
        <v>701</v>
      </c>
    </row>
    <row r="4" spans="1:7" ht="15.75" customHeight="1">
      <c r="A4" s="805" t="s">
        <v>702</v>
      </c>
      <c r="B4" s="806"/>
      <c r="C4" s="336">
        <v>9218</v>
      </c>
      <c r="D4" s="336">
        <v>9052</v>
      </c>
      <c r="E4" s="336">
        <v>8937</v>
      </c>
      <c r="F4" s="336">
        <v>8743</v>
      </c>
      <c r="G4" s="337">
        <v>9476</v>
      </c>
    </row>
    <row r="5" spans="1:7" ht="15.75" customHeight="1">
      <c r="A5" s="805" t="s">
        <v>1218</v>
      </c>
      <c r="B5" s="806"/>
      <c r="C5" s="85">
        <f>SUM(C6:C23)</f>
        <v>15364</v>
      </c>
      <c r="D5" s="85">
        <f>SUM(D6:D23)</f>
        <v>15372</v>
      </c>
      <c r="E5" s="85">
        <f>SUM(E6:E23)</f>
        <v>15537</v>
      </c>
      <c r="F5" s="85">
        <f>SUM(F6:F23)</f>
        <v>15367</v>
      </c>
      <c r="G5" s="338">
        <v>16491</v>
      </c>
    </row>
    <row r="6" spans="1:7" ht="15.75" customHeight="1">
      <c r="A6" s="334"/>
      <c r="B6" s="335" t="s">
        <v>703</v>
      </c>
      <c r="C6" s="85">
        <v>67</v>
      </c>
      <c r="D6" s="85">
        <v>90</v>
      </c>
      <c r="E6" s="85">
        <v>77</v>
      </c>
      <c r="F6" s="85">
        <v>64</v>
      </c>
      <c r="G6" s="338">
        <v>56</v>
      </c>
    </row>
    <row r="7" spans="1:7" ht="15.75" customHeight="1">
      <c r="A7" s="334"/>
      <c r="B7" s="335" t="s">
        <v>704</v>
      </c>
      <c r="C7" s="85">
        <v>158</v>
      </c>
      <c r="D7" s="85">
        <v>164</v>
      </c>
      <c r="E7" s="85">
        <v>173</v>
      </c>
      <c r="F7" s="85">
        <v>158</v>
      </c>
      <c r="G7" s="338">
        <v>154</v>
      </c>
    </row>
    <row r="8" spans="1:7" ht="15.75" customHeight="1">
      <c r="A8" s="334"/>
      <c r="B8" s="335" t="s">
        <v>705</v>
      </c>
      <c r="C8" s="85">
        <v>80</v>
      </c>
      <c r="D8" s="85">
        <v>84</v>
      </c>
      <c r="E8" s="85">
        <v>85</v>
      </c>
      <c r="F8" s="85">
        <v>76</v>
      </c>
      <c r="G8" s="338">
        <v>76</v>
      </c>
    </row>
    <row r="9" spans="1:7" ht="15.75" customHeight="1">
      <c r="A9" s="334"/>
      <c r="B9" s="335" t="s">
        <v>706</v>
      </c>
      <c r="C9" s="85">
        <v>7830</v>
      </c>
      <c r="D9" s="85">
        <v>7713</v>
      </c>
      <c r="E9" s="85">
        <v>7716</v>
      </c>
      <c r="F9" s="85">
        <v>7669</v>
      </c>
      <c r="G9" s="338">
        <v>8340</v>
      </c>
    </row>
    <row r="10" spans="1:7" ht="15.75" customHeight="1">
      <c r="A10" s="334"/>
      <c r="B10" s="335" t="s">
        <v>707</v>
      </c>
      <c r="C10" s="85">
        <v>44</v>
      </c>
      <c r="D10" s="85">
        <v>56</v>
      </c>
      <c r="E10" s="85">
        <v>69</v>
      </c>
      <c r="F10" s="85">
        <v>65</v>
      </c>
      <c r="G10" s="338">
        <v>71</v>
      </c>
    </row>
    <row r="11" spans="1:7" ht="15.75" customHeight="1">
      <c r="A11" s="334"/>
      <c r="B11" s="335" t="s">
        <v>708</v>
      </c>
      <c r="C11" s="85">
        <v>29</v>
      </c>
      <c r="D11" s="85">
        <v>27</v>
      </c>
      <c r="E11" s="85">
        <v>31</v>
      </c>
      <c r="F11" s="85">
        <v>34</v>
      </c>
      <c r="G11" s="338">
        <v>28</v>
      </c>
    </row>
    <row r="12" spans="1:7" ht="15.75" customHeight="1">
      <c r="A12" s="334"/>
      <c r="B12" s="335" t="s">
        <v>709</v>
      </c>
      <c r="C12" s="85">
        <v>97</v>
      </c>
      <c r="D12" s="85">
        <v>96</v>
      </c>
      <c r="E12" s="85">
        <v>100</v>
      </c>
      <c r="F12" s="85">
        <v>85</v>
      </c>
      <c r="G12" s="338">
        <v>80</v>
      </c>
    </row>
    <row r="13" spans="1:7" ht="15.75" customHeight="1">
      <c r="A13" s="334"/>
      <c r="B13" s="335" t="s">
        <v>710</v>
      </c>
      <c r="C13" s="85">
        <v>10</v>
      </c>
      <c r="D13" s="85">
        <v>16</v>
      </c>
      <c r="E13" s="85">
        <v>19</v>
      </c>
      <c r="F13" s="85">
        <v>17</v>
      </c>
      <c r="G13" s="338">
        <v>25</v>
      </c>
    </row>
    <row r="14" spans="1:7" ht="15.75" customHeight="1">
      <c r="A14" s="334"/>
      <c r="B14" s="335" t="s">
        <v>711</v>
      </c>
      <c r="C14" s="85">
        <v>3483</v>
      </c>
      <c r="D14" s="85">
        <v>3520</v>
      </c>
      <c r="E14" s="85">
        <v>3585</v>
      </c>
      <c r="F14" s="85">
        <v>3637</v>
      </c>
      <c r="G14" s="338">
        <v>4036</v>
      </c>
    </row>
    <row r="15" spans="1:7" ht="15.75" customHeight="1">
      <c r="A15" s="334"/>
      <c r="B15" s="335" t="s">
        <v>712</v>
      </c>
      <c r="C15" s="85">
        <v>3</v>
      </c>
      <c r="D15" s="85">
        <v>3</v>
      </c>
      <c r="E15" s="85">
        <v>6</v>
      </c>
      <c r="F15" s="85">
        <v>6</v>
      </c>
      <c r="G15" s="338">
        <v>7</v>
      </c>
    </row>
    <row r="16" spans="1:7" ht="15.75" customHeight="1">
      <c r="A16" s="334"/>
      <c r="B16" s="335" t="s">
        <v>713</v>
      </c>
      <c r="C16" s="85">
        <v>102</v>
      </c>
      <c r="D16" s="85">
        <v>112</v>
      </c>
      <c r="E16" s="85">
        <v>119</v>
      </c>
      <c r="F16" s="85">
        <v>112</v>
      </c>
      <c r="G16" s="338">
        <v>107</v>
      </c>
    </row>
    <row r="17" spans="1:8" ht="15.75" customHeight="1">
      <c r="A17" s="334"/>
      <c r="B17" s="335" t="s">
        <v>714</v>
      </c>
      <c r="C17" s="85">
        <v>1400</v>
      </c>
      <c r="D17" s="85">
        <v>1462</v>
      </c>
      <c r="E17" s="85">
        <v>1483</v>
      </c>
      <c r="F17" s="85">
        <v>1444</v>
      </c>
      <c r="G17" s="338">
        <v>1471</v>
      </c>
      <c r="H17" s="85"/>
    </row>
    <row r="18" spans="1:7" ht="15.75" customHeight="1">
      <c r="A18" s="334"/>
      <c r="B18" s="335" t="s">
        <v>715</v>
      </c>
      <c r="C18" s="85">
        <v>168</v>
      </c>
      <c r="D18" s="85">
        <v>185</v>
      </c>
      <c r="E18" s="85">
        <v>190</v>
      </c>
      <c r="F18" s="85">
        <v>201</v>
      </c>
      <c r="G18" s="338">
        <v>210</v>
      </c>
    </row>
    <row r="19" spans="1:7" ht="15.75" customHeight="1">
      <c r="A19" s="334"/>
      <c r="B19" s="335" t="s">
        <v>716</v>
      </c>
      <c r="C19" s="85">
        <v>214</v>
      </c>
      <c r="D19" s="85">
        <v>190</v>
      </c>
      <c r="E19" s="85">
        <v>189</v>
      </c>
      <c r="F19" s="85">
        <v>167</v>
      </c>
      <c r="G19" s="338">
        <v>152</v>
      </c>
    </row>
    <row r="20" spans="1:7" ht="15.75" customHeight="1">
      <c r="A20" s="334"/>
      <c r="B20" s="335" t="s">
        <v>717</v>
      </c>
      <c r="C20" s="85">
        <v>249</v>
      </c>
      <c r="D20" s="85">
        <v>252</v>
      </c>
      <c r="E20" s="85">
        <v>265</v>
      </c>
      <c r="F20" s="85">
        <v>260</v>
      </c>
      <c r="G20" s="338">
        <v>263</v>
      </c>
    </row>
    <row r="21" spans="1:7" ht="15.75" customHeight="1">
      <c r="A21" s="334"/>
      <c r="B21" s="335" t="s">
        <v>718</v>
      </c>
      <c r="C21" s="85">
        <v>42</v>
      </c>
      <c r="D21" s="85">
        <v>63</v>
      </c>
      <c r="E21" s="85">
        <v>60</v>
      </c>
      <c r="F21" s="85">
        <v>74</v>
      </c>
      <c r="G21" s="338">
        <v>79</v>
      </c>
    </row>
    <row r="22" spans="1:7" ht="15.75" customHeight="1">
      <c r="A22" s="334"/>
      <c r="B22" s="335" t="s">
        <v>719</v>
      </c>
      <c r="C22" s="85">
        <v>108</v>
      </c>
      <c r="D22" s="85">
        <v>104</v>
      </c>
      <c r="E22" s="85">
        <v>98</v>
      </c>
      <c r="F22" s="85">
        <v>71</v>
      </c>
      <c r="G22" s="338">
        <v>66</v>
      </c>
    </row>
    <row r="23" spans="1:7" ht="15.75" customHeight="1">
      <c r="A23" s="339"/>
      <c r="B23" s="340" t="s">
        <v>1224</v>
      </c>
      <c r="C23" s="100">
        <v>1280</v>
      </c>
      <c r="D23" s="100">
        <v>1235</v>
      </c>
      <c r="E23" s="100">
        <v>1272</v>
      </c>
      <c r="F23" s="100">
        <v>1227</v>
      </c>
      <c r="G23" s="341">
        <v>1270</v>
      </c>
    </row>
    <row r="24" spans="1:3" ht="15" customHeight="1">
      <c r="A24" s="804" t="s">
        <v>720</v>
      </c>
      <c r="B24" s="804"/>
      <c r="C24" s="804"/>
    </row>
    <row r="25" ht="11.25">
      <c r="B25" s="85"/>
    </row>
  </sheetData>
  <mergeCells count="5">
    <mergeCell ref="A1:G1"/>
    <mergeCell ref="A24:C24"/>
    <mergeCell ref="A4:B4"/>
    <mergeCell ref="A5:B5"/>
    <mergeCell ref="A3:B3"/>
  </mergeCells>
  <printOptions/>
  <pageMargins left="0.75" right="0.75" top="0.8" bottom="1" header="0.512" footer="0.512"/>
  <pageSetup orientation="portrait" paperSize="9" r:id="rId1"/>
</worksheet>
</file>

<file path=xl/worksheets/sheet13.xml><?xml version="1.0" encoding="utf-8"?>
<worksheet xmlns="http://schemas.openxmlformats.org/spreadsheetml/2006/main" xmlns:r="http://schemas.openxmlformats.org/officeDocument/2006/relationships">
  <sheetPr codeName="Sheet14"/>
  <dimension ref="A1:P16"/>
  <sheetViews>
    <sheetView workbookViewId="0" topLeftCell="A1">
      <selection activeCell="A1" sqref="A1:P1"/>
    </sheetView>
  </sheetViews>
  <sheetFormatPr defaultColWidth="9.00390625" defaultRowHeight="13.5"/>
  <cols>
    <col min="1" max="1" width="4.00390625" style="343" customWidth="1"/>
    <col min="2" max="2" width="1.75390625" style="343" customWidth="1"/>
    <col min="3" max="3" width="2.00390625" style="343" customWidth="1"/>
    <col min="4" max="9" width="6.625" style="343" customWidth="1"/>
    <col min="10" max="11" width="6.125" style="343" customWidth="1"/>
    <col min="12" max="12" width="5.125" style="343" customWidth="1"/>
    <col min="13" max="14" width="5.625" style="343" customWidth="1"/>
    <col min="15" max="16" width="6.625" style="343" customWidth="1"/>
    <col min="17" max="16384" width="7.00390625" style="343" customWidth="1"/>
  </cols>
  <sheetData>
    <row r="1" spans="1:16" ht="21" customHeight="1">
      <c r="A1" s="812" t="s">
        <v>721</v>
      </c>
      <c r="B1" s="813"/>
      <c r="C1" s="813"/>
      <c r="D1" s="813"/>
      <c r="E1" s="813"/>
      <c r="F1" s="813"/>
      <c r="G1" s="813"/>
      <c r="H1" s="813"/>
      <c r="I1" s="813"/>
      <c r="J1" s="813"/>
      <c r="K1" s="813"/>
      <c r="L1" s="813"/>
      <c r="M1" s="813"/>
      <c r="N1" s="813"/>
      <c r="O1" s="813"/>
      <c r="P1" s="813"/>
    </row>
    <row r="2" spans="1:6" ht="13.5" customHeight="1" thickBot="1">
      <c r="A2" s="809" t="s">
        <v>722</v>
      </c>
      <c r="B2" s="809"/>
      <c r="C2" s="809"/>
      <c r="D2" s="809"/>
      <c r="E2" s="809"/>
      <c r="F2" s="809"/>
    </row>
    <row r="3" spans="1:16" ht="15.75" customHeight="1" thickTop="1">
      <c r="A3" s="823" t="s">
        <v>723</v>
      </c>
      <c r="B3" s="824"/>
      <c r="C3" s="824"/>
      <c r="D3" s="815" t="s">
        <v>724</v>
      </c>
      <c r="E3" s="815"/>
      <c r="F3" s="815"/>
      <c r="G3" s="815" t="s">
        <v>725</v>
      </c>
      <c r="H3" s="815"/>
      <c r="I3" s="815"/>
      <c r="J3" s="815"/>
      <c r="K3" s="815" t="s">
        <v>726</v>
      </c>
      <c r="L3" s="815"/>
      <c r="M3" s="815"/>
      <c r="N3" s="815" t="s">
        <v>727</v>
      </c>
      <c r="O3" s="817" t="s">
        <v>728</v>
      </c>
      <c r="P3" s="820" t="s">
        <v>729</v>
      </c>
    </row>
    <row r="4" spans="1:16" ht="15.75" customHeight="1">
      <c r="A4" s="825"/>
      <c r="B4" s="826"/>
      <c r="C4" s="826"/>
      <c r="D4" s="814" t="s">
        <v>730</v>
      </c>
      <c r="E4" s="814" t="s">
        <v>1303</v>
      </c>
      <c r="F4" s="814" t="s">
        <v>1304</v>
      </c>
      <c r="G4" s="814" t="s">
        <v>730</v>
      </c>
      <c r="H4" s="814" t="s">
        <v>1303</v>
      </c>
      <c r="I4" s="814" t="s">
        <v>1304</v>
      </c>
      <c r="J4" s="344" t="s">
        <v>731</v>
      </c>
      <c r="K4" s="814" t="s">
        <v>730</v>
      </c>
      <c r="L4" s="814" t="s">
        <v>1303</v>
      </c>
      <c r="M4" s="814" t="s">
        <v>1304</v>
      </c>
      <c r="N4" s="814"/>
      <c r="O4" s="818"/>
      <c r="P4" s="821"/>
    </row>
    <row r="5" spans="1:16" ht="15.75" customHeight="1">
      <c r="A5" s="825"/>
      <c r="B5" s="826"/>
      <c r="C5" s="826"/>
      <c r="D5" s="814"/>
      <c r="E5" s="814"/>
      <c r="F5" s="814"/>
      <c r="G5" s="814"/>
      <c r="H5" s="814"/>
      <c r="I5" s="814"/>
      <c r="J5" s="345" t="s">
        <v>732</v>
      </c>
      <c r="K5" s="814"/>
      <c r="L5" s="814"/>
      <c r="M5" s="814"/>
      <c r="N5" s="814"/>
      <c r="O5" s="819"/>
      <c r="P5" s="822"/>
    </row>
    <row r="6" spans="1:16" ht="15.75" customHeight="1">
      <c r="A6" s="810" t="s">
        <v>733</v>
      </c>
      <c r="B6" s="810"/>
      <c r="C6" s="811"/>
      <c r="D6" s="346">
        <f>SUM(E6:F6)</f>
        <v>4352</v>
      </c>
      <c r="E6" s="147">
        <v>2247</v>
      </c>
      <c r="F6" s="147">
        <v>2105</v>
      </c>
      <c r="G6" s="147">
        <f>SUM(H6:I6)</f>
        <v>3556</v>
      </c>
      <c r="H6" s="147">
        <v>1957</v>
      </c>
      <c r="I6" s="147">
        <v>1599</v>
      </c>
      <c r="J6" s="89">
        <v>15</v>
      </c>
      <c r="K6" s="147">
        <f>SUM(L6:M6)</f>
        <v>796</v>
      </c>
      <c r="L6" s="89">
        <v>290</v>
      </c>
      <c r="M6" s="89">
        <v>506</v>
      </c>
      <c r="N6" s="89">
        <v>161</v>
      </c>
      <c r="O6" s="89">
        <v>3668</v>
      </c>
      <c r="P6" s="89">
        <v>1350</v>
      </c>
    </row>
    <row r="7" spans="1:16" ht="15.75" customHeight="1">
      <c r="A7" s="827" t="s">
        <v>734</v>
      </c>
      <c r="B7" s="827"/>
      <c r="C7" s="828"/>
      <c r="D7" s="346">
        <f>SUM(E7:F7)</f>
        <v>4192</v>
      </c>
      <c r="E7" s="147">
        <v>2180</v>
      </c>
      <c r="F7" s="147">
        <v>2012</v>
      </c>
      <c r="G7" s="147">
        <f>SUM(H7:I7)</f>
        <v>3782</v>
      </c>
      <c r="H7" s="147">
        <v>2140</v>
      </c>
      <c r="I7" s="147">
        <v>1642</v>
      </c>
      <c r="J7" s="89">
        <v>7</v>
      </c>
      <c r="K7" s="147">
        <f>SUM(L7:M7)</f>
        <v>410</v>
      </c>
      <c r="L7" s="89">
        <v>40</v>
      </c>
      <c r="M7" s="89">
        <v>370</v>
      </c>
      <c r="N7" s="89">
        <v>124</v>
      </c>
      <c r="O7" s="89">
        <v>3750</v>
      </c>
      <c r="P7" s="89">
        <v>1245</v>
      </c>
    </row>
    <row r="8" spans="1:16" s="85" customFormat="1" ht="15.75" customHeight="1">
      <c r="A8" s="827" t="s">
        <v>735</v>
      </c>
      <c r="B8" s="827"/>
      <c r="C8" s="828"/>
      <c r="D8" s="346">
        <f>SUM(E8:F8)</f>
        <v>4246</v>
      </c>
      <c r="E8" s="147">
        <v>2209</v>
      </c>
      <c r="F8" s="147">
        <v>2037</v>
      </c>
      <c r="G8" s="147">
        <f>SUM(H8:I8)</f>
        <v>3864</v>
      </c>
      <c r="H8" s="147">
        <v>2154</v>
      </c>
      <c r="I8" s="147">
        <v>1710</v>
      </c>
      <c r="J8" s="89">
        <v>7</v>
      </c>
      <c r="K8" s="147">
        <f>SUM(L8:M8)</f>
        <v>382</v>
      </c>
      <c r="L8" s="89">
        <v>55</v>
      </c>
      <c r="M8" s="89">
        <v>327</v>
      </c>
      <c r="N8" s="89">
        <v>155</v>
      </c>
      <c r="O8" s="89">
        <v>3599</v>
      </c>
      <c r="P8" s="89">
        <v>1293</v>
      </c>
    </row>
    <row r="9" spans="1:16" s="85" customFormat="1" ht="15.75" customHeight="1">
      <c r="A9" s="827" t="s">
        <v>736</v>
      </c>
      <c r="B9" s="827"/>
      <c r="C9" s="828"/>
      <c r="D9" s="346">
        <f>SUM(E9:F9)</f>
        <v>4078</v>
      </c>
      <c r="E9" s="147">
        <v>2084</v>
      </c>
      <c r="F9" s="147">
        <v>1994</v>
      </c>
      <c r="G9" s="147">
        <f>SUM(H9:I9)</f>
        <v>3917</v>
      </c>
      <c r="H9" s="147">
        <v>2189</v>
      </c>
      <c r="I9" s="147">
        <v>1728</v>
      </c>
      <c r="J9" s="89">
        <v>15</v>
      </c>
      <c r="K9" s="147">
        <f>SUM(L9:M9)</f>
        <v>161</v>
      </c>
      <c r="L9" s="347">
        <v>-105</v>
      </c>
      <c r="M9" s="89">
        <v>266</v>
      </c>
      <c r="N9" s="89">
        <v>137</v>
      </c>
      <c r="O9" s="89">
        <v>3636</v>
      </c>
      <c r="P9" s="89">
        <v>1243</v>
      </c>
    </row>
    <row r="10" spans="1:16" s="352" customFormat="1" ht="15.75" customHeight="1">
      <c r="A10" s="829" t="s">
        <v>737</v>
      </c>
      <c r="B10" s="829"/>
      <c r="C10" s="830"/>
      <c r="D10" s="348">
        <f>SUM(E10:F10)</f>
        <v>4301</v>
      </c>
      <c r="E10" s="349">
        <v>2178</v>
      </c>
      <c r="F10" s="349">
        <v>2123</v>
      </c>
      <c r="G10" s="349">
        <f>SUM(H10:I10)</f>
        <v>3995</v>
      </c>
      <c r="H10" s="349">
        <v>2200</v>
      </c>
      <c r="I10" s="349">
        <v>1795</v>
      </c>
      <c r="J10" s="350">
        <v>12</v>
      </c>
      <c r="K10" s="350">
        <f>SUM(L10:M10)</f>
        <v>306</v>
      </c>
      <c r="L10" s="351">
        <v>-22</v>
      </c>
      <c r="M10" s="350">
        <v>328</v>
      </c>
      <c r="N10" s="350">
        <v>138</v>
      </c>
      <c r="O10" s="350">
        <v>3853</v>
      </c>
      <c r="P10" s="350">
        <v>1128</v>
      </c>
    </row>
    <row r="11" spans="1:16" ht="15" customHeight="1">
      <c r="A11" s="816" t="s">
        <v>738</v>
      </c>
      <c r="B11" s="816"/>
      <c r="C11" s="816"/>
      <c r="D11" s="816"/>
      <c r="E11" s="816"/>
      <c r="F11" s="816"/>
      <c r="G11" s="816"/>
      <c r="H11" s="816"/>
      <c r="I11" s="816"/>
      <c r="J11" s="816"/>
      <c r="K11" s="342"/>
      <c r="L11" s="342"/>
      <c r="M11" s="342"/>
      <c r="N11" s="342"/>
      <c r="O11" s="342"/>
      <c r="P11" s="342"/>
    </row>
    <row r="13" spans="4:16" ht="11.25">
      <c r="D13" s="327"/>
      <c r="E13" s="706"/>
      <c r="F13" s="706"/>
      <c r="G13" s="706"/>
      <c r="H13" s="706"/>
      <c r="I13" s="706"/>
      <c r="J13" s="706"/>
      <c r="K13" s="706"/>
      <c r="L13" s="706"/>
      <c r="M13" s="706"/>
      <c r="N13" s="706"/>
      <c r="O13" s="706"/>
      <c r="P13" s="706"/>
    </row>
    <row r="14" spans="4:16" ht="19.5" customHeight="1">
      <c r="D14" s="831"/>
      <c r="E14" s="832"/>
      <c r="F14" s="707"/>
      <c r="G14" s="832"/>
      <c r="H14" s="832"/>
      <c r="I14" s="707"/>
      <c r="J14" s="832"/>
      <c r="K14" s="832"/>
      <c r="L14" s="707"/>
      <c r="M14" s="832"/>
      <c r="N14" s="832"/>
      <c r="O14" s="707"/>
      <c r="P14" s="706"/>
    </row>
    <row r="15" spans="4:16" ht="11.25">
      <c r="D15" s="706"/>
      <c r="E15" s="706"/>
      <c r="F15" s="706"/>
      <c r="G15" s="706"/>
      <c r="H15" s="706"/>
      <c r="I15" s="706"/>
      <c r="J15" s="706"/>
      <c r="K15" s="706"/>
      <c r="L15" s="706"/>
      <c r="M15" s="706"/>
      <c r="N15" s="706"/>
      <c r="O15" s="706"/>
      <c r="P15" s="706"/>
    </row>
    <row r="16" spans="4:16" ht="11.25">
      <c r="D16" s="706"/>
      <c r="E16" s="706"/>
      <c r="F16" s="706"/>
      <c r="G16" s="706"/>
      <c r="H16" s="706"/>
      <c r="I16" s="147"/>
      <c r="J16" s="706"/>
      <c r="K16" s="706"/>
      <c r="L16" s="706"/>
      <c r="M16" s="706"/>
      <c r="N16" s="706"/>
      <c r="O16" s="706"/>
      <c r="P16" s="706"/>
    </row>
  </sheetData>
  <mergeCells count="28">
    <mergeCell ref="D14:E14"/>
    <mergeCell ref="G14:H14"/>
    <mergeCell ref="J14:K14"/>
    <mergeCell ref="M14:N14"/>
    <mergeCell ref="A7:C7"/>
    <mergeCell ref="A8:C8"/>
    <mergeCell ref="A10:C10"/>
    <mergeCell ref="A9:C9"/>
    <mergeCell ref="A11:J11"/>
    <mergeCell ref="N3:N5"/>
    <mergeCell ref="O3:O5"/>
    <mergeCell ref="P3:P5"/>
    <mergeCell ref="M4:M5"/>
    <mergeCell ref="G3:J3"/>
    <mergeCell ref="A3:C5"/>
    <mergeCell ref="D4:D5"/>
    <mergeCell ref="E4:E5"/>
    <mergeCell ref="G4:G5"/>
    <mergeCell ref="A2:F2"/>
    <mergeCell ref="A6:C6"/>
    <mergeCell ref="A1:P1"/>
    <mergeCell ref="H4:H5"/>
    <mergeCell ref="I4:I5"/>
    <mergeCell ref="K3:M3"/>
    <mergeCell ref="K4:K5"/>
    <mergeCell ref="L4:L5"/>
    <mergeCell ref="F4:F5"/>
    <mergeCell ref="D3:F3"/>
  </mergeCells>
  <printOptions/>
  <pageMargins left="0.2755905511811024" right="0.2755905511811024" top="0.787401574803149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5"/>
  <dimension ref="A1:I32"/>
  <sheetViews>
    <sheetView workbookViewId="0" topLeftCell="A1">
      <selection activeCell="A1" sqref="A1:I1"/>
    </sheetView>
  </sheetViews>
  <sheetFormatPr defaultColWidth="9.00390625" defaultRowHeight="13.5"/>
  <cols>
    <col min="1" max="2" width="10.375" style="353" customWidth="1"/>
    <col min="3" max="4" width="10.00390625" style="353" customWidth="1"/>
    <col min="5" max="5" width="0.6171875" style="353" customWidth="1"/>
    <col min="6" max="7" width="10.375" style="353" customWidth="1"/>
    <col min="8" max="9" width="10.00390625" style="353" customWidth="1"/>
    <col min="10" max="16384" width="7.00390625" style="353" customWidth="1"/>
  </cols>
  <sheetData>
    <row r="1" spans="1:9" ht="21" customHeight="1">
      <c r="A1" s="833" t="s">
        <v>739</v>
      </c>
      <c r="B1" s="834"/>
      <c r="C1" s="834"/>
      <c r="D1" s="834"/>
      <c r="E1" s="834"/>
      <c r="F1" s="834"/>
      <c r="G1" s="834"/>
      <c r="H1" s="834"/>
      <c r="I1" s="834"/>
    </row>
    <row r="2" spans="1:9" ht="13.5" customHeight="1" thickBot="1">
      <c r="A2" s="354"/>
      <c r="B2" s="354"/>
      <c r="C2" s="354"/>
      <c r="D2" s="354"/>
      <c r="E2" s="354"/>
      <c r="F2" s="354"/>
      <c r="G2" s="354"/>
      <c r="H2" s="837" t="s">
        <v>740</v>
      </c>
      <c r="I2" s="837"/>
    </row>
    <row r="3" spans="1:9" ht="16.5" customHeight="1" thickTop="1">
      <c r="A3" s="355" t="s">
        <v>741</v>
      </c>
      <c r="B3" s="838" t="s">
        <v>742</v>
      </c>
      <c r="C3" s="839"/>
      <c r="D3" s="840"/>
      <c r="E3" s="356"/>
      <c r="F3" s="357" t="s">
        <v>741</v>
      </c>
      <c r="G3" s="838" t="s">
        <v>742</v>
      </c>
      <c r="H3" s="839"/>
      <c r="I3" s="839"/>
    </row>
    <row r="4" spans="1:9" ht="16.5" customHeight="1">
      <c r="A4" s="358" t="s">
        <v>743</v>
      </c>
      <c r="B4" s="359" t="s">
        <v>744</v>
      </c>
      <c r="C4" s="360" t="s">
        <v>1303</v>
      </c>
      <c r="D4" s="361" t="s">
        <v>1304</v>
      </c>
      <c r="E4" s="362"/>
      <c r="F4" s="358" t="s">
        <v>743</v>
      </c>
      <c r="G4" s="359" t="s">
        <v>744</v>
      </c>
      <c r="H4" s="360" t="s">
        <v>1303</v>
      </c>
      <c r="I4" s="363" t="s">
        <v>1304</v>
      </c>
    </row>
    <row r="5" spans="1:9" ht="16.5" customHeight="1">
      <c r="A5" s="364" t="s">
        <v>1218</v>
      </c>
      <c r="B5" s="365">
        <v>32221</v>
      </c>
      <c r="C5" s="365">
        <v>17361</v>
      </c>
      <c r="D5" s="365">
        <v>14860</v>
      </c>
      <c r="E5" s="366"/>
      <c r="F5" s="367" t="s">
        <v>745</v>
      </c>
      <c r="G5" s="85">
        <v>82</v>
      </c>
      <c r="H5" s="85">
        <v>50</v>
      </c>
      <c r="I5" s="368">
        <v>32</v>
      </c>
    </row>
    <row r="6" spans="1:9" ht="16.5" customHeight="1">
      <c r="A6" s="369" t="s">
        <v>746</v>
      </c>
      <c r="B6" s="85">
        <v>643</v>
      </c>
      <c r="C6" s="85">
        <v>346</v>
      </c>
      <c r="D6" s="368">
        <v>297</v>
      </c>
      <c r="E6" s="370"/>
      <c r="F6" s="369" t="s">
        <v>747</v>
      </c>
      <c r="G6" s="85">
        <v>215</v>
      </c>
      <c r="H6" s="85">
        <v>124</v>
      </c>
      <c r="I6" s="368">
        <v>91</v>
      </c>
    </row>
    <row r="7" spans="1:9" ht="16.5" customHeight="1">
      <c r="A7" s="369" t="s">
        <v>748</v>
      </c>
      <c r="B7" s="85">
        <v>262</v>
      </c>
      <c r="C7" s="85">
        <v>137</v>
      </c>
      <c r="D7" s="368">
        <v>125</v>
      </c>
      <c r="E7" s="370"/>
      <c r="F7" s="369" t="s">
        <v>749</v>
      </c>
      <c r="G7" s="85">
        <v>815</v>
      </c>
      <c r="H7" s="85">
        <v>485</v>
      </c>
      <c r="I7" s="368">
        <v>330</v>
      </c>
    </row>
    <row r="8" spans="1:9" ht="16.5" customHeight="1">
      <c r="A8" s="369" t="s">
        <v>750</v>
      </c>
      <c r="B8" s="85">
        <v>196</v>
      </c>
      <c r="C8" s="85">
        <v>86</v>
      </c>
      <c r="D8" s="368">
        <v>110</v>
      </c>
      <c r="E8" s="370"/>
      <c r="F8" s="369" t="s">
        <v>751</v>
      </c>
      <c r="G8" s="85">
        <v>383</v>
      </c>
      <c r="H8" s="85">
        <v>224</v>
      </c>
      <c r="I8" s="368">
        <v>159</v>
      </c>
    </row>
    <row r="9" spans="1:9" ht="16.5" customHeight="1">
      <c r="A9" s="369" t="s">
        <v>752</v>
      </c>
      <c r="B9" s="85">
        <v>425</v>
      </c>
      <c r="C9" s="85">
        <v>239</v>
      </c>
      <c r="D9" s="368">
        <v>186</v>
      </c>
      <c r="E9" s="370"/>
      <c r="F9" s="369" t="s">
        <v>753</v>
      </c>
      <c r="G9" s="85">
        <v>98</v>
      </c>
      <c r="H9" s="85">
        <v>60</v>
      </c>
      <c r="I9" s="368">
        <v>38</v>
      </c>
    </row>
    <row r="10" spans="1:9" ht="16.5" customHeight="1">
      <c r="A10" s="369" t="s">
        <v>754</v>
      </c>
      <c r="B10" s="85">
        <v>183</v>
      </c>
      <c r="C10" s="85">
        <v>86</v>
      </c>
      <c r="D10" s="368">
        <v>97</v>
      </c>
      <c r="E10" s="370"/>
      <c r="F10" s="369" t="s">
        <v>755</v>
      </c>
      <c r="G10" s="85">
        <v>55</v>
      </c>
      <c r="H10" s="85">
        <v>32</v>
      </c>
      <c r="I10" s="368">
        <v>23</v>
      </c>
    </row>
    <row r="11" spans="1:9" ht="16.5" customHeight="1">
      <c r="A11" s="369" t="s">
        <v>756</v>
      </c>
      <c r="B11" s="85">
        <v>206</v>
      </c>
      <c r="C11" s="85">
        <v>96</v>
      </c>
      <c r="D11" s="368">
        <v>110</v>
      </c>
      <c r="E11" s="370"/>
      <c r="F11" s="369" t="s">
        <v>757</v>
      </c>
      <c r="G11" s="85">
        <v>46</v>
      </c>
      <c r="H11" s="85">
        <v>24</v>
      </c>
      <c r="I11" s="368">
        <v>22</v>
      </c>
    </row>
    <row r="12" spans="1:9" ht="16.5" customHeight="1">
      <c r="A12" s="369" t="s">
        <v>758</v>
      </c>
      <c r="B12" s="85">
        <v>397</v>
      </c>
      <c r="C12" s="85">
        <v>188</v>
      </c>
      <c r="D12" s="368">
        <v>209</v>
      </c>
      <c r="E12" s="370"/>
      <c r="F12" s="369" t="s">
        <v>759</v>
      </c>
      <c r="G12" s="85">
        <v>42</v>
      </c>
      <c r="H12" s="85">
        <v>26</v>
      </c>
      <c r="I12" s="368">
        <v>16</v>
      </c>
    </row>
    <row r="13" spans="1:9" ht="16.5" customHeight="1">
      <c r="A13" s="369" t="s">
        <v>760</v>
      </c>
      <c r="B13" s="85">
        <v>590</v>
      </c>
      <c r="C13" s="85">
        <v>317</v>
      </c>
      <c r="D13" s="368">
        <v>273</v>
      </c>
      <c r="E13" s="370"/>
      <c r="F13" s="369" t="s">
        <v>761</v>
      </c>
      <c r="G13" s="85">
        <v>129</v>
      </c>
      <c r="H13" s="85">
        <v>73</v>
      </c>
      <c r="I13" s="368">
        <v>56</v>
      </c>
    </row>
    <row r="14" spans="1:9" ht="16.5" customHeight="1">
      <c r="A14" s="369" t="s">
        <v>762</v>
      </c>
      <c r="B14" s="85">
        <v>325</v>
      </c>
      <c r="C14" s="85">
        <v>158</v>
      </c>
      <c r="D14" s="368">
        <v>167</v>
      </c>
      <c r="E14" s="370"/>
      <c r="F14" s="369" t="s">
        <v>763</v>
      </c>
      <c r="G14" s="85">
        <v>222</v>
      </c>
      <c r="H14" s="85">
        <v>124</v>
      </c>
      <c r="I14" s="368">
        <v>98</v>
      </c>
    </row>
    <row r="15" spans="1:9" ht="16.5" customHeight="1">
      <c r="A15" s="369" t="s">
        <v>764</v>
      </c>
      <c r="B15" s="85">
        <v>392</v>
      </c>
      <c r="C15" s="85">
        <v>210</v>
      </c>
      <c r="D15" s="368">
        <v>182</v>
      </c>
      <c r="E15" s="370"/>
      <c r="F15" s="369" t="s">
        <v>765</v>
      </c>
      <c r="G15" s="85">
        <v>104</v>
      </c>
      <c r="H15" s="85">
        <v>52</v>
      </c>
      <c r="I15" s="368">
        <v>52</v>
      </c>
    </row>
    <row r="16" spans="1:9" ht="16.5" customHeight="1">
      <c r="A16" s="369" t="s">
        <v>766</v>
      </c>
      <c r="B16" s="85">
        <v>4601</v>
      </c>
      <c r="C16" s="85">
        <v>2332</v>
      </c>
      <c r="D16" s="368">
        <v>2269</v>
      </c>
      <c r="E16" s="370"/>
      <c r="F16" s="369" t="s">
        <v>767</v>
      </c>
      <c r="G16" s="85">
        <v>40</v>
      </c>
      <c r="H16" s="85">
        <v>20</v>
      </c>
      <c r="I16" s="368">
        <v>20</v>
      </c>
    </row>
    <row r="17" spans="1:9" ht="16.5" customHeight="1">
      <c r="A17" s="369" t="s">
        <v>768</v>
      </c>
      <c r="B17" s="85">
        <v>1567</v>
      </c>
      <c r="C17" s="85">
        <v>868</v>
      </c>
      <c r="D17" s="368">
        <v>699</v>
      </c>
      <c r="E17" s="370"/>
      <c r="F17" s="369" t="s">
        <v>769</v>
      </c>
      <c r="G17" s="85">
        <v>73</v>
      </c>
      <c r="H17" s="85">
        <v>39</v>
      </c>
      <c r="I17" s="368">
        <v>34</v>
      </c>
    </row>
    <row r="18" spans="1:9" ht="16.5" customHeight="1">
      <c r="A18" s="369" t="s">
        <v>770</v>
      </c>
      <c r="B18" s="85">
        <v>13076</v>
      </c>
      <c r="C18" s="85">
        <v>7088</v>
      </c>
      <c r="D18" s="368">
        <v>5988</v>
      </c>
      <c r="E18" s="370"/>
      <c r="F18" s="369" t="s">
        <v>771</v>
      </c>
      <c r="G18" s="85">
        <v>99</v>
      </c>
      <c r="H18" s="85">
        <v>47</v>
      </c>
      <c r="I18" s="368">
        <v>52</v>
      </c>
    </row>
    <row r="19" spans="1:9" ht="16.5" customHeight="1">
      <c r="A19" s="369" t="s">
        <v>772</v>
      </c>
      <c r="B19" s="85">
        <v>1822</v>
      </c>
      <c r="C19" s="85">
        <v>1047</v>
      </c>
      <c r="D19" s="368">
        <v>775</v>
      </c>
      <c r="E19" s="370"/>
      <c r="F19" s="369" t="s">
        <v>773</v>
      </c>
      <c r="G19" s="85">
        <v>67</v>
      </c>
      <c r="H19" s="85">
        <v>41</v>
      </c>
      <c r="I19" s="368">
        <v>26</v>
      </c>
    </row>
    <row r="20" spans="1:9" ht="16.5" customHeight="1">
      <c r="A20" s="369" t="s">
        <v>774</v>
      </c>
      <c r="B20" s="85">
        <v>454</v>
      </c>
      <c r="C20" s="85">
        <v>222</v>
      </c>
      <c r="D20" s="368">
        <v>232</v>
      </c>
      <c r="E20" s="370"/>
      <c r="F20" s="369" t="s">
        <v>775</v>
      </c>
      <c r="G20" s="85">
        <v>522</v>
      </c>
      <c r="H20" s="85">
        <v>288</v>
      </c>
      <c r="I20" s="368">
        <v>234</v>
      </c>
    </row>
    <row r="21" spans="1:9" ht="16.5" customHeight="1">
      <c r="A21" s="369" t="s">
        <v>776</v>
      </c>
      <c r="B21" s="85">
        <v>108</v>
      </c>
      <c r="C21" s="85">
        <v>53</v>
      </c>
      <c r="D21" s="368">
        <v>55</v>
      </c>
      <c r="E21" s="370"/>
      <c r="F21" s="369" t="s">
        <v>777</v>
      </c>
      <c r="G21" s="85">
        <v>46</v>
      </c>
      <c r="H21" s="85">
        <v>25</v>
      </c>
      <c r="I21" s="368">
        <v>21</v>
      </c>
    </row>
    <row r="22" spans="1:9" ht="16.5" customHeight="1">
      <c r="A22" s="369" t="s">
        <v>778</v>
      </c>
      <c r="B22" s="85">
        <v>114</v>
      </c>
      <c r="C22" s="85">
        <v>58</v>
      </c>
      <c r="D22" s="368">
        <v>56</v>
      </c>
      <c r="E22" s="370"/>
      <c r="F22" s="369" t="s">
        <v>779</v>
      </c>
      <c r="G22" s="85">
        <v>136</v>
      </c>
      <c r="H22" s="85">
        <v>69</v>
      </c>
      <c r="I22" s="368">
        <v>67</v>
      </c>
    </row>
    <row r="23" spans="1:9" ht="16.5" customHeight="1">
      <c r="A23" s="369" t="s">
        <v>780</v>
      </c>
      <c r="B23" s="85">
        <v>53</v>
      </c>
      <c r="C23" s="85">
        <v>30</v>
      </c>
      <c r="D23" s="368">
        <v>23</v>
      </c>
      <c r="E23" s="370"/>
      <c r="F23" s="369" t="s">
        <v>781</v>
      </c>
      <c r="G23" s="85">
        <v>110</v>
      </c>
      <c r="H23" s="85">
        <v>61</v>
      </c>
      <c r="I23" s="368">
        <v>49</v>
      </c>
    </row>
    <row r="24" spans="1:9" ht="16.5" customHeight="1">
      <c r="A24" s="369" t="s">
        <v>782</v>
      </c>
      <c r="B24" s="85">
        <v>161</v>
      </c>
      <c r="C24" s="85">
        <v>77</v>
      </c>
      <c r="D24" s="368">
        <v>84</v>
      </c>
      <c r="E24" s="370"/>
      <c r="F24" s="369" t="s">
        <v>783</v>
      </c>
      <c r="G24" s="85">
        <v>74</v>
      </c>
      <c r="H24" s="85">
        <v>31</v>
      </c>
      <c r="I24" s="368">
        <v>43</v>
      </c>
    </row>
    <row r="25" spans="1:9" ht="16.5" customHeight="1">
      <c r="A25" s="369" t="s">
        <v>784</v>
      </c>
      <c r="B25" s="85">
        <v>356</v>
      </c>
      <c r="C25" s="85">
        <v>184</v>
      </c>
      <c r="D25" s="368">
        <v>172</v>
      </c>
      <c r="E25" s="370"/>
      <c r="F25" s="369" t="s">
        <v>785</v>
      </c>
      <c r="G25" s="85">
        <v>109</v>
      </c>
      <c r="H25" s="85">
        <v>60</v>
      </c>
      <c r="I25" s="368">
        <v>49</v>
      </c>
    </row>
    <row r="26" spans="1:9" ht="16.5" customHeight="1">
      <c r="A26" s="369" t="s">
        <v>786</v>
      </c>
      <c r="B26" s="85">
        <v>101</v>
      </c>
      <c r="C26" s="85">
        <v>61</v>
      </c>
      <c r="D26" s="368">
        <v>40</v>
      </c>
      <c r="E26" s="370"/>
      <c r="F26" s="369" t="s">
        <v>787</v>
      </c>
      <c r="G26" s="85">
        <v>190</v>
      </c>
      <c r="H26" s="85">
        <v>104</v>
      </c>
      <c r="I26" s="368">
        <v>86</v>
      </c>
    </row>
    <row r="27" spans="1:9" ht="16.5" customHeight="1">
      <c r="A27" s="369" t="s">
        <v>788</v>
      </c>
      <c r="B27" s="85">
        <v>477</v>
      </c>
      <c r="C27" s="85">
        <v>264</v>
      </c>
      <c r="D27" s="368">
        <v>213</v>
      </c>
      <c r="E27" s="370"/>
      <c r="F27" s="369" t="s">
        <v>789</v>
      </c>
      <c r="G27" s="85">
        <v>224</v>
      </c>
      <c r="H27" s="85">
        <v>114</v>
      </c>
      <c r="I27" s="368">
        <v>110</v>
      </c>
    </row>
    <row r="28" spans="1:9" ht="16.5" customHeight="1">
      <c r="A28" s="369" t="s">
        <v>790</v>
      </c>
      <c r="B28" s="85">
        <v>570</v>
      </c>
      <c r="C28" s="85">
        <v>339</v>
      </c>
      <c r="D28" s="368">
        <v>231</v>
      </c>
      <c r="E28" s="370"/>
      <c r="F28" s="369" t="s">
        <v>791</v>
      </c>
      <c r="G28" s="85">
        <v>889</v>
      </c>
      <c r="H28" s="85">
        <v>412</v>
      </c>
      <c r="I28" s="368">
        <v>477</v>
      </c>
    </row>
    <row r="29" spans="1:9" ht="16.5" customHeight="1">
      <c r="A29" s="371" t="s">
        <v>792</v>
      </c>
      <c r="B29" s="100">
        <v>94</v>
      </c>
      <c r="C29" s="100">
        <v>53</v>
      </c>
      <c r="D29" s="372">
        <v>41</v>
      </c>
      <c r="E29" s="373"/>
      <c r="F29" s="374" t="s">
        <v>793</v>
      </c>
      <c r="G29" s="100">
        <v>278</v>
      </c>
      <c r="H29" s="100">
        <v>237</v>
      </c>
      <c r="I29" s="375">
        <v>41</v>
      </c>
    </row>
    <row r="30" spans="1:9" ht="15" customHeight="1">
      <c r="A30" s="835" t="s">
        <v>546</v>
      </c>
      <c r="B30" s="836"/>
      <c r="C30" s="836"/>
      <c r="D30" s="354"/>
      <c r="E30" s="354"/>
      <c r="F30" s="354"/>
      <c r="G30" s="354"/>
      <c r="H30" s="354"/>
      <c r="I30" s="354"/>
    </row>
    <row r="31" spans="1:2" ht="11.25">
      <c r="A31" s="85"/>
      <c r="B31" s="376"/>
    </row>
    <row r="32" ht="11.25">
      <c r="B32" s="376"/>
    </row>
  </sheetData>
  <mergeCells count="5">
    <mergeCell ref="A1:I1"/>
    <mergeCell ref="A30:C30"/>
    <mergeCell ref="H2:I2"/>
    <mergeCell ref="B3:D3"/>
    <mergeCell ref="G3:I3"/>
  </mergeCells>
  <printOptions/>
  <pageMargins left="0.5905511811023623" right="0.5905511811023623" top="0.7874015748031497" bottom="0.984251968503937" header="0.5118110236220472" footer="0.5118110236220472"/>
  <pageSetup orientation="portrait" paperSize="9" r:id="rId1"/>
</worksheet>
</file>

<file path=xl/worksheets/sheet15.xml><?xml version="1.0" encoding="utf-8"?>
<worksheet xmlns="http://schemas.openxmlformats.org/spreadsheetml/2006/main" xmlns:r="http://schemas.openxmlformats.org/officeDocument/2006/relationships">
  <sheetPr codeName="Sheet16"/>
  <dimension ref="A1:L18"/>
  <sheetViews>
    <sheetView workbookViewId="0" topLeftCell="A1">
      <selection activeCell="A1" sqref="A1:L1"/>
    </sheetView>
  </sheetViews>
  <sheetFormatPr defaultColWidth="9.00390625" defaultRowHeight="13.5"/>
  <cols>
    <col min="1" max="1" width="3.375" style="377" customWidth="1"/>
    <col min="2" max="3" width="2.125" style="377" customWidth="1"/>
    <col min="4" max="12" width="8.875" style="377" customWidth="1"/>
    <col min="13" max="16384" width="7.00390625" style="377" customWidth="1"/>
  </cols>
  <sheetData>
    <row r="1" spans="1:12" ht="21" customHeight="1">
      <c r="A1" s="842" t="s">
        <v>795</v>
      </c>
      <c r="B1" s="843"/>
      <c r="C1" s="843"/>
      <c r="D1" s="843"/>
      <c r="E1" s="843"/>
      <c r="F1" s="843"/>
      <c r="G1" s="843"/>
      <c r="H1" s="843"/>
      <c r="I1" s="843"/>
      <c r="J1" s="843"/>
      <c r="K1" s="843"/>
      <c r="L1" s="843"/>
    </row>
    <row r="2" spans="11:12" ht="13.5" customHeight="1" thickBot="1">
      <c r="K2" s="850" t="s">
        <v>1211</v>
      </c>
      <c r="L2" s="850"/>
    </row>
    <row r="3" spans="1:12" ht="16.5" customHeight="1" thickTop="1">
      <c r="A3" s="844" t="s">
        <v>796</v>
      </c>
      <c r="B3" s="844"/>
      <c r="C3" s="845"/>
      <c r="D3" s="848" t="s">
        <v>797</v>
      </c>
      <c r="E3" s="848"/>
      <c r="F3" s="848"/>
      <c r="G3" s="848" t="s">
        <v>798</v>
      </c>
      <c r="H3" s="848"/>
      <c r="I3" s="848"/>
      <c r="J3" s="848" t="s">
        <v>799</v>
      </c>
      <c r="K3" s="848"/>
      <c r="L3" s="849"/>
    </row>
    <row r="4" spans="1:12" ht="16.5" customHeight="1">
      <c r="A4" s="846"/>
      <c r="B4" s="846"/>
      <c r="C4" s="847"/>
      <c r="D4" s="378" t="s">
        <v>380</v>
      </c>
      <c r="E4" s="379" t="s">
        <v>1303</v>
      </c>
      <c r="F4" s="379" t="s">
        <v>1304</v>
      </c>
      <c r="G4" s="378" t="s">
        <v>380</v>
      </c>
      <c r="H4" s="379" t="s">
        <v>1303</v>
      </c>
      <c r="I4" s="379" t="s">
        <v>1304</v>
      </c>
      <c r="J4" s="378" t="s">
        <v>380</v>
      </c>
      <c r="K4" s="379" t="s">
        <v>1303</v>
      </c>
      <c r="L4" s="380" t="s">
        <v>1304</v>
      </c>
    </row>
    <row r="5" spans="1:12" ht="16.5" customHeight="1">
      <c r="A5" s="851" t="s">
        <v>690</v>
      </c>
      <c r="B5" s="851"/>
      <c r="C5" s="852"/>
      <c r="D5" s="381">
        <f aca="true" t="shared" si="0" ref="D5:D13">SUM(E5:F5)</f>
        <v>59991</v>
      </c>
      <c r="E5" s="85">
        <v>30812</v>
      </c>
      <c r="F5" s="85">
        <v>29179</v>
      </c>
      <c r="G5" s="85">
        <f aca="true" t="shared" si="1" ref="G5:G13">SUM(H5:I5)</f>
        <v>363580</v>
      </c>
      <c r="H5" s="85">
        <v>187023</v>
      </c>
      <c r="I5" s="85">
        <v>176557</v>
      </c>
      <c r="J5" s="85">
        <f aca="true" t="shared" si="2" ref="J5:J13">SUM(K5:L5)</f>
        <v>73745</v>
      </c>
      <c r="K5" s="85">
        <v>30794</v>
      </c>
      <c r="L5" s="85">
        <v>42951</v>
      </c>
    </row>
    <row r="6" spans="2:12" ht="16.5" customHeight="1">
      <c r="B6" s="382" t="s">
        <v>1288</v>
      </c>
      <c r="C6" s="383"/>
      <c r="D6" s="381">
        <f t="shared" si="0"/>
        <v>58967</v>
      </c>
      <c r="E6" s="85">
        <v>30291</v>
      </c>
      <c r="F6" s="85">
        <v>28676</v>
      </c>
      <c r="G6" s="85">
        <f t="shared" si="1"/>
        <v>361824</v>
      </c>
      <c r="H6" s="85">
        <v>186204</v>
      </c>
      <c r="I6" s="85">
        <v>175620</v>
      </c>
      <c r="J6" s="85">
        <f t="shared" si="2"/>
        <v>76545</v>
      </c>
      <c r="K6" s="85">
        <v>31929</v>
      </c>
      <c r="L6" s="85">
        <v>44616</v>
      </c>
    </row>
    <row r="7" spans="2:12" ht="16.5" customHeight="1">
      <c r="B7" s="382" t="s">
        <v>1290</v>
      </c>
      <c r="C7" s="383"/>
      <c r="D7" s="381">
        <f t="shared" si="0"/>
        <v>58591</v>
      </c>
      <c r="E7" s="85">
        <v>30036</v>
      </c>
      <c r="F7" s="85">
        <v>28555</v>
      </c>
      <c r="G7" s="85">
        <f t="shared" si="1"/>
        <v>360719</v>
      </c>
      <c r="H7" s="85">
        <v>186241</v>
      </c>
      <c r="I7" s="85">
        <v>174478</v>
      </c>
      <c r="J7" s="85">
        <f t="shared" si="2"/>
        <v>80112</v>
      </c>
      <c r="K7" s="85">
        <v>33457</v>
      </c>
      <c r="L7" s="85">
        <v>46655</v>
      </c>
    </row>
    <row r="8" spans="2:12" ht="16.5" customHeight="1">
      <c r="B8" s="382" t="s">
        <v>1291</v>
      </c>
      <c r="C8" s="383"/>
      <c r="D8" s="381">
        <f t="shared" si="0"/>
        <v>58532</v>
      </c>
      <c r="E8" s="85">
        <v>30018</v>
      </c>
      <c r="F8" s="85">
        <v>28514</v>
      </c>
      <c r="G8" s="85">
        <f t="shared" si="1"/>
        <v>361192</v>
      </c>
      <c r="H8" s="85">
        <v>186484</v>
      </c>
      <c r="I8" s="85">
        <v>174708</v>
      </c>
      <c r="J8" s="85">
        <f t="shared" si="2"/>
        <v>83015</v>
      </c>
      <c r="K8" s="85">
        <v>34698</v>
      </c>
      <c r="L8" s="85">
        <v>48317</v>
      </c>
    </row>
    <row r="9" spans="1:12" ht="16.5" customHeight="1">
      <c r="A9" s="383"/>
      <c r="B9" s="382" t="s">
        <v>1292</v>
      </c>
      <c r="C9" s="383"/>
      <c r="D9" s="381">
        <f t="shared" si="0"/>
        <v>58493</v>
      </c>
      <c r="E9" s="85">
        <v>29983</v>
      </c>
      <c r="F9" s="85">
        <v>28510</v>
      </c>
      <c r="G9" s="85">
        <f t="shared" si="1"/>
        <v>361696</v>
      </c>
      <c r="H9" s="85">
        <v>187356</v>
      </c>
      <c r="I9" s="85">
        <v>174340</v>
      </c>
      <c r="J9" s="85">
        <f t="shared" si="2"/>
        <v>86175</v>
      </c>
      <c r="K9" s="85">
        <v>36037</v>
      </c>
      <c r="L9" s="85">
        <v>50138</v>
      </c>
    </row>
    <row r="10" spans="1:12" ht="16.5" customHeight="1">
      <c r="A10" s="384"/>
      <c r="B10" s="382" t="s">
        <v>1293</v>
      </c>
      <c r="C10" s="384"/>
      <c r="D10" s="381">
        <f t="shared" si="0"/>
        <v>58424</v>
      </c>
      <c r="E10" s="85">
        <v>29888</v>
      </c>
      <c r="F10" s="85">
        <v>28536</v>
      </c>
      <c r="G10" s="85">
        <f t="shared" si="1"/>
        <v>360860</v>
      </c>
      <c r="H10" s="85">
        <v>186676</v>
      </c>
      <c r="I10" s="85">
        <v>174184</v>
      </c>
      <c r="J10" s="85">
        <f t="shared" si="2"/>
        <v>88561</v>
      </c>
      <c r="K10" s="85">
        <v>36994</v>
      </c>
      <c r="L10" s="85">
        <v>51567</v>
      </c>
    </row>
    <row r="11" spans="1:12" s="385" customFormat="1" ht="16.5" customHeight="1">
      <c r="A11" s="384"/>
      <c r="B11" s="382" t="s">
        <v>1294</v>
      </c>
      <c r="C11" s="384"/>
      <c r="D11" s="381">
        <f t="shared" si="0"/>
        <v>58007</v>
      </c>
      <c r="E11" s="85">
        <v>29695</v>
      </c>
      <c r="F11" s="85">
        <v>28312</v>
      </c>
      <c r="G11" s="85">
        <f t="shared" si="1"/>
        <v>358024</v>
      </c>
      <c r="H11" s="85">
        <v>185513</v>
      </c>
      <c r="I11" s="85">
        <v>172511</v>
      </c>
      <c r="J11" s="85">
        <f t="shared" si="2"/>
        <v>90962</v>
      </c>
      <c r="K11" s="85">
        <v>37967</v>
      </c>
      <c r="L11" s="85">
        <v>52995</v>
      </c>
    </row>
    <row r="12" spans="1:12" s="385" customFormat="1" ht="16.5" customHeight="1">
      <c r="A12" s="384"/>
      <c r="B12" s="382" t="s">
        <v>794</v>
      </c>
      <c r="C12" s="384"/>
      <c r="D12" s="381">
        <f t="shared" si="0"/>
        <v>57916</v>
      </c>
      <c r="E12" s="85">
        <v>29597</v>
      </c>
      <c r="F12" s="85">
        <v>28319</v>
      </c>
      <c r="G12" s="85">
        <f t="shared" si="1"/>
        <v>356416</v>
      </c>
      <c r="H12" s="85">
        <v>184862</v>
      </c>
      <c r="I12" s="85">
        <v>171554</v>
      </c>
      <c r="J12" s="85">
        <f t="shared" si="2"/>
        <v>93908</v>
      </c>
      <c r="K12" s="85">
        <v>39290</v>
      </c>
      <c r="L12" s="85">
        <v>54618</v>
      </c>
    </row>
    <row r="13" spans="1:12" s="386" customFormat="1" ht="16.5" customHeight="1">
      <c r="A13" s="384"/>
      <c r="B13" s="382" t="s">
        <v>800</v>
      </c>
      <c r="C13" s="384"/>
      <c r="D13" s="381">
        <f t="shared" si="0"/>
        <v>58246</v>
      </c>
      <c r="E13" s="85">
        <v>29697</v>
      </c>
      <c r="F13" s="85">
        <v>28549</v>
      </c>
      <c r="G13" s="85">
        <f t="shared" si="1"/>
        <v>355448</v>
      </c>
      <c r="H13" s="85">
        <v>184449</v>
      </c>
      <c r="I13" s="85">
        <v>170999</v>
      </c>
      <c r="J13" s="85">
        <f t="shared" si="2"/>
        <v>97466</v>
      </c>
      <c r="K13" s="85">
        <v>41018</v>
      </c>
      <c r="L13" s="85">
        <v>56448</v>
      </c>
    </row>
    <row r="14" spans="1:12" s="385" customFormat="1" ht="16.5" customHeight="1">
      <c r="A14" s="387"/>
      <c r="B14" s="388" t="s">
        <v>801</v>
      </c>
      <c r="C14" s="387"/>
      <c r="D14" s="389">
        <v>57891</v>
      </c>
      <c r="E14" s="341">
        <v>29577</v>
      </c>
      <c r="F14" s="341">
        <v>28314</v>
      </c>
      <c r="G14" s="341">
        <v>354303</v>
      </c>
      <c r="H14" s="341">
        <v>183953</v>
      </c>
      <c r="I14" s="341">
        <v>170350</v>
      </c>
      <c r="J14" s="341">
        <v>100679</v>
      </c>
      <c r="K14" s="341">
        <v>42551</v>
      </c>
      <c r="L14" s="341">
        <v>58128</v>
      </c>
    </row>
    <row r="15" spans="1:5" ht="15" customHeight="1">
      <c r="A15" s="841" t="s">
        <v>442</v>
      </c>
      <c r="B15" s="841"/>
      <c r="C15" s="841"/>
      <c r="D15" s="841"/>
      <c r="E15" s="841"/>
    </row>
    <row r="16" ht="11.25">
      <c r="A16" s="85"/>
    </row>
    <row r="18" spans="4:8" ht="19.5" customHeight="1">
      <c r="D18" s="327"/>
      <c r="H18" s="708"/>
    </row>
  </sheetData>
  <mergeCells count="8">
    <mergeCell ref="A15:E15"/>
    <mergeCell ref="A1:L1"/>
    <mergeCell ref="A3:C4"/>
    <mergeCell ref="D3:F3"/>
    <mergeCell ref="G3:I3"/>
    <mergeCell ref="J3:L3"/>
    <mergeCell ref="K2:L2"/>
    <mergeCell ref="A5:C5"/>
  </mergeCells>
  <printOptions/>
  <pageMargins left="0.31496062992125984" right="0.31496062992125984" top="0.7480314960629921"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Sheet17"/>
  <dimension ref="A1:P36"/>
  <sheetViews>
    <sheetView workbookViewId="0" topLeftCell="A1">
      <selection activeCell="A1" sqref="A1:L1"/>
    </sheetView>
  </sheetViews>
  <sheetFormatPr defaultColWidth="9.00390625" defaultRowHeight="13.5"/>
  <cols>
    <col min="1" max="1" width="3.75390625" style="391" customWidth="1"/>
    <col min="2" max="2" width="2.625" style="391" customWidth="1"/>
    <col min="3" max="3" width="3.00390625" style="391" customWidth="1"/>
    <col min="4" max="11" width="8.00390625" style="391" customWidth="1"/>
    <col min="12" max="12" width="8.25390625" style="391" customWidth="1"/>
    <col min="13" max="14" width="7.00390625" style="391" customWidth="1"/>
    <col min="15" max="16" width="7.125" style="391" bestFit="1" customWidth="1"/>
    <col min="17" max="16384" width="7.00390625" style="391" customWidth="1"/>
  </cols>
  <sheetData>
    <row r="1" spans="1:13" ht="21" customHeight="1">
      <c r="A1" s="872" t="s">
        <v>802</v>
      </c>
      <c r="B1" s="868"/>
      <c r="C1" s="868"/>
      <c r="D1" s="868"/>
      <c r="E1" s="868"/>
      <c r="F1" s="868"/>
      <c r="G1" s="868"/>
      <c r="H1" s="868"/>
      <c r="I1" s="868"/>
      <c r="J1" s="868"/>
      <c r="K1" s="868"/>
      <c r="L1" s="868"/>
      <c r="M1" s="85"/>
    </row>
    <row r="2" ht="13.5" customHeight="1" thickBot="1"/>
    <row r="3" spans="1:12" ht="8.25" customHeight="1" thickTop="1">
      <c r="A3" s="866" t="s">
        <v>1299</v>
      </c>
      <c r="B3" s="866"/>
      <c r="C3" s="867"/>
      <c r="D3" s="860" t="s">
        <v>803</v>
      </c>
      <c r="E3" s="866"/>
      <c r="F3" s="866"/>
      <c r="G3" s="867"/>
      <c r="H3" s="860" t="s">
        <v>804</v>
      </c>
      <c r="I3" s="866"/>
      <c r="J3" s="866"/>
      <c r="K3" s="867"/>
      <c r="L3" s="860" t="s">
        <v>805</v>
      </c>
    </row>
    <row r="4" spans="1:12" ht="8.25" customHeight="1">
      <c r="A4" s="868"/>
      <c r="B4" s="868"/>
      <c r="C4" s="869"/>
      <c r="D4" s="861"/>
      <c r="E4" s="868"/>
      <c r="F4" s="868"/>
      <c r="G4" s="869"/>
      <c r="H4" s="861"/>
      <c r="I4" s="868"/>
      <c r="J4" s="868"/>
      <c r="K4" s="869"/>
      <c r="L4" s="861"/>
    </row>
    <row r="5" spans="1:12" ht="3" customHeight="1">
      <c r="A5" s="855" t="s">
        <v>806</v>
      </c>
      <c r="B5" s="868"/>
      <c r="C5" s="869"/>
      <c r="D5" s="862"/>
      <c r="E5" s="870"/>
      <c r="F5" s="870"/>
      <c r="G5" s="871"/>
      <c r="H5" s="862"/>
      <c r="I5" s="870"/>
      <c r="J5" s="870"/>
      <c r="K5" s="871"/>
      <c r="L5" s="861"/>
    </row>
    <row r="6" spans="1:12" ht="3" customHeight="1">
      <c r="A6" s="868"/>
      <c r="B6" s="868"/>
      <c r="C6" s="869"/>
      <c r="D6" s="863" t="s">
        <v>380</v>
      </c>
      <c r="E6" s="863" t="s">
        <v>807</v>
      </c>
      <c r="F6" s="863" t="s">
        <v>808</v>
      </c>
      <c r="G6" s="863" t="s">
        <v>809</v>
      </c>
      <c r="H6" s="863" t="s">
        <v>380</v>
      </c>
      <c r="I6" s="863" t="s">
        <v>807</v>
      </c>
      <c r="J6" s="863" t="s">
        <v>808</v>
      </c>
      <c r="K6" s="863" t="s">
        <v>809</v>
      </c>
      <c r="L6" s="861"/>
    </row>
    <row r="7" spans="1:12" ht="8.25" customHeight="1">
      <c r="A7" s="855" t="s">
        <v>810</v>
      </c>
      <c r="B7" s="868"/>
      <c r="C7" s="869"/>
      <c r="D7" s="864"/>
      <c r="E7" s="864"/>
      <c r="F7" s="864"/>
      <c r="G7" s="864"/>
      <c r="H7" s="864"/>
      <c r="I7" s="864"/>
      <c r="J7" s="864"/>
      <c r="K7" s="864"/>
      <c r="L7" s="861"/>
    </row>
    <row r="8" spans="1:12" ht="8.25" customHeight="1">
      <c r="A8" s="870"/>
      <c r="B8" s="870"/>
      <c r="C8" s="871"/>
      <c r="D8" s="865"/>
      <c r="E8" s="865"/>
      <c r="F8" s="865"/>
      <c r="G8" s="865"/>
      <c r="H8" s="865"/>
      <c r="I8" s="865"/>
      <c r="J8" s="865"/>
      <c r="K8" s="865"/>
      <c r="L8" s="862"/>
    </row>
    <row r="9" spans="1:16" ht="18.75" customHeight="1">
      <c r="A9" s="858" t="s">
        <v>811</v>
      </c>
      <c r="B9" s="858"/>
      <c r="C9" s="859"/>
      <c r="D9" s="393">
        <f>SUM(E9:G9)</f>
        <v>33955</v>
      </c>
      <c r="E9" s="394">
        <v>14153</v>
      </c>
      <c r="F9" s="394">
        <v>18772</v>
      </c>
      <c r="G9" s="394">
        <v>1030</v>
      </c>
      <c r="H9" s="395">
        <f>SUM(I9:K9)</f>
        <v>32784</v>
      </c>
      <c r="I9" s="394">
        <v>13980</v>
      </c>
      <c r="J9" s="394">
        <v>17947</v>
      </c>
      <c r="K9" s="394">
        <v>857</v>
      </c>
      <c r="L9" s="394">
        <f>D9-H9</f>
        <v>1171</v>
      </c>
      <c r="O9" s="396"/>
      <c r="P9" s="397"/>
    </row>
    <row r="10" spans="1:15" s="399" customFormat="1" ht="18.75" customHeight="1">
      <c r="A10" s="858" t="s">
        <v>812</v>
      </c>
      <c r="B10" s="858"/>
      <c r="C10" s="859"/>
      <c r="D10" s="393">
        <f>SUM(E10:G10)</f>
        <v>31099</v>
      </c>
      <c r="E10" s="394">
        <v>12776</v>
      </c>
      <c r="F10" s="394">
        <v>17277</v>
      </c>
      <c r="G10" s="394">
        <v>1046</v>
      </c>
      <c r="H10" s="395">
        <f>SUM(I10:K10)</f>
        <v>32851</v>
      </c>
      <c r="I10" s="394">
        <v>14764</v>
      </c>
      <c r="J10" s="394">
        <v>17124</v>
      </c>
      <c r="K10" s="394">
        <v>963</v>
      </c>
      <c r="L10" s="398">
        <f>D10-H10</f>
        <v>-1752</v>
      </c>
      <c r="O10" s="400"/>
    </row>
    <row r="11" spans="1:15" s="399" customFormat="1" ht="18.75" customHeight="1">
      <c r="A11" s="858" t="s">
        <v>679</v>
      </c>
      <c r="B11" s="858"/>
      <c r="C11" s="859"/>
      <c r="D11" s="393">
        <f>SUM(E11:G11)</f>
        <v>31982</v>
      </c>
      <c r="E11" s="394">
        <v>13298</v>
      </c>
      <c r="F11" s="394">
        <v>17565</v>
      </c>
      <c r="G11" s="394">
        <v>1119</v>
      </c>
      <c r="H11" s="395">
        <f>SUM(I11:K11)</f>
        <v>31382</v>
      </c>
      <c r="I11" s="394">
        <v>14164</v>
      </c>
      <c r="J11" s="394">
        <v>16336</v>
      </c>
      <c r="K11" s="394">
        <v>882</v>
      </c>
      <c r="L11" s="394">
        <f>D11-H11</f>
        <v>600</v>
      </c>
      <c r="O11" s="400"/>
    </row>
    <row r="12" spans="1:12" s="401" customFormat="1" ht="18.75" customHeight="1">
      <c r="A12" s="858" t="s">
        <v>691</v>
      </c>
      <c r="B12" s="858"/>
      <c r="C12" s="859"/>
      <c r="D12" s="393">
        <f>SUM(E12:G12)</f>
        <v>32355</v>
      </c>
      <c r="E12" s="394">
        <v>13349</v>
      </c>
      <c r="F12" s="394">
        <v>17811</v>
      </c>
      <c r="G12" s="394">
        <v>1195</v>
      </c>
      <c r="H12" s="395">
        <f>SUM(I12:K12)</f>
        <v>30247</v>
      </c>
      <c r="I12" s="394">
        <v>13475</v>
      </c>
      <c r="J12" s="394">
        <v>15827</v>
      </c>
      <c r="K12" s="394">
        <v>945</v>
      </c>
      <c r="L12" s="394">
        <f>D12-H12</f>
        <v>2108</v>
      </c>
    </row>
    <row r="13" spans="1:12" ht="18.75" customHeight="1">
      <c r="A13" s="853" t="s">
        <v>813</v>
      </c>
      <c r="B13" s="853"/>
      <c r="C13" s="854"/>
      <c r="D13" s="402">
        <v>32221</v>
      </c>
      <c r="E13" s="403">
        <v>13076</v>
      </c>
      <c r="F13" s="403">
        <v>17978</v>
      </c>
      <c r="G13" s="403">
        <v>1167</v>
      </c>
      <c r="H13" s="403">
        <v>30964</v>
      </c>
      <c r="I13" s="403">
        <v>13852</v>
      </c>
      <c r="J13" s="403">
        <v>16207</v>
      </c>
      <c r="K13" s="403">
        <v>905</v>
      </c>
      <c r="L13" s="403">
        <v>1257</v>
      </c>
    </row>
    <row r="14" spans="1:12" ht="18.75" customHeight="1">
      <c r="A14" s="390"/>
      <c r="B14" s="404"/>
      <c r="C14" s="392"/>
      <c r="D14" s="393" t="s">
        <v>814</v>
      </c>
      <c r="E14" s="395"/>
      <c r="F14" s="395"/>
      <c r="G14" s="395"/>
      <c r="H14" s="395" t="s">
        <v>814</v>
      </c>
      <c r="I14" s="395"/>
      <c r="J14" s="395"/>
      <c r="K14" s="395"/>
      <c r="L14" s="405"/>
    </row>
    <row r="15" spans="2:12" ht="18.75" customHeight="1">
      <c r="B15" s="404" t="s">
        <v>815</v>
      </c>
      <c r="C15" s="406" t="s">
        <v>816</v>
      </c>
      <c r="D15" s="393">
        <v>2011</v>
      </c>
      <c r="E15" s="407">
        <v>847</v>
      </c>
      <c r="F15" s="407">
        <v>1079</v>
      </c>
      <c r="G15" s="407">
        <v>85</v>
      </c>
      <c r="H15" s="395">
        <v>2117</v>
      </c>
      <c r="I15" s="407">
        <v>985</v>
      </c>
      <c r="J15" s="407">
        <v>1074</v>
      </c>
      <c r="K15" s="407">
        <v>58</v>
      </c>
      <c r="L15" s="408">
        <f aca="true" t="shared" si="0" ref="L15:L26">D15-H15</f>
        <v>-106</v>
      </c>
    </row>
    <row r="16" spans="2:12" ht="18.75" customHeight="1">
      <c r="B16" s="404" t="s">
        <v>817</v>
      </c>
      <c r="C16" s="406"/>
      <c r="D16" s="393">
        <v>2224</v>
      </c>
      <c r="E16" s="407">
        <v>1036</v>
      </c>
      <c r="F16" s="407">
        <v>1115</v>
      </c>
      <c r="G16" s="407">
        <v>73</v>
      </c>
      <c r="H16" s="395">
        <v>2411</v>
      </c>
      <c r="I16" s="407">
        <v>1145</v>
      </c>
      <c r="J16" s="407">
        <v>1218</v>
      </c>
      <c r="K16" s="407">
        <v>48</v>
      </c>
      <c r="L16" s="408">
        <f t="shared" si="0"/>
        <v>-187</v>
      </c>
    </row>
    <row r="17" spans="2:12" ht="18.75" customHeight="1">
      <c r="B17" s="404" t="s">
        <v>818</v>
      </c>
      <c r="C17" s="406"/>
      <c r="D17" s="393">
        <v>5337</v>
      </c>
      <c r="E17" s="407">
        <v>1637</v>
      </c>
      <c r="F17" s="407">
        <v>3533</v>
      </c>
      <c r="G17" s="407">
        <v>167</v>
      </c>
      <c r="H17" s="395">
        <v>5180</v>
      </c>
      <c r="I17" s="407">
        <v>2029</v>
      </c>
      <c r="J17" s="407">
        <v>3022</v>
      </c>
      <c r="K17" s="407">
        <v>129</v>
      </c>
      <c r="L17" s="408">
        <f t="shared" si="0"/>
        <v>157</v>
      </c>
    </row>
    <row r="18" spans="2:12" ht="18.75" customHeight="1">
      <c r="B18" s="404" t="s">
        <v>819</v>
      </c>
      <c r="C18" s="406"/>
      <c r="D18" s="393">
        <v>4185</v>
      </c>
      <c r="E18" s="407">
        <v>1234</v>
      </c>
      <c r="F18" s="407">
        <v>2835</v>
      </c>
      <c r="G18" s="407">
        <v>116</v>
      </c>
      <c r="H18" s="395">
        <v>2799</v>
      </c>
      <c r="I18" s="407">
        <v>1249</v>
      </c>
      <c r="J18" s="407">
        <v>1453</v>
      </c>
      <c r="K18" s="407">
        <v>97</v>
      </c>
      <c r="L18" s="409">
        <f t="shared" si="0"/>
        <v>1386</v>
      </c>
    </row>
    <row r="19" spans="2:12" ht="18.75" customHeight="1">
      <c r="B19" s="404" t="s">
        <v>820</v>
      </c>
      <c r="C19" s="406"/>
      <c r="D19" s="393">
        <v>2694</v>
      </c>
      <c r="E19" s="407">
        <v>1104</v>
      </c>
      <c r="F19" s="407">
        <v>1483</v>
      </c>
      <c r="G19" s="407">
        <v>107</v>
      </c>
      <c r="H19" s="395">
        <v>2281</v>
      </c>
      <c r="I19" s="407">
        <v>1069</v>
      </c>
      <c r="J19" s="407">
        <v>1165</v>
      </c>
      <c r="K19" s="407">
        <v>47</v>
      </c>
      <c r="L19" s="408">
        <f t="shared" si="0"/>
        <v>413</v>
      </c>
    </row>
    <row r="20" spans="2:12" ht="18.75" customHeight="1">
      <c r="B20" s="404" t="s">
        <v>821</v>
      </c>
      <c r="C20" s="406"/>
      <c r="D20" s="393">
        <v>2134</v>
      </c>
      <c r="E20" s="407">
        <v>909</v>
      </c>
      <c r="F20" s="407">
        <v>1104</v>
      </c>
      <c r="G20" s="407">
        <v>121</v>
      </c>
      <c r="H20" s="395">
        <v>2198</v>
      </c>
      <c r="I20" s="407">
        <v>1024</v>
      </c>
      <c r="J20" s="407">
        <v>1101</v>
      </c>
      <c r="K20" s="407">
        <v>73</v>
      </c>
      <c r="L20" s="408">
        <f t="shared" si="0"/>
        <v>-64</v>
      </c>
    </row>
    <row r="21" spans="2:12" ht="18.75" customHeight="1">
      <c r="B21" s="404" t="s">
        <v>822</v>
      </c>
      <c r="C21" s="406"/>
      <c r="D21" s="393">
        <v>2553</v>
      </c>
      <c r="E21" s="407">
        <v>1176</v>
      </c>
      <c r="F21" s="407">
        <v>1257</v>
      </c>
      <c r="G21" s="407">
        <v>120</v>
      </c>
      <c r="H21" s="395">
        <v>2430</v>
      </c>
      <c r="I21" s="407">
        <v>1129</v>
      </c>
      <c r="J21" s="407">
        <v>1230</v>
      </c>
      <c r="K21" s="407">
        <v>71</v>
      </c>
      <c r="L21" s="408">
        <f t="shared" si="0"/>
        <v>123</v>
      </c>
    </row>
    <row r="22" spans="2:12" ht="18.75" customHeight="1">
      <c r="B22" s="404" t="s">
        <v>823</v>
      </c>
      <c r="C22" s="406"/>
      <c r="D22" s="393">
        <v>2349</v>
      </c>
      <c r="E22" s="407">
        <v>1021</v>
      </c>
      <c r="F22" s="407">
        <v>1255</v>
      </c>
      <c r="G22" s="407">
        <v>73</v>
      </c>
      <c r="H22" s="395">
        <v>2371</v>
      </c>
      <c r="I22" s="407">
        <v>1051</v>
      </c>
      <c r="J22" s="407">
        <v>1205</v>
      </c>
      <c r="K22" s="407">
        <v>115</v>
      </c>
      <c r="L22" s="408">
        <f t="shared" si="0"/>
        <v>-22</v>
      </c>
    </row>
    <row r="23" spans="2:12" ht="18.75" customHeight="1">
      <c r="B23" s="404" t="s">
        <v>824</v>
      </c>
      <c r="C23" s="406"/>
      <c r="D23" s="393">
        <v>1951</v>
      </c>
      <c r="E23" s="407">
        <v>912</v>
      </c>
      <c r="F23" s="407">
        <v>955</v>
      </c>
      <c r="G23" s="407">
        <v>84</v>
      </c>
      <c r="H23" s="395">
        <v>2351</v>
      </c>
      <c r="I23" s="407">
        <v>1054</v>
      </c>
      <c r="J23" s="407">
        <v>1210</v>
      </c>
      <c r="K23" s="407">
        <v>87</v>
      </c>
      <c r="L23" s="408">
        <f t="shared" si="0"/>
        <v>-400</v>
      </c>
    </row>
    <row r="24" spans="2:12" ht="18.75" customHeight="1">
      <c r="B24" s="404" t="s">
        <v>825</v>
      </c>
      <c r="C24" s="406"/>
      <c r="D24" s="393">
        <v>2374</v>
      </c>
      <c r="E24" s="407">
        <v>1036</v>
      </c>
      <c r="F24" s="407">
        <v>1266</v>
      </c>
      <c r="G24" s="407">
        <v>72</v>
      </c>
      <c r="H24" s="395">
        <v>2376</v>
      </c>
      <c r="I24" s="407">
        <v>1085</v>
      </c>
      <c r="J24" s="407">
        <v>1220</v>
      </c>
      <c r="K24" s="407">
        <v>71</v>
      </c>
      <c r="L24" s="408">
        <f t="shared" si="0"/>
        <v>-2</v>
      </c>
    </row>
    <row r="25" spans="2:12" ht="18.75" customHeight="1">
      <c r="B25" s="404" t="s">
        <v>826</v>
      </c>
      <c r="C25" s="406"/>
      <c r="D25" s="393">
        <v>2163</v>
      </c>
      <c r="E25" s="407">
        <v>1026</v>
      </c>
      <c r="F25" s="407">
        <v>1058</v>
      </c>
      <c r="G25" s="407">
        <v>79</v>
      </c>
      <c r="H25" s="395">
        <v>2277</v>
      </c>
      <c r="I25" s="407">
        <v>1058</v>
      </c>
      <c r="J25" s="407">
        <v>1173</v>
      </c>
      <c r="K25" s="407">
        <v>46</v>
      </c>
      <c r="L25" s="408">
        <f t="shared" si="0"/>
        <v>-114</v>
      </c>
    </row>
    <row r="26" spans="1:12" ht="15" customHeight="1">
      <c r="A26" s="410"/>
      <c r="B26" s="411" t="s">
        <v>827</v>
      </c>
      <c r="C26" s="410"/>
      <c r="D26" s="393">
        <v>2246</v>
      </c>
      <c r="E26" s="407">
        <v>1138</v>
      </c>
      <c r="F26" s="407">
        <v>1038</v>
      </c>
      <c r="G26" s="407">
        <v>70</v>
      </c>
      <c r="H26" s="412">
        <v>2173</v>
      </c>
      <c r="I26" s="413">
        <v>974</v>
      </c>
      <c r="J26" s="413">
        <v>1136</v>
      </c>
      <c r="K26" s="413">
        <v>63</v>
      </c>
      <c r="L26" s="414">
        <f t="shared" si="0"/>
        <v>73</v>
      </c>
    </row>
    <row r="27" spans="1:8" ht="15" customHeight="1">
      <c r="A27" s="857" t="s">
        <v>828</v>
      </c>
      <c r="B27" s="857"/>
      <c r="C27" s="857"/>
      <c r="D27" s="857"/>
      <c r="E27" s="857"/>
      <c r="F27" s="857"/>
      <c r="G27" s="857"/>
      <c r="H27" s="857"/>
    </row>
    <row r="28" spans="1:8" ht="15" customHeight="1">
      <c r="A28" s="856" t="s">
        <v>829</v>
      </c>
      <c r="B28" s="856"/>
      <c r="C28" s="856"/>
      <c r="D28" s="856"/>
      <c r="E28" s="856"/>
      <c r="F28" s="856"/>
      <c r="G28" s="415"/>
      <c r="H28" s="415"/>
    </row>
    <row r="29" ht="11.25">
      <c r="B29" s="415"/>
    </row>
    <row r="30" spans="2:11" ht="11.25">
      <c r="B30" s="415"/>
      <c r="D30" s="406"/>
      <c r="E30" s="406"/>
      <c r="F30" s="406"/>
      <c r="G30" s="406"/>
      <c r="H30" s="406"/>
      <c r="I30" s="406"/>
      <c r="J30" s="406"/>
      <c r="K30" s="406"/>
    </row>
    <row r="31" spans="4:11" ht="21.75" customHeight="1">
      <c r="D31" s="709"/>
      <c r="E31" s="406"/>
      <c r="F31" s="406"/>
      <c r="G31" s="406"/>
      <c r="H31" s="406"/>
      <c r="I31" s="406"/>
      <c r="J31" s="406"/>
      <c r="K31" s="406"/>
    </row>
    <row r="32" spans="4:11" ht="11.25">
      <c r="D32" s="855"/>
      <c r="E32" s="855"/>
      <c r="F32" s="710"/>
      <c r="G32" s="406"/>
      <c r="H32" s="855"/>
      <c r="I32" s="855"/>
      <c r="J32" s="710"/>
      <c r="K32" s="406"/>
    </row>
    <row r="33" spans="4:11" ht="11.25">
      <c r="D33" s="406"/>
      <c r="E33" s="406"/>
      <c r="F33" s="406"/>
      <c r="G33" s="406"/>
      <c r="H33" s="406"/>
      <c r="I33" s="406"/>
      <c r="J33" s="406"/>
      <c r="K33" s="406"/>
    </row>
    <row r="34" spans="4:11" ht="11.25">
      <c r="D34" s="406"/>
      <c r="E34" s="406"/>
      <c r="F34" s="406"/>
      <c r="G34" s="406"/>
      <c r="H34" s="406"/>
      <c r="I34" s="406"/>
      <c r="J34" s="406"/>
      <c r="K34" s="406"/>
    </row>
    <row r="35" spans="4:11" ht="11.25">
      <c r="D35" s="406"/>
      <c r="E35" s="406"/>
      <c r="F35" s="406"/>
      <c r="G35" s="406"/>
      <c r="H35" s="406"/>
      <c r="I35" s="406"/>
      <c r="J35" s="406"/>
      <c r="K35" s="406"/>
    </row>
    <row r="36" spans="4:11" ht="11.25">
      <c r="D36" s="406"/>
      <c r="E36" s="406"/>
      <c r="F36" s="406"/>
      <c r="G36" s="406"/>
      <c r="H36" s="406"/>
      <c r="I36" s="406"/>
      <c r="J36" s="406"/>
      <c r="K36" s="406"/>
    </row>
  </sheetData>
  <mergeCells count="24">
    <mergeCell ref="A1:L1"/>
    <mergeCell ref="A9:C9"/>
    <mergeCell ref="I6:I8"/>
    <mergeCell ref="A12:C12"/>
    <mergeCell ref="A7:C8"/>
    <mergeCell ref="A11:C11"/>
    <mergeCell ref="D6:D8"/>
    <mergeCell ref="E6:E8"/>
    <mergeCell ref="F6:F8"/>
    <mergeCell ref="G6:G8"/>
    <mergeCell ref="A10:C10"/>
    <mergeCell ref="L3:L8"/>
    <mergeCell ref="K6:K8"/>
    <mergeCell ref="H3:K5"/>
    <mergeCell ref="A3:C4"/>
    <mergeCell ref="J6:J8"/>
    <mergeCell ref="D3:G5"/>
    <mergeCell ref="H6:H8"/>
    <mergeCell ref="A5:C6"/>
    <mergeCell ref="A13:C13"/>
    <mergeCell ref="D32:E32"/>
    <mergeCell ref="H32:I32"/>
    <mergeCell ref="A28:F28"/>
    <mergeCell ref="A27:H27"/>
  </mergeCells>
  <printOptions/>
  <pageMargins left="0.46" right="0.46" top="0.82" bottom="1" header="0.512" footer="0.51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codeName="Sheet18"/>
  <dimension ref="A1:I153"/>
  <sheetViews>
    <sheetView workbookViewId="0" topLeftCell="A1">
      <selection activeCell="A1" sqref="A1:I1"/>
    </sheetView>
  </sheetViews>
  <sheetFormatPr defaultColWidth="9.00390625" defaultRowHeight="13.5"/>
  <cols>
    <col min="1" max="1" width="2.25390625" style="416" customWidth="1"/>
    <col min="2" max="2" width="11.125" style="416" customWidth="1"/>
    <col min="3" max="6" width="9.50390625" style="416" customWidth="1"/>
    <col min="7" max="7" width="10.875" style="416" bestFit="1" customWidth="1"/>
    <col min="8" max="9" width="9.50390625" style="416" customWidth="1"/>
    <col min="10" max="16384" width="7.00390625" style="416" customWidth="1"/>
  </cols>
  <sheetData>
    <row r="1" spans="1:9" ht="21" customHeight="1">
      <c r="A1" s="889" t="s">
        <v>1375</v>
      </c>
      <c r="B1" s="890"/>
      <c r="C1" s="890"/>
      <c r="D1" s="890"/>
      <c r="E1" s="890"/>
      <c r="F1" s="890"/>
      <c r="G1" s="890"/>
      <c r="H1" s="890"/>
      <c r="I1" s="890"/>
    </row>
    <row r="2" spans="8:9" ht="13.5" customHeight="1" thickBot="1">
      <c r="H2" s="891" t="s">
        <v>1376</v>
      </c>
      <c r="I2" s="891"/>
    </row>
    <row r="3" spans="1:9" ht="15" customHeight="1" thickTop="1">
      <c r="A3" s="880" t="s">
        <v>1377</v>
      </c>
      <c r="B3" s="883"/>
      <c r="C3" s="883" t="s">
        <v>1300</v>
      </c>
      <c r="D3" s="878" t="s">
        <v>1378</v>
      </c>
      <c r="E3" s="879"/>
      <c r="F3" s="880"/>
      <c r="G3" s="417" t="s">
        <v>685</v>
      </c>
      <c r="H3" s="883" t="s">
        <v>1379</v>
      </c>
      <c r="I3" s="878"/>
    </row>
    <row r="4" spans="1:9" ht="15" customHeight="1">
      <c r="A4" s="881"/>
      <c r="B4" s="884"/>
      <c r="C4" s="884"/>
      <c r="D4" s="418" t="s">
        <v>380</v>
      </c>
      <c r="E4" s="418" t="s">
        <v>1303</v>
      </c>
      <c r="F4" s="418" t="s">
        <v>1304</v>
      </c>
      <c r="G4" s="419" t="s">
        <v>1380</v>
      </c>
      <c r="H4" s="418" t="s">
        <v>1300</v>
      </c>
      <c r="I4" s="420" t="s">
        <v>1381</v>
      </c>
    </row>
    <row r="5" spans="1:9" ht="15" customHeight="1">
      <c r="A5" s="421" t="s">
        <v>0</v>
      </c>
      <c r="B5" s="422"/>
      <c r="C5" s="423">
        <v>216649</v>
      </c>
      <c r="D5" s="424">
        <v>518943</v>
      </c>
      <c r="E5" s="424">
        <v>262613</v>
      </c>
      <c r="F5" s="424">
        <v>256330</v>
      </c>
      <c r="G5" s="425">
        <v>16131.3</v>
      </c>
      <c r="H5" s="426" t="s">
        <v>1</v>
      </c>
      <c r="I5" s="426" t="s">
        <v>2</v>
      </c>
    </row>
    <row r="6" spans="1:9" s="430" customFormat="1" ht="15" customHeight="1">
      <c r="A6" s="887" t="s">
        <v>3</v>
      </c>
      <c r="B6" s="888"/>
      <c r="C6" s="427">
        <v>225655</v>
      </c>
      <c r="D6" s="424">
        <v>511415</v>
      </c>
      <c r="E6" s="424">
        <v>257410</v>
      </c>
      <c r="F6" s="424">
        <v>254005</v>
      </c>
      <c r="G6" s="425">
        <v>15897.3</v>
      </c>
      <c r="H6" s="428" t="s">
        <v>4</v>
      </c>
      <c r="I6" s="429" t="s">
        <v>4</v>
      </c>
    </row>
    <row r="7" spans="1:9" ht="15" customHeight="1">
      <c r="A7" s="885" t="s">
        <v>5</v>
      </c>
      <c r="B7" s="886"/>
      <c r="C7" s="431">
        <v>240092</v>
      </c>
      <c r="D7" s="432">
        <v>513575</v>
      </c>
      <c r="E7" s="432">
        <v>258262</v>
      </c>
      <c r="F7" s="432">
        <v>255313</v>
      </c>
      <c r="G7" s="433">
        <v>16019.2</v>
      </c>
      <c r="H7" s="434" t="s">
        <v>6</v>
      </c>
      <c r="I7" s="434" t="s">
        <v>7</v>
      </c>
    </row>
    <row r="8" spans="1:9" ht="15" customHeight="1">
      <c r="A8" s="421"/>
      <c r="B8" s="421"/>
      <c r="C8" s="427"/>
      <c r="D8" s="424"/>
      <c r="E8" s="424"/>
      <c r="F8" s="424"/>
      <c r="G8" s="435"/>
      <c r="H8" s="436"/>
      <c r="I8" s="436"/>
    </row>
    <row r="9" spans="1:9" ht="15" customHeight="1">
      <c r="A9" s="421"/>
      <c r="B9" s="437" t="s">
        <v>8</v>
      </c>
      <c r="C9" s="427">
        <v>3058</v>
      </c>
      <c r="D9" s="424">
        <v>5629</v>
      </c>
      <c r="E9" s="424">
        <v>2833</v>
      </c>
      <c r="F9" s="424">
        <v>2796</v>
      </c>
      <c r="G9" s="425">
        <v>24473.9</v>
      </c>
      <c r="H9" s="436">
        <v>157</v>
      </c>
      <c r="I9" s="436">
        <v>22</v>
      </c>
    </row>
    <row r="10" spans="1:9" ht="15" customHeight="1">
      <c r="A10" s="421"/>
      <c r="B10" s="438" t="s">
        <v>9</v>
      </c>
      <c r="C10" s="427">
        <v>2519</v>
      </c>
      <c r="D10" s="424">
        <v>4924</v>
      </c>
      <c r="E10" s="424">
        <v>2509</v>
      </c>
      <c r="F10" s="424">
        <v>2415</v>
      </c>
      <c r="G10" s="425">
        <v>16979.3</v>
      </c>
      <c r="H10" s="436">
        <v>454</v>
      </c>
      <c r="I10" s="436">
        <v>661</v>
      </c>
    </row>
    <row r="11" spans="1:9" ht="15" customHeight="1">
      <c r="A11" s="421"/>
      <c r="B11" s="438" t="s">
        <v>10</v>
      </c>
      <c r="C11" s="427">
        <v>2766</v>
      </c>
      <c r="D11" s="424">
        <v>5412</v>
      </c>
      <c r="E11" s="424">
        <v>2601</v>
      </c>
      <c r="F11" s="424">
        <v>2811</v>
      </c>
      <c r="G11" s="425">
        <v>23530.4</v>
      </c>
      <c r="H11" s="436">
        <v>53</v>
      </c>
      <c r="I11" s="436">
        <v>-219</v>
      </c>
    </row>
    <row r="12" spans="1:9" ht="15" customHeight="1">
      <c r="A12" s="421"/>
      <c r="B12" s="438" t="s">
        <v>11</v>
      </c>
      <c r="C12" s="427">
        <v>2359</v>
      </c>
      <c r="D12" s="424">
        <v>4526</v>
      </c>
      <c r="E12" s="424">
        <v>2348</v>
      </c>
      <c r="F12" s="424">
        <v>2178</v>
      </c>
      <c r="G12" s="425">
        <v>17407.7</v>
      </c>
      <c r="H12" s="439">
        <v>8</v>
      </c>
      <c r="I12" s="436">
        <v>-294</v>
      </c>
    </row>
    <row r="13" spans="1:9" ht="15" customHeight="1">
      <c r="A13" s="421"/>
      <c r="B13" s="437" t="s">
        <v>12</v>
      </c>
      <c r="C13" s="427">
        <v>934</v>
      </c>
      <c r="D13" s="424">
        <v>3014</v>
      </c>
      <c r="E13" s="424">
        <v>1287</v>
      </c>
      <c r="F13" s="424">
        <v>1727</v>
      </c>
      <c r="G13" s="425">
        <v>13104.3</v>
      </c>
      <c r="H13" s="436">
        <v>411</v>
      </c>
      <c r="I13" s="426" t="s">
        <v>830</v>
      </c>
    </row>
    <row r="14" spans="1:9" ht="15" customHeight="1">
      <c r="A14" s="421"/>
      <c r="B14" s="438" t="s">
        <v>13</v>
      </c>
      <c r="C14" s="427">
        <v>987</v>
      </c>
      <c r="D14" s="424">
        <v>2881</v>
      </c>
      <c r="E14" s="424">
        <v>1148</v>
      </c>
      <c r="F14" s="424">
        <v>1733</v>
      </c>
      <c r="G14" s="425">
        <v>11080.8</v>
      </c>
      <c r="H14" s="436">
        <v>-523</v>
      </c>
      <c r="I14" s="436">
        <v>-356</v>
      </c>
    </row>
    <row r="15" spans="1:9" ht="15" customHeight="1">
      <c r="A15" s="421"/>
      <c r="B15" s="437" t="s">
        <v>983</v>
      </c>
      <c r="C15" s="427">
        <v>2703</v>
      </c>
      <c r="D15" s="424">
        <v>4953</v>
      </c>
      <c r="E15" s="424">
        <v>2504</v>
      </c>
      <c r="F15" s="424">
        <v>2449</v>
      </c>
      <c r="G15" s="425">
        <v>24765</v>
      </c>
      <c r="H15" s="436">
        <v>229</v>
      </c>
      <c r="I15" s="439">
        <v>55</v>
      </c>
    </row>
    <row r="16" spans="1:9" ht="15" customHeight="1">
      <c r="A16" s="421"/>
      <c r="B16" s="437" t="s">
        <v>987</v>
      </c>
      <c r="C16" s="427">
        <v>2749</v>
      </c>
      <c r="D16" s="424">
        <v>5134</v>
      </c>
      <c r="E16" s="424">
        <v>2655</v>
      </c>
      <c r="F16" s="424">
        <v>2479</v>
      </c>
      <c r="G16" s="425">
        <v>23336.4</v>
      </c>
      <c r="H16" s="436">
        <v>191</v>
      </c>
      <c r="I16" s="429" t="s">
        <v>831</v>
      </c>
    </row>
    <row r="17" spans="1:9" ht="15" customHeight="1">
      <c r="A17" s="421"/>
      <c r="B17" s="437" t="s">
        <v>990</v>
      </c>
      <c r="C17" s="427">
        <v>1811</v>
      </c>
      <c r="D17" s="424">
        <v>3501</v>
      </c>
      <c r="E17" s="424">
        <v>1786</v>
      </c>
      <c r="F17" s="424">
        <v>1715</v>
      </c>
      <c r="G17" s="425">
        <v>25007.1</v>
      </c>
      <c r="H17" s="436">
        <v>246</v>
      </c>
      <c r="I17" s="436">
        <v>277</v>
      </c>
    </row>
    <row r="18" spans="1:9" ht="15" customHeight="1">
      <c r="A18" s="421"/>
      <c r="B18" s="437" t="s">
        <v>994</v>
      </c>
      <c r="C18" s="427">
        <v>2604</v>
      </c>
      <c r="D18" s="424">
        <v>5193</v>
      </c>
      <c r="E18" s="424">
        <v>2658</v>
      </c>
      <c r="F18" s="424">
        <v>2535</v>
      </c>
      <c r="G18" s="425">
        <v>24728.6</v>
      </c>
      <c r="H18" s="436">
        <v>320</v>
      </c>
      <c r="I18" s="436">
        <v>345</v>
      </c>
    </row>
    <row r="19" spans="1:9" ht="15" customHeight="1">
      <c r="A19" s="421"/>
      <c r="B19" s="437" t="s">
        <v>997</v>
      </c>
      <c r="C19" s="427">
        <v>2313</v>
      </c>
      <c r="D19" s="424">
        <v>4398</v>
      </c>
      <c r="E19" s="424">
        <v>2302</v>
      </c>
      <c r="F19" s="424">
        <v>2096</v>
      </c>
      <c r="G19" s="425">
        <v>23147.4</v>
      </c>
      <c r="H19" s="436">
        <v>122</v>
      </c>
      <c r="I19" s="429" t="s">
        <v>832</v>
      </c>
    </row>
    <row r="20" spans="1:9" ht="15" customHeight="1">
      <c r="A20" s="421"/>
      <c r="B20" s="437" t="s">
        <v>1001</v>
      </c>
      <c r="C20" s="427">
        <v>1400</v>
      </c>
      <c r="D20" s="424">
        <v>3360</v>
      </c>
      <c r="E20" s="424">
        <v>1709</v>
      </c>
      <c r="F20" s="424">
        <v>1651</v>
      </c>
      <c r="G20" s="425">
        <v>25846.2</v>
      </c>
      <c r="H20" s="439">
        <v>85</v>
      </c>
      <c r="I20" s="436">
        <v>266</v>
      </c>
    </row>
    <row r="21" spans="1:9" ht="15" customHeight="1">
      <c r="A21" s="421"/>
      <c r="B21" s="437" t="s">
        <v>1003</v>
      </c>
      <c r="C21" s="427">
        <v>3267</v>
      </c>
      <c r="D21" s="424">
        <v>6748</v>
      </c>
      <c r="E21" s="424">
        <v>3418</v>
      </c>
      <c r="F21" s="424">
        <v>3330</v>
      </c>
      <c r="G21" s="425">
        <v>28116.7</v>
      </c>
      <c r="H21" s="436">
        <v>26</v>
      </c>
      <c r="I21" s="436">
        <v>-332</v>
      </c>
    </row>
    <row r="22" spans="1:9" ht="15" customHeight="1">
      <c r="A22" s="421"/>
      <c r="B22" s="437" t="s">
        <v>1007</v>
      </c>
      <c r="C22" s="427">
        <v>1664</v>
      </c>
      <c r="D22" s="424">
        <v>3414</v>
      </c>
      <c r="E22" s="424">
        <v>1715</v>
      </c>
      <c r="F22" s="424">
        <v>1699</v>
      </c>
      <c r="G22" s="425">
        <v>17968.4</v>
      </c>
      <c r="H22" s="436">
        <v>39</v>
      </c>
      <c r="I22" s="436">
        <v>-148</v>
      </c>
    </row>
    <row r="23" spans="1:9" ht="15" customHeight="1">
      <c r="A23" s="421"/>
      <c r="B23" s="437" t="s">
        <v>1010</v>
      </c>
      <c r="C23" s="427">
        <v>2156</v>
      </c>
      <c r="D23" s="424">
        <v>5198</v>
      </c>
      <c r="E23" s="424">
        <v>2455</v>
      </c>
      <c r="F23" s="424">
        <v>2743</v>
      </c>
      <c r="G23" s="425">
        <v>21658.3</v>
      </c>
      <c r="H23" s="429" t="s">
        <v>833</v>
      </c>
      <c r="I23" s="436">
        <v>-473</v>
      </c>
    </row>
    <row r="24" spans="1:9" ht="15" customHeight="1">
      <c r="A24" s="421"/>
      <c r="B24" s="437" t="s">
        <v>1014</v>
      </c>
      <c r="C24" s="427">
        <v>2398</v>
      </c>
      <c r="D24" s="424">
        <v>4551</v>
      </c>
      <c r="E24" s="424">
        <v>2264</v>
      </c>
      <c r="F24" s="424">
        <v>2287</v>
      </c>
      <c r="G24" s="425">
        <v>25283.3</v>
      </c>
      <c r="H24" s="436">
        <v>255</v>
      </c>
      <c r="I24" s="436">
        <v>303</v>
      </c>
    </row>
    <row r="25" spans="1:9" ht="15" customHeight="1">
      <c r="A25" s="421"/>
      <c r="B25" s="437" t="s">
        <v>1018</v>
      </c>
      <c r="C25" s="427">
        <v>2427</v>
      </c>
      <c r="D25" s="424">
        <v>4717</v>
      </c>
      <c r="E25" s="424">
        <v>2272</v>
      </c>
      <c r="F25" s="424">
        <v>2445</v>
      </c>
      <c r="G25" s="425">
        <v>24826.3</v>
      </c>
      <c r="H25" s="439">
        <v>141</v>
      </c>
      <c r="I25" s="429" t="s">
        <v>834</v>
      </c>
    </row>
    <row r="26" spans="1:9" ht="15" customHeight="1">
      <c r="A26" s="421"/>
      <c r="B26" s="437" t="s">
        <v>1021</v>
      </c>
      <c r="C26" s="427">
        <v>2481</v>
      </c>
      <c r="D26" s="424">
        <v>5097</v>
      </c>
      <c r="E26" s="424">
        <v>2524</v>
      </c>
      <c r="F26" s="424">
        <v>2573</v>
      </c>
      <c r="G26" s="425">
        <v>23168.2</v>
      </c>
      <c r="H26" s="439">
        <v>82</v>
      </c>
      <c r="I26" s="436">
        <v>-155</v>
      </c>
    </row>
    <row r="27" spans="1:9" ht="15" customHeight="1">
      <c r="A27" s="421"/>
      <c r="B27" s="437" t="s">
        <v>1024</v>
      </c>
      <c r="C27" s="427">
        <v>1990</v>
      </c>
      <c r="D27" s="424">
        <v>3736</v>
      </c>
      <c r="E27" s="424">
        <v>1873</v>
      </c>
      <c r="F27" s="424">
        <v>1863</v>
      </c>
      <c r="G27" s="425">
        <v>26685.7</v>
      </c>
      <c r="H27" s="436">
        <v>118</v>
      </c>
      <c r="I27" s="429" t="s">
        <v>835</v>
      </c>
    </row>
    <row r="28" spans="1:9" ht="15" customHeight="1">
      <c r="A28" s="421"/>
      <c r="B28" s="437" t="s">
        <v>1028</v>
      </c>
      <c r="C28" s="427">
        <v>2090</v>
      </c>
      <c r="D28" s="424">
        <v>4312</v>
      </c>
      <c r="E28" s="424">
        <v>1962</v>
      </c>
      <c r="F28" s="424">
        <v>2350</v>
      </c>
      <c r="G28" s="425">
        <v>22694.7</v>
      </c>
      <c r="H28" s="436">
        <v>27</v>
      </c>
      <c r="I28" s="436">
        <v>19</v>
      </c>
    </row>
    <row r="29" spans="1:9" ht="15" customHeight="1">
      <c r="A29" s="421"/>
      <c r="B29" s="437" t="s">
        <v>1031</v>
      </c>
      <c r="C29" s="427">
        <v>2322</v>
      </c>
      <c r="D29" s="424">
        <v>4667</v>
      </c>
      <c r="E29" s="424">
        <v>2340</v>
      </c>
      <c r="F29" s="424">
        <v>2327</v>
      </c>
      <c r="G29" s="425">
        <v>19445.8</v>
      </c>
      <c r="H29" s="439">
        <v>42</v>
      </c>
      <c r="I29" s="436">
        <v>-150</v>
      </c>
    </row>
    <row r="30" spans="1:9" ht="15" customHeight="1">
      <c r="A30" s="421"/>
      <c r="B30" s="437" t="s">
        <v>1035</v>
      </c>
      <c r="C30" s="427">
        <v>2677</v>
      </c>
      <c r="D30" s="424">
        <v>5390</v>
      </c>
      <c r="E30" s="424">
        <v>2746</v>
      </c>
      <c r="F30" s="424">
        <v>2644</v>
      </c>
      <c r="G30" s="425">
        <v>26950</v>
      </c>
      <c r="H30" s="436">
        <v>241</v>
      </c>
      <c r="I30" s="436">
        <v>194</v>
      </c>
    </row>
    <row r="31" spans="1:9" ht="15" customHeight="1">
      <c r="A31" s="421"/>
      <c r="B31" s="437" t="s">
        <v>1039</v>
      </c>
      <c r="C31" s="427">
        <v>2315</v>
      </c>
      <c r="D31" s="424">
        <v>4736</v>
      </c>
      <c r="E31" s="424">
        <v>2384</v>
      </c>
      <c r="F31" s="424">
        <v>2352</v>
      </c>
      <c r="G31" s="425">
        <v>23680</v>
      </c>
      <c r="H31" s="436">
        <v>141</v>
      </c>
      <c r="I31" s="429" t="s">
        <v>836</v>
      </c>
    </row>
    <row r="32" spans="1:9" ht="15" customHeight="1">
      <c r="A32" s="421"/>
      <c r="B32" s="437" t="s">
        <v>1042</v>
      </c>
      <c r="C32" s="427">
        <v>2640</v>
      </c>
      <c r="D32" s="424">
        <v>5308</v>
      </c>
      <c r="E32" s="424">
        <v>2616</v>
      </c>
      <c r="F32" s="424">
        <v>2692</v>
      </c>
      <c r="G32" s="425">
        <v>24127.3</v>
      </c>
      <c r="H32" s="439">
        <v>58</v>
      </c>
      <c r="I32" s="436">
        <v>-119</v>
      </c>
    </row>
    <row r="33" spans="1:9" ht="15" customHeight="1">
      <c r="A33" s="421"/>
      <c r="B33" s="437" t="s">
        <v>1046</v>
      </c>
      <c r="C33" s="427">
        <v>2414</v>
      </c>
      <c r="D33" s="424">
        <v>4823</v>
      </c>
      <c r="E33" s="424">
        <v>2369</v>
      </c>
      <c r="F33" s="424">
        <v>2454</v>
      </c>
      <c r="G33" s="425">
        <v>21922.7</v>
      </c>
      <c r="H33" s="429" t="s">
        <v>837</v>
      </c>
      <c r="I33" s="436">
        <v>-439</v>
      </c>
    </row>
    <row r="34" spans="1:9" ht="15" customHeight="1">
      <c r="A34" s="421"/>
      <c r="B34" s="437" t="s">
        <v>1050</v>
      </c>
      <c r="C34" s="427">
        <v>2082</v>
      </c>
      <c r="D34" s="424">
        <v>4402</v>
      </c>
      <c r="E34" s="424">
        <v>2146</v>
      </c>
      <c r="F34" s="424">
        <v>2256</v>
      </c>
      <c r="G34" s="425">
        <v>17608</v>
      </c>
      <c r="H34" s="436">
        <v>5</v>
      </c>
      <c r="I34" s="436">
        <v>-187</v>
      </c>
    </row>
    <row r="35" spans="1:9" ht="15" customHeight="1">
      <c r="A35" s="421"/>
      <c r="B35" s="437" t="s">
        <v>1051</v>
      </c>
      <c r="C35" s="427">
        <v>2638</v>
      </c>
      <c r="D35" s="424">
        <v>5975</v>
      </c>
      <c r="E35" s="424">
        <v>3037</v>
      </c>
      <c r="F35" s="424">
        <v>2938</v>
      </c>
      <c r="G35" s="425">
        <v>22129.6</v>
      </c>
      <c r="H35" s="436">
        <v>275</v>
      </c>
      <c r="I35" s="436">
        <v>313</v>
      </c>
    </row>
    <row r="36" spans="1:9" ht="15" customHeight="1">
      <c r="A36" s="421"/>
      <c r="B36" s="437" t="s">
        <v>411</v>
      </c>
      <c r="C36" s="427">
        <v>1125</v>
      </c>
      <c r="D36" s="424">
        <v>2353</v>
      </c>
      <c r="E36" s="424">
        <v>1248</v>
      </c>
      <c r="F36" s="424">
        <v>1105</v>
      </c>
      <c r="G36" s="425">
        <v>16807.1</v>
      </c>
      <c r="H36" s="439">
        <v>4</v>
      </c>
      <c r="I36" s="436">
        <v>-182</v>
      </c>
    </row>
    <row r="37" spans="1:9" ht="15" customHeight="1">
      <c r="A37" s="421"/>
      <c r="B37" s="438" t="s">
        <v>14</v>
      </c>
      <c r="C37" s="427">
        <v>1766</v>
      </c>
      <c r="D37" s="424">
        <v>3733</v>
      </c>
      <c r="E37" s="424">
        <v>1918</v>
      </c>
      <c r="F37" s="424">
        <v>1815</v>
      </c>
      <c r="G37" s="425">
        <v>21958.8</v>
      </c>
      <c r="H37" s="436">
        <v>55</v>
      </c>
      <c r="I37" s="436">
        <v>6</v>
      </c>
    </row>
    <row r="38" spans="1:9" ht="15" customHeight="1">
      <c r="A38" s="421"/>
      <c r="B38" s="437" t="s">
        <v>15</v>
      </c>
      <c r="C38" s="427">
        <v>1034</v>
      </c>
      <c r="D38" s="424">
        <v>2246</v>
      </c>
      <c r="E38" s="424">
        <v>1126</v>
      </c>
      <c r="F38" s="424">
        <v>1120</v>
      </c>
      <c r="G38" s="425">
        <v>18716.7</v>
      </c>
      <c r="H38" s="436">
        <v>27</v>
      </c>
      <c r="I38" s="429" t="s">
        <v>838</v>
      </c>
    </row>
    <row r="39" spans="1:9" ht="15" customHeight="1">
      <c r="A39" s="421"/>
      <c r="B39" s="438" t="s">
        <v>16</v>
      </c>
      <c r="C39" s="427">
        <v>1410</v>
      </c>
      <c r="D39" s="424">
        <v>2563</v>
      </c>
      <c r="E39" s="424">
        <v>1324</v>
      </c>
      <c r="F39" s="424">
        <v>1239</v>
      </c>
      <c r="G39" s="425">
        <v>15076.5</v>
      </c>
      <c r="H39" s="436">
        <v>18</v>
      </c>
      <c r="I39" s="429" t="s">
        <v>839</v>
      </c>
    </row>
    <row r="40" spans="1:9" ht="15" customHeight="1">
      <c r="A40" s="421"/>
      <c r="B40" s="438" t="s">
        <v>17</v>
      </c>
      <c r="C40" s="427">
        <v>1396</v>
      </c>
      <c r="D40" s="424">
        <v>2827</v>
      </c>
      <c r="E40" s="424">
        <v>1347</v>
      </c>
      <c r="F40" s="424">
        <v>1480</v>
      </c>
      <c r="G40" s="425">
        <v>18846.7</v>
      </c>
      <c r="H40" s="436">
        <v>11</v>
      </c>
      <c r="I40" s="436">
        <v>-200</v>
      </c>
    </row>
    <row r="41" spans="1:9" ht="15" customHeight="1">
      <c r="A41" s="421"/>
      <c r="B41" s="437" t="s">
        <v>421</v>
      </c>
      <c r="C41" s="427">
        <v>2342</v>
      </c>
      <c r="D41" s="424">
        <v>4688</v>
      </c>
      <c r="E41" s="424">
        <v>2299</v>
      </c>
      <c r="F41" s="424">
        <v>2389</v>
      </c>
      <c r="G41" s="425">
        <v>19533.3</v>
      </c>
      <c r="H41" s="436">
        <v>170</v>
      </c>
      <c r="I41" s="436">
        <v>59</v>
      </c>
    </row>
    <row r="42" spans="1:9" ht="15" customHeight="1">
      <c r="A42" s="421"/>
      <c r="B42" s="438" t="s">
        <v>18</v>
      </c>
      <c r="C42" s="427">
        <v>1780</v>
      </c>
      <c r="D42" s="424">
        <v>3867</v>
      </c>
      <c r="E42" s="424">
        <v>1918</v>
      </c>
      <c r="F42" s="424">
        <v>1949</v>
      </c>
      <c r="G42" s="425">
        <v>21483.3</v>
      </c>
      <c r="H42" s="436">
        <v>220</v>
      </c>
      <c r="I42" s="436">
        <v>277</v>
      </c>
    </row>
    <row r="43" spans="1:9" ht="15" customHeight="1">
      <c r="A43" s="421"/>
      <c r="B43" s="438" t="s">
        <v>19</v>
      </c>
      <c r="C43" s="427">
        <v>909</v>
      </c>
      <c r="D43" s="424">
        <v>2198</v>
      </c>
      <c r="E43" s="424">
        <v>1081</v>
      </c>
      <c r="F43" s="424">
        <v>1117</v>
      </c>
      <c r="G43" s="425">
        <v>16907.7</v>
      </c>
      <c r="H43" s="436">
        <v>124</v>
      </c>
      <c r="I43" s="436">
        <v>232</v>
      </c>
    </row>
    <row r="44" spans="1:9" ht="15" customHeight="1">
      <c r="A44" s="421"/>
      <c r="B44" s="438" t="s">
        <v>20</v>
      </c>
      <c r="C44" s="427">
        <v>1321</v>
      </c>
      <c r="D44" s="424">
        <v>3092</v>
      </c>
      <c r="E44" s="424">
        <v>1440</v>
      </c>
      <c r="F44" s="424">
        <v>1652</v>
      </c>
      <c r="G44" s="425">
        <v>16273.7</v>
      </c>
      <c r="H44" s="436">
        <v>33</v>
      </c>
      <c r="I44" s="429" t="s">
        <v>840</v>
      </c>
    </row>
    <row r="45" spans="1:9" ht="15" customHeight="1">
      <c r="A45" s="421"/>
      <c r="B45" s="438" t="s">
        <v>427</v>
      </c>
      <c r="C45" s="427">
        <v>380</v>
      </c>
      <c r="D45" s="424">
        <v>794</v>
      </c>
      <c r="E45" s="424">
        <v>417</v>
      </c>
      <c r="F45" s="424">
        <v>377</v>
      </c>
      <c r="G45" s="425">
        <v>4670.6</v>
      </c>
      <c r="H45" s="429" t="s">
        <v>841</v>
      </c>
      <c r="I45" s="439">
        <v>30</v>
      </c>
    </row>
    <row r="46" spans="1:9" ht="15" customHeight="1">
      <c r="A46" s="440"/>
      <c r="B46" s="441" t="s">
        <v>429</v>
      </c>
      <c r="C46" s="442">
        <v>2287</v>
      </c>
      <c r="D46" s="443">
        <v>4443</v>
      </c>
      <c r="E46" s="443">
        <v>2181</v>
      </c>
      <c r="F46" s="443">
        <v>2262</v>
      </c>
      <c r="G46" s="444">
        <v>15867.9</v>
      </c>
      <c r="H46" s="445">
        <v>132</v>
      </c>
      <c r="I46" s="446" t="s">
        <v>842</v>
      </c>
    </row>
    <row r="47" spans="1:9" ht="15" customHeight="1">
      <c r="A47" s="874" t="s">
        <v>21</v>
      </c>
      <c r="B47" s="874"/>
      <c r="C47" s="874"/>
      <c r="D47" s="874"/>
      <c r="E47" s="874"/>
      <c r="F47" s="874"/>
      <c r="G47" s="874"/>
      <c r="H47" s="874"/>
      <c r="I47" s="874"/>
    </row>
    <row r="48" spans="1:9" ht="15" customHeight="1">
      <c r="A48" s="875" t="s">
        <v>22</v>
      </c>
      <c r="B48" s="875"/>
      <c r="C48" s="875"/>
      <c r="D48" s="875"/>
      <c r="E48" s="875"/>
      <c r="F48" s="875"/>
      <c r="G48" s="875"/>
      <c r="H48" s="875"/>
      <c r="I48" s="875"/>
    </row>
    <row r="49" spans="1:9" ht="15" customHeight="1">
      <c r="A49" s="873" t="s">
        <v>23</v>
      </c>
      <c r="B49" s="873"/>
      <c r="C49" s="873"/>
      <c r="D49" s="873"/>
      <c r="E49" s="873"/>
      <c r="F49" s="873"/>
      <c r="G49" s="873"/>
      <c r="H49" s="873"/>
      <c r="I49" s="447"/>
    </row>
    <row r="50" spans="1:9" ht="21" customHeight="1">
      <c r="A50" s="876" t="s">
        <v>24</v>
      </c>
      <c r="B50" s="877"/>
      <c r="C50" s="877"/>
      <c r="D50" s="877"/>
      <c r="E50" s="877"/>
      <c r="F50" s="877"/>
      <c r="G50" s="877"/>
      <c r="H50" s="877"/>
      <c r="I50" s="877"/>
    </row>
    <row r="51" spans="1:9" ht="13.5" customHeight="1" thickBot="1">
      <c r="A51" s="421"/>
      <c r="B51" s="448"/>
      <c r="C51" s="447"/>
      <c r="D51" s="447"/>
      <c r="E51" s="447"/>
      <c r="F51" s="447"/>
      <c r="G51" s="449"/>
      <c r="H51" s="447"/>
      <c r="I51" s="447"/>
    </row>
    <row r="52" spans="1:9" ht="15" customHeight="1" thickTop="1">
      <c r="A52" s="880" t="s">
        <v>25</v>
      </c>
      <c r="B52" s="883"/>
      <c r="C52" s="883" t="s">
        <v>1300</v>
      </c>
      <c r="D52" s="878" t="s">
        <v>26</v>
      </c>
      <c r="E52" s="879"/>
      <c r="F52" s="880"/>
      <c r="G52" s="417" t="s">
        <v>685</v>
      </c>
      <c r="H52" s="883" t="s">
        <v>1379</v>
      </c>
      <c r="I52" s="878"/>
    </row>
    <row r="53" spans="1:9" ht="15" customHeight="1">
      <c r="A53" s="881"/>
      <c r="B53" s="884"/>
      <c r="C53" s="884"/>
      <c r="D53" s="418" t="s">
        <v>380</v>
      </c>
      <c r="E53" s="418" t="s">
        <v>1303</v>
      </c>
      <c r="F53" s="418" t="s">
        <v>1304</v>
      </c>
      <c r="G53" s="419" t="s">
        <v>1380</v>
      </c>
      <c r="H53" s="418" t="s">
        <v>1300</v>
      </c>
      <c r="I53" s="420" t="s">
        <v>1381</v>
      </c>
    </row>
    <row r="54" spans="1:9" ht="15" customHeight="1">
      <c r="A54" s="421"/>
      <c r="B54" s="437" t="s">
        <v>27</v>
      </c>
      <c r="C54" s="423">
        <v>942</v>
      </c>
      <c r="D54" s="424">
        <v>2379</v>
      </c>
      <c r="E54" s="424">
        <v>1213</v>
      </c>
      <c r="F54" s="424">
        <v>1166</v>
      </c>
      <c r="G54" s="450">
        <v>14868.8</v>
      </c>
      <c r="H54" s="451" t="s">
        <v>28</v>
      </c>
      <c r="I54" s="447">
        <v>-232</v>
      </c>
    </row>
    <row r="55" spans="1:9" ht="15" customHeight="1">
      <c r="A55" s="421"/>
      <c r="B55" s="438" t="s">
        <v>29</v>
      </c>
      <c r="C55" s="427">
        <v>1576</v>
      </c>
      <c r="D55" s="424">
        <v>3264</v>
      </c>
      <c r="E55" s="424">
        <v>1606</v>
      </c>
      <c r="F55" s="424">
        <v>1658</v>
      </c>
      <c r="G55" s="450">
        <v>20400</v>
      </c>
      <c r="H55" s="447">
        <v>64</v>
      </c>
      <c r="I55" s="451" t="s">
        <v>30</v>
      </c>
    </row>
    <row r="56" spans="1:9" ht="15" customHeight="1">
      <c r="A56" s="421"/>
      <c r="B56" s="438" t="s">
        <v>31</v>
      </c>
      <c r="C56" s="427">
        <v>1430</v>
      </c>
      <c r="D56" s="424">
        <v>3262</v>
      </c>
      <c r="E56" s="424">
        <v>1503</v>
      </c>
      <c r="F56" s="424">
        <v>1759</v>
      </c>
      <c r="G56" s="450">
        <v>23300</v>
      </c>
      <c r="H56" s="447">
        <v>42</v>
      </c>
      <c r="I56" s="447">
        <v>-182</v>
      </c>
    </row>
    <row r="57" spans="1:9" ht="15" customHeight="1">
      <c r="A57" s="421"/>
      <c r="B57" s="437" t="s">
        <v>436</v>
      </c>
      <c r="C57" s="427">
        <v>1606</v>
      </c>
      <c r="D57" s="424">
        <v>3137</v>
      </c>
      <c r="E57" s="424">
        <v>1572</v>
      </c>
      <c r="F57" s="424">
        <v>1565</v>
      </c>
      <c r="G57" s="450">
        <v>18452.9</v>
      </c>
      <c r="H57" s="447">
        <v>164</v>
      </c>
      <c r="I57" s="447">
        <v>162</v>
      </c>
    </row>
    <row r="58" spans="1:9" ht="15" customHeight="1">
      <c r="A58" s="421"/>
      <c r="B58" s="438" t="s">
        <v>32</v>
      </c>
      <c r="C58" s="427">
        <v>1535</v>
      </c>
      <c r="D58" s="424">
        <v>2954</v>
      </c>
      <c r="E58" s="424">
        <v>1508</v>
      </c>
      <c r="F58" s="424">
        <v>1446</v>
      </c>
      <c r="G58" s="450">
        <v>21100</v>
      </c>
      <c r="H58" s="447">
        <v>151</v>
      </c>
      <c r="I58" s="447">
        <v>82</v>
      </c>
    </row>
    <row r="59" spans="1:9" ht="15" customHeight="1">
      <c r="A59" s="421"/>
      <c r="B59" s="437" t="s">
        <v>440</v>
      </c>
      <c r="C59" s="427">
        <v>2199</v>
      </c>
      <c r="D59" s="424">
        <v>4297</v>
      </c>
      <c r="E59" s="424">
        <v>2234</v>
      </c>
      <c r="F59" s="424">
        <v>2063</v>
      </c>
      <c r="G59" s="450">
        <v>20461.9</v>
      </c>
      <c r="H59" s="447">
        <v>192</v>
      </c>
      <c r="I59" s="447">
        <v>33</v>
      </c>
    </row>
    <row r="60" spans="1:9" ht="15" customHeight="1">
      <c r="A60" s="421"/>
      <c r="B60" s="438" t="s">
        <v>33</v>
      </c>
      <c r="C60" s="427">
        <v>1966</v>
      </c>
      <c r="D60" s="424">
        <v>4481</v>
      </c>
      <c r="E60" s="424">
        <v>2269</v>
      </c>
      <c r="F60" s="424">
        <v>2212</v>
      </c>
      <c r="G60" s="450">
        <v>16596.3</v>
      </c>
      <c r="H60" s="447">
        <v>122</v>
      </c>
      <c r="I60" s="447">
        <v>117</v>
      </c>
    </row>
    <row r="61" spans="1:9" ht="15" customHeight="1">
      <c r="A61" s="421"/>
      <c r="B61" s="437" t="s">
        <v>383</v>
      </c>
      <c r="C61" s="427">
        <v>1143</v>
      </c>
      <c r="D61" s="424">
        <v>2173</v>
      </c>
      <c r="E61" s="424">
        <v>1089</v>
      </c>
      <c r="F61" s="424">
        <v>1084</v>
      </c>
      <c r="G61" s="450">
        <v>18108.3</v>
      </c>
      <c r="H61" s="447">
        <v>94</v>
      </c>
      <c r="I61" s="447">
        <v>30</v>
      </c>
    </row>
    <row r="62" spans="1:9" ht="15" customHeight="1">
      <c r="A62" s="421"/>
      <c r="B62" s="438" t="s">
        <v>33</v>
      </c>
      <c r="C62" s="427">
        <v>2055</v>
      </c>
      <c r="D62" s="424">
        <v>4279</v>
      </c>
      <c r="E62" s="424">
        <v>2160</v>
      </c>
      <c r="F62" s="424">
        <v>2119</v>
      </c>
      <c r="G62" s="450">
        <v>21395</v>
      </c>
      <c r="H62" s="447">
        <v>80</v>
      </c>
      <c r="I62" s="451" t="s">
        <v>34</v>
      </c>
    </row>
    <row r="63" spans="1:9" ht="15" customHeight="1">
      <c r="A63" s="421"/>
      <c r="B63" s="438" t="s">
        <v>35</v>
      </c>
      <c r="C63" s="427">
        <v>1108</v>
      </c>
      <c r="D63" s="424">
        <v>2184</v>
      </c>
      <c r="E63" s="424">
        <v>1052</v>
      </c>
      <c r="F63" s="424">
        <v>1132</v>
      </c>
      <c r="G63" s="450">
        <v>27300</v>
      </c>
      <c r="H63" s="447">
        <v>5</v>
      </c>
      <c r="I63" s="451" t="s">
        <v>36</v>
      </c>
    </row>
    <row r="64" spans="1:9" ht="15" customHeight="1">
      <c r="A64" s="421"/>
      <c r="B64" s="437" t="s">
        <v>1011</v>
      </c>
      <c r="C64" s="427">
        <v>2830</v>
      </c>
      <c r="D64" s="424">
        <v>5919</v>
      </c>
      <c r="E64" s="424">
        <v>3048</v>
      </c>
      <c r="F64" s="424">
        <v>2871</v>
      </c>
      <c r="G64" s="450">
        <v>21922.2</v>
      </c>
      <c r="H64" s="447">
        <v>64</v>
      </c>
      <c r="I64" s="447">
        <v>-403</v>
      </c>
    </row>
    <row r="65" spans="1:9" ht="15" customHeight="1">
      <c r="A65" s="421"/>
      <c r="B65" s="437" t="s">
        <v>1015</v>
      </c>
      <c r="C65" s="427">
        <v>2434</v>
      </c>
      <c r="D65" s="424">
        <v>5022</v>
      </c>
      <c r="E65" s="424">
        <v>2526</v>
      </c>
      <c r="F65" s="424">
        <v>2496</v>
      </c>
      <c r="G65" s="450">
        <v>17935.7</v>
      </c>
      <c r="H65" s="447">
        <v>42</v>
      </c>
      <c r="I65" s="447">
        <v>-241</v>
      </c>
    </row>
    <row r="66" spans="1:9" ht="15" customHeight="1">
      <c r="A66" s="421"/>
      <c r="B66" s="437" t="s">
        <v>1019</v>
      </c>
      <c r="C66" s="427">
        <v>1534</v>
      </c>
      <c r="D66" s="424">
        <v>2964</v>
      </c>
      <c r="E66" s="424">
        <v>1545</v>
      </c>
      <c r="F66" s="424">
        <v>1419</v>
      </c>
      <c r="G66" s="450">
        <v>14820</v>
      </c>
      <c r="H66" s="451" t="s">
        <v>37</v>
      </c>
      <c r="I66" s="451" t="s">
        <v>38</v>
      </c>
    </row>
    <row r="67" spans="1:9" ht="15" customHeight="1">
      <c r="A67" s="421"/>
      <c r="B67" s="437" t="s">
        <v>1022</v>
      </c>
      <c r="C67" s="427">
        <v>1494</v>
      </c>
      <c r="D67" s="424">
        <v>2980</v>
      </c>
      <c r="E67" s="424">
        <v>1543</v>
      </c>
      <c r="F67" s="424">
        <v>1437</v>
      </c>
      <c r="G67" s="450">
        <v>17529.4</v>
      </c>
      <c r="H67" s="447">
        <v>95</v>
      </c>
      <c r="I67" s="447">
        <v>102</v>
      </c>
    </row>
    <row r="68" spans="1:9" ht="15" customHeight="1">
      <c r="A68" s="421"/>
      <c r="B68" s="437" t="s">
        <v>1025</v>
      </c>
      <c r="C68" s="427">
        <v>2395</v>
      </c>
      <c r="D68" s="424">
        <v>4905</v>
      </c>
      <c r="E68" s="424">
        <v>2525</v>
      </c>
      <c r="F68" s="424">
        <v>2380</v>
      </c>
      <c r="G68" s="450">
        <v>21326.1</v>
      </c>
      <c r="H68" s="447">
        <v>254</v>
      </c>
      <c r="I68" s="447">
        <v>267</v>
      </c>
    </row>
    <row r="69" spans="1:9" ht="15" customHeight="1">
      <c r="A69" s="421"/>
      <c r="B69" s="437" t="s">
        <v>392</v>
      </c>
      <c r="C69" s="427">
        <v>2019</v>
      </c>
      <c r="D69" s="424">
        <v>4287</v>
      </c>
      <c r="E69" s="424">
        <v>2112</v>
      </c>
      <c r="F69" s="424">
        <v>2175</v>
      </c>
      <c r="G69" s="450">
        <v>14290</v>
      </c>
      <c r="H69" s="447">
        <v>203</v>
      </c>
      <c r="I69" s="447">
        <v>277</v>
      </c>
    </row>
    <row r="70" spans="1:9" ht="15" customHeight="1">
      <c r="A70" s="421"/>
      <c r="B70" s="438" t="s">
        <v>39</v>
      </c>
      <c r="C70" s="427">
        <v>1632</v>
      </c>
      <c r="D70" s="424">
        <v>3622</v>
      </c>
      <c r="E70" s="424">
        <v>1815</v>
      </c>
      <c r="F70" s="424">
        <v>1807</v>
      </c>
      <c r="G70" s="450">
        <v>18110</v>
      </c>
      <c r="H70" s="447">
        <v>350</v>
      </c>
      <c r="I70" s="447">
        <v>833</v>
      </c>
    </row>
    <row r="71" spans="1:9" ht="15" customHeight="1">
      <c r="A71" s="421"/>
      <c r="B71" s="438" t="s">
        <v>40</v>
      </c>
      <c r="C71" s="427">
        <v>1286</v>
      </c>
      <c r="D71" s="424">
        <v>2651</v>
      </c>
      <c r="E71" s="424">
        <v>1326</v>
      </c>
      <c r="F71" s="424">
        <v>1325</v>
      </c>
      <c r="G71" s="450">
        <v>12050</v>
      </c>
      <c r="H71" s="447">
        <v>45</v>
      </c>
      <c r="I71" s="451" t="s">
        <v>41</v>
      </c>
    </row>
    <row r="72" spans="1:9" ht="15" customHeight="1">
      <c r="A72" s="421"/>
      <c r="B72" s="437" t="s">
        <v>42</v>
      </c>
      <c r="C72" s="427">
        <v>2381</v>
      </c>
      <c r="D72" s="424">
        <v>5253</v>
      </c>
      <c r="E72" s="424">
        <v>2563</v>
      </c>
      <c r="F72" s="424">
        <v>2690</v>
      </c>
      <c r="G72" s="450">
        <v>18113.8</v>
      </c>
      <c r="H72" s="447">
        <v>126</v>
      </c>
      <c r="I72" s="451" t="s">
        <v>43</v>
      </c>
    </row>
    <row r="73" spans="1:9" ht="15" customHeight="1">
      <c r="A73" s="421"/>
      <c r="B73" s="438" t="s">
        <v>44</v>
      </c>
      <c r="C73" s="427">
        <v>2251</v>
      </c>
      <c r="D73" s="424">
        <v>5176</v>
      </c>
      <c r="E73" s="424">
        <v>2546</v>
      </c>
      <c r="F73" s="424">
        <v>2630</v>
      </c>
      <c r="G73" s="450">
        <v>17848.3</v>
      </c>
      <c r="H73" s="447">
        <v>240</v>
      </c>
      <c r="I73" s="447">
        <v>392</v>
      </c>
    </row>
    <row r="74" spans="1:9" ht="15" customHeight="1">
      <c r="A74" s="421"/>
      <c r="B74" s="438" t="s">
        <v>45</v>
      </c>
      <c r="C74" s="427">
        <v>2574</v>
      </c>
      <c r="D74" s="424">
        <v>6191</v>
      </c>
      <c r="E74" s="424">
        <v>3071</v>
      </c>
      <c r="F74" s="424">
        <v>3120</v>
      </c>
      <c r="G74" s="450">
        <v>16292.1</v>
      </c>
      <c r="H74" s="447">
        <v>248</v>
      </c>
      <c r="I74" s="447">
        <v>61</v>
      </c>
    </row>
    <row r="75" spans="1:9" ht="15" customHeight="1">
      <c r="A75" s="421"/>
      <c r="B75" s="437" t="s">
        <v>397</v>
      </c>
      <c r="C75" s="427">
        <v>584</v>
      </c>
      <c r="D75" s="424">
        <v>1476</v>
      </c>
      <c r="E75" s="424">
        <v>722</v>
      </c>
      <c r="F75" s="424">
        <v>754</v>
      </c>
      <c r="G75" s="450">
        <v>8200</v>
      </c>
      <c r="H75" s="451" t="s">
        <v>46</v>
      </c>
      <c r="I75" s="447">
        <v>-221</v>
      </c>
    </row>
    <row r="76" spans="1:9" ht="15" customHeight="1">
      <c r="A76" s="421"/>
      <c r="B76" s="438" t="s">
        <v>398</v>
      </c>
      <c r="C76" s="427">
        <v>630</v>
      </c>
      <c r="D76" s="424">
        <v>1461</v>
      </c>
      <c r="E76" s="424">
        <v>703</v>
      </c>
      <c r="F76" s="424">
        <v>758</v>
      </c>
      <c r="G76" s="450">
        <v>5217.9</v>
      </c>
      <c r="H76" s="447">
        <v>48</v>
      </c>
      <c r="I76" s="447">
        <v>48</v>
      </c>
    </row>
    <row r="77" spans="1:9" ht="15" customHeight="1">
      <c r="A77" s="421"/>
      <c r="B77" s="437" t="s">
        <v>399</v>
      </c>
      <c r="C77" s="427">
        <v>1459</v>
      </c>
      <c r="D77" s="424">
        <v>3053</v>
      </c>
      <c r="E77" s="424">
        <v>1472</v>
      </c>
      <c r="F77" s="424">
        <v>1581</v>
      </c>
      <c r="G77" s="450">
        <v>16961.1</v>
      </c>
      <c r="H77" s="447">
        <v>197</v>
      </c>
      <c r="I77" s="447">
        <v>580</v>
      </c>
    </row>
    <row r="78" spans="1:9" ht="15" customHeight="1">
      <c r="A78" s="421"/>
      <c r="B78" s="438" t="s">
        <v>47</v>
      </c>
      <c r="C78" s="427">
        <v>1800</v>
      </c>
      <c r="D78" s="424">
        <v>4057</v>
      </c>
      <c r="E78" s="424">
        <v>2034</v>
      </c>
      <c r="F78" s="424">
        <v>2023</v>
      </c>
      <c r="G78" s="450">
        <v>16228</v>
      </c>
      <c r="H78" s="447">
        <v>122</v>
      </c>
      <c r="I78" s="447">
        <v>49</v>
      </c>
    </row>
    <row r="79" spans="1:9" ht="15" customHeight="1">
      <c r="A79" s="421"/>
      <c r="B79" s="438" t="s">
        <v>48</v>
      </c>
      <c r="C79" s="427">
        <v>770</v>
      </c>
      <c r="D79" s="424">
        <v>1694</v>
      </c>
      <c r="E79" s="424">
        <v>845</v>
      </c>
      <c r="F79" s="424">
        <v>849</v>
      </c>
      <c r="G79" s="450">
        <v>8470</v>
      </c>
      <c r="H79" s="451" t="s">
        <v>49</v>
      </c>
      <c r="I79" s="447">
        <v>-244</v>
      </c>
    </row>
    <row r="80" spans="1:9" ht="15" customHeight="1">
      <c r="A80" s="421"/>
      <c r="B80" s="438" t="s">
        <v>402</v>
      </c>
      <c r="C80" s="427">
        <v>1232</v>
      </c>
      <c r="D80" s="424">
        <v>2653</v>
      </c>
      <c r="E80" s="424">
        <v>1351</v>
      </c>
      <c r="F80" s="424">
        <v>1302</v>
      </c>
      <c r="G80" s="450">
        <v>10612</v>
      </c>
      <c r="H80" s="451" t="s">
        <v>50</v>
      </c>
      <c r="I80" s="447">
        <v>-109</v>
      </c>
    </row>
    <row r="81" spans="1:9" ht="15" customHeight="1">
      <c r="A81" s="421"/>
      <c r="B81" s="437" t="s">
        <v>51</v>
      </c>
      <c r="C81" s="427">
        <v>993</v>
      </c>
      <c r="D81" s="424">
        <v>2481</v>
      </c>
      <c r="E81" s="424">
        <v>1244</v>
      </c>
      <c r="F81" s="424">
        <v>1237</v>
      </c>
      <c r="G81" s="450">
        <v>9924</v>
      </c>
      <c r="H81" s="447">
        <v>52</v>
      </c>
      <c r="I81" s="447">
        <v>62</v>
      </c>
    </row>
    <row r="82" spans="1:9" ht="15" customHeight="1">
      <c r="A82" s="421"/>
      <c r="B82" s="438" t="s">
        <v>52</v>
      </c>
      <c r="C82" s="427">
        <v>1606</v>
      </c>
      <c r="D82" s="424">
        <v>3874</v>
      </c>
      <c r="E82" s="424">
        <v>2039</v>
      </c>
      <c r="F82" s="424">
        <v>1835</v>
      </c>
      <c r="G82" s="450">
        <v>14900</v>
      </c>
      <c r="H82" s="451" t="s">
        <v>53</v>
      </c>
      <c r="I82" s="451" t="s">
        <v>54</v>
      </c>
    </row>
    <row r="83" spans="1:9" ht="15" customHeight="1">
      <c r="A83" s="421"/>
      <c r="B83" s="438" t="s">
        <v>55</v>
      </c>
      <c r="C83" s="427">
        <v>1350</v>
      </c>
      <c r="D83" s="424">
        <v>3353</v>
      </c>
      <c r="E83" s="424">
        <v>1716</v>
      </c>
      <c r="F83" s="424">
        <v>1637</v>
      </c>
      <c r="G83" s="450">
        <v>12896.2</v>
      </c>
      <c r="H83" s="447">
        <v>96</v>
      </c>
      <c r="I83" s="447">
        <v>85</v>
      </c>
    </row>
    <row r="84" spans="1:9" ht="15" customHeight="1">
      <c r="A84" s="421"/>
      <c r="B84" s="438" t="s">
        <v>56</v>
      </c>
      <c r="C84" s="427">
        <v>654</v>
      </c>
      <c r="D84" s="424">
        <v>1778</v>
      </c>
      <c r="E84" s="424">
        <v>880</v>
      </c>
      <c r="F84" s="424">
        <v>898</v>
      </c>
      <c r="G84" s="450">
        <v>22225</v>
      </c>
      <c r="H84" s="447">
        <v>72</v>
      </c>
      <c r="I84" s="447">
        <v>174</v>
      </c>
    </row>
    <row r="85" spans="1:9" ht="15" customHeight="1">
      <c r="A85" s="421"/>
      <c r="B85" s="437" t="s">
        <v>57</v>
      </c>
      <c r="C85" s="427">
        <v>2458</v>
      </c>
      <c r="D85" s="424">
        <v>5598</v>
      </c>
      <c r="E85" s="424">
        <v>2737</v>
      </c>
      <c r="F85" s="424">
        <v>2861</v>
      </c>
      <c r="G85" s="450">
        <v>22392</v>
      </c>
      <c r="H85" s="447">
        <v>174</v>
      </c>
      <c r="I85" s="447">
        <v>188</v>
      </c>
    </row>
    <row r="86" spans="1:9" ht="15" customHeight="1">
      <c r="A86" s="421"/>
      <c r="B86" s="438" t="s">
        <v>58</v>
      </c>
      <c r="C86" s="427">
        <v>1482</v>
      </c>
      <c r="D86" s="424">
        <v>3175</v>
      </c>
      <c r="E86" s="424">
        <v>1768</v>
      </c>
      <c r="F86" s="424">
        <v>1407</v>
      </c>
      <c r="G86" s="450">
        <v>17638.9</v>
      </c>
      <c r="H86" s="447">
        <v>15</v>
      </c>
      <c r="I86" s="451" t="s">
        <v>59</v>
      </c>
    </row>
    <row r="87" spans="1:9" ht="15" customHeight="1">
      <c r="A87" s="421"/>
      <c r="B87" s="438" t="s">
        <v>60</v>
      </c>
      <c r="C87" s="427">
        <v>2691</v>
      </c>
      <c r="D87" s="424">
        <v>7199</v>
      </c>
      <c r="E87" s="424">
        <v>3492</v>
      </c>
      <c r="F87" s="424">
        <v>3707</v>
      </c>
      <c r="G87" s="450">
        <v>24824.1</v>
      </c>
      <c r="H87" s="447">
        <v>35</v>
      </c>
      <c r="I87" s="447">
        <v>-509</v>
      </c>
    </row>
    <row r="88" spans="1:9" ht="15" customHeight="1">
      <c r="A88" s="421"/>
      <c r="B88" s="437" t="s">
        <v>61</v>
      </c>
      <c r="C88" s="427">
        <v>1677</v>
      </c>
      <c r="D88" s="424">
        <v>4060</v>
      </c>
      <c r="E88" s="424">
        <v>1957</v>
      </c>
      <c r="F88" s="424">
        <v>2103</v>
      </c>
      <c r="G88" s="450">
        <v>20300</v>
      </c>
      <c r="H88" s="447">
        <v>240</v>
      </c>
      <c r="I88" s="447">
        <v>605</v>
      </c>
    </row>
    <row r="89" spans="1:9" ht="15" customHeight="1">
      <c r="A89" s="421"/>
      <c r="B89" s="438" t="s">
        <v>62</v>
      </c>
      <c r="C89" s="427">
        <v>2015</v>
      </c>
      <c r="D89" s="424">
        <v>4195</v>
      </c>
      <c r="E89" s="424">
        <v>2169</v>
      </c>
      <c r="F89" s="424">
        <v>2026</v>
      </c>
      <c r="G89" s="450">
        <v>20975</v>
      </c>
      <c r="H89" s="447">
        <v>-122</v>
      </c>
      <c r="I89" s="447">
        <v>-625</v>
      </c>
    </row>
    <row r="90" spans="1:9" ht="15" customHeight="1">
      <c r="A90" s="421"/>
      <c r="B90" s="438" t="s">
        <v>63</v>
      </c>
      <c r="C90" s="427">
        <v>768</v>
      </c>
      <c r="D90" s="424">
        <v>1879</v>
      </c>
      <c r="E90" s="424">
        <v>936</v>
      </c>
      <c r="F90" s="424">
        <v>943</v>
      </c>
      <c r="G90" s="450">
        <v>13421.4</v>
      </c>
      <c r="H90" s="447">
        <v>6</v>
      </c>
      <c r="I90" s="447">
        <v>-119</v>
      </c>
    </row>
    <row r="91" spans="1:9" ht="15" customHeight="1">
      <c r="A91" s="421"/>
      <c r="B91" s="437" t="s">
        <v>64</v>
      </c>
      <c r="C91" s="427">
        <v>1290</v>
      </c>
      <c r="D91" s="424">
        <v>2680</v>
      </c>
      <c r="E91" s="424">
        <v>1402</v>
      </c>
      <c r="F91" s="424">
        <v>1278</v>
      </c>
      <c r="G91" s="450">
        <v>17866.7</v>
      </c>
      <c r="H91" s="447">
        <v>25</v>
      </c>
      <c r="I91" s="447">
        <v>-151</v>
      </c>
    </row>
    <row r="92" spans="1:9" ht="15" customHeight="1">
      <c r="A92" s="421"/>
      <c r="B92" s="438" t="s">
        <v>65</v>
      </c>
      <c r="C92" s="427">
        <v>3269</v>
      </c>
      <c r="D92" s="424">
        <v>7485</v>
      </c>
      <c r="E92" s="424">
        <v>3812</v>
      </c>
      <c r="F92" s="424">
        <v>3673</v>
      </c>
      <c r="G92" s="450">
        <v>26732.1</v>
      </c>
      <c r="H92" s="447">
        <v>337</v>
      </c>
      <c r="I92" s="424">
        <v>299</v>
      </c>
    </row>
    <row r="93" spans="1:9" ht="15" customHeight="1">
      <c r="A93" s="421"/>
      <c r="B93" s="438" t="s">
        <v>66</v>
      </c>
      <c r="C93" s="427">
        <v>2567</v>
      </c>
      <c r="D93" s="424">
        <v>6284</v>
      </c>
      <c r="E93" s="424">
        <v>3100</v>
      </c>
      <c r="F93" s="424">
        <v>3184</v>
      </c>
      <c r="G93" s="450">
        <v>18482.4</v>
      </c>
      <c r="H93" s="447">
        <v>88</v>
      </c>
      <c r="I93" s="447">
        <v>-151</v>
      </c>
    </row>
    <row r="94" spans="1:9" ht="15" customHeight="1">
      <c r="A94" s="421"/>
      <c r="B94" s="437" t="s">
        <v>999</v>
      </c>
      <c r="C94" s="427">
        <v>1337</v>
      </c>
      <c r="D94" s="424">
        <v>2939</v>
      </c>
      <c r="E94" s="424">
        <v>1495</v>
      </c>
      <c r="F94" s="424">
        <v>1444</v>
      </c>
      <c r="G94" s="450">
        <v>17288.2</v>
      </c>
      <c r="H94" s="451" t="s">
        <v>67</v>
      </c>
      <c r="I94" s="447">
        <v>0</v>
      </c>
    </row>
    <row r="95" spans="1:9" ht="15" customHeight="1">
      <c r="A95" s="421"/>
      <c r="B95" s="437" t="s">
        <v>422</v>
      </c>
      <c r="C95" s="427">
        <v>1705</v>
      </c>
      <c r="D95" s="424">
        <v>3980</v>
      </c>
      <c r="E95" s="424">
        <v>1918</v>
      </c>
      <c r="F95" s="424">
        <v>2062</v>
      </c>
      <c r="G95" s="450">
        <v>19900</v>
      </c>
      <c r="H95" s="447">
        <v>97</v>
      </c>
      <c r="I95" s="447">
        <v>71</v>
      </c>
    </row>
    <row r="96" spans="1:9" ht="15" customHeight="1">
      <c r="A96" s="421"/>
      <c r="B96" s="438" t="s">
        <v>68</v>
      </c>
      <c r="C96" s="427">
        <v>2227</v>
      </c>
      <c r="D96" s="424">
        <v>4674</v>
      </c>
      <c r="E96" s="424">
        <v>2362</v>
      </c>
      <c r="F96" s="424">
        <v>2312</v>
      </c>
      <c r="G96" s="450">
        <v>20321.7</v>
      </c>
      <c r="H96" s="447">
        <v>138</v>
      </c>
      <c r="I96" s="447">
        <v>65</v>
      </c>
    </row>
    <row r="97" spans="1:9" ht="15" customHeight="1">
      <c r="A97" s="421"/>
      <c r="B97" s="438" t="s">
        <v>426</v>
      </c>
      <c r="C97" s="427">
        <v>1458</v>
      </c>
      <c r="D97" s="424">
        <v>3261</v>
      </c>
      <c r="E97" s="424">
        <v>1663</v>
      </c>
      <c r="F97" s="424">
        <v>1598</v>
      </c>
      <c r="G97" s="450">
        <v>13044</v>
      </c>
      <c r="H97" s="447">
        <v>74</v>
      </c>
      <c r="I97" s="447">
        <v>181</v>
      </c>
    </row>
    <row r="98" spans="1:9" ht="15" customHeight="1">
      <c r="A98" s="421"/>
      <c r="B98" s="438" t="s">
        <v>69</v>
      </c>
      <c r="C98" s="427">
        <v>1801</v>
      </c>
      <c r="D98" s="424">
        <v>3970</v>
      </c>
      <c r="E98" s="424">
        <v>2012</v>
      </c>
      <c r="F98" s="424">
        <v>1958</v>
      </c>
      <c r="G98" s="450">
        <v>15880</v>
      </c>
      <c r="H98" s="447">
        <v>12</v>
      </c>
      <c r="I98" s="447">
        <v>-148</v>
      </c>
    </row>
    <row r="99" spans="1:9" ht="15" customHeight="1">
      <c r="A99" s="421"/>
      <c r="B99" s="438" t="s">
        <v>430</v>
      </c>
      <c r="C99" s="427">
        <v>1360</v>
      </c>
      <c r="D99" s="424">
        <v>3338</v>
      </c>
      <c r="E99" s="424">
        <v>1644</v>
      </c>
      <c r="F99" s="424">
        <v>1694</v>
      </c>
      <c r="G99" s="450">
        <v>14513</v>
      </c>
      <c r="H99" s="447">
        <v>146</v>
      </c>
      <c r="I99" s="447">
        <v>342</v>
      </c>
    </row>
    <row r="100" spans="1:9" ht="15" customHeight="1">
      <c r="A100" s="421"/>
      <c r="B100" s="438" t="s">
        <v>431</v>
      </c>
      <c r="C100" s="427">
        <v>2088</v>
      </c>
      <c r="D100" s="424">
        <v>4877</v>
      </c>
      <c r="E100" s="424">
        <v>2356</v>
      </c>
      <c r="F100" s="424">
        <v>2521</v>
      </c>
      <c r="G100" s="450">
        <v>18757.7</v>
      </c>
      <c r="H100" s="447">
        <v>92</v>
      </c>
      <c r="I100" s="447">
        <v>-179</v>
      </c>
    </row>
    <row r="101" spans="1:9" ht="15" customHeight="1">
      <c r="A101" s="440"/>
      <c r="B101" s="452" t="s">
        <v>70</v>
      </c>
      <c r="C101" s="442">
        <v>1861</v>
      </c>
      <c r="D101" s="443">
        <v>3833</v>
      </c>
      <c r="E101" s="443">
        <v>1893</v>
      </c>
      <c r="F101" s="443">
        <v>1940</v>
      </c>
      <c r="G101" s="444">
        <v>18252.4</v>
      </c>
      <c r="H101" s="445">
        <v>235</v>
      </c>
      <c r="I101" s="445">
        <v>313</v>
      </c>
    </row>
    <row r="102" spans="1:9" ht="21" customHeight="1">
      <c r="A102" s="876" t="s">
        <v>24</v>
      </c>
      <c r="B102" s="877"/>
      <c r="C102" s="877"/>
      <c r="D102" s="877"/>
      <c r="E102" s="877"/>
      <c r="F102" s="877"/>
      <c r="G102" s="877"/>
      <c r="H102" s="877"/>
      <c r="I102" s="877"/>
    </row>
    <row r="103" spans="1:9" ht="13.5" customHeight="1" thickBot="1">
      <c r="A103" s="421"/>
      <c r="B103" s="448"/>
      <c r="C103" s="436"/>
      <c r="D103" s="436"/>
      <c r="E103" s="436"/>
      <c r="F103" s="436"/>
      <c r="G103" s="435"/>
      <c r="H103" s="436"/>
      <c r="I103" s="436"/>
    </row>
    <row r="104" spans="1:9" ht="15" customHeight="1" thickTop="1">
      <c r="A104" s="880" t="s">
        <v>1377</v>
      </c>
      <c r="B104" s="878"/>
      <c r="C104" s="883" t="s">
        <v>1300</v>
      </c>
      <c r="D104" s="878" t="s">
        <v>26</v>
      </c>
      <c r="E104" s="879"/>
      <c r="F104" s="880"/>
      <c r="G104" s="417" t="s">
        <v>685</v>
      </c>
      <c r="H104" s="883" t="s">
        <v>1379</v>
      </c>
      <c r="I104" s="878"/>
    </row>
    <row r="105" spans="1:9" ht="15" customHeight="1">
      <c r="A105" s="881"/>
      <c r="B105" s="882"/>
      <c r="C105" s="884"/>
      <c r="D105" s="418" t="s">
        <v>380</v>
      </c>
      <c r="E105" s="418" t="s">
        <v>1303</v>
      </c>
      <c r="F105" s="418" t="s">
        <v>1304</v>
      </c>
      <c r="G105" s="419" t="s">
        <v>1380</v>
      </c>
      <c r="H105" s="418" t="s">
        <v>1300</v>
      </c>
      <c r="I105" s="420" t="s">
        <v>1381</v>
      </c>
    </row>
    <row r="106" spans="1:9" ht="15" customHeight="1">
      <c r="A106" s="421"/>
      <c r="B106" s="437" t="s">
        <v>71</v>
      </c>
      <c r="C106" s="423">
        <v>2604</v>
      </c>
      <c r="D106" s="424">
        <v>5009</v>
      </c>
      <c r="E106" s="424">
        <v>2597</v>
      </c>
      <c r="F106" s="424">
        <v>2412</v>
      </c>
      <c r="G106" s="425">
        <v>20036</v>
      </c>
      <c r="H106" s="447">
        <v>147</v>
      </c>
      <c r="I106" s="436">
        <v>15</v>
      </c>
    </row>
    <row r="107" spans="1:9" ht="15" customHeight="1">
      <c r="A107" s="421"/>
      <c r="B107" s="438" t="s">
        <v>72</v>
      </c>
      <c r="C107" s="427">
        <v>2709</v>
      </c>
      <c r="D107" s="424">
        <v>4552</v>
      </c>
      <c r="E107" s="424">
        <v>2377</v>
      </c>
      <c r="F107" s="424">
        <v>2175</v>
      </c>
      <c r="G107" s="425">
        <v>18208</v>
      </c>
      <c r="H107" s="436">
        <v>260</v>
      </c>
      <c r="I107" s="436">
        <v>129</v>
      </c>
    </row>
    <row r="108" spans="1:9" ht="15" customHeight="1">
      <c r="A108" s="421"/>
      <c r="B108" s="438" t="s">
        <v>73</v>
      </c>
      <c r="C108" s="427">
        <v>1958</v>
      </c>
      <c r="D108" s="424">
        <v>4245</v>
      </c>
      <c r="E108" s="424">
        <v>2233</v>
      </c>
      <c r="F108" s="424">
        <v>2012</v>
      </c>
      <c r="G108" s="425">
        <v>16326.9</v>
      </c>
      <c r="H108" s="436">
        <v>169</v>
      </c>
      <c r="I108" s="436">
        <v>125</v>
      </c>
    </row>
    <row r="109" spans="1:9" ht="15" customHeight="1">
      <c r="A109" s="421"/>
      <c r="B109" s="438" t="s">
        <v>74</v>
      </c>
      <c r="C109" s="427">
        <v>1417</v>
      </c>
      <c r="D109" s="424">
        <v>3082</v>
      </c>
      <c r="E109" s="424">
        <v>1648</v>
      </c>
      <c r="F109" s="424">
        <v>1434</v>
      </c>
      <c r="G109" s="425">
        <v>9339.4</v>
      </c>
      <c r="H109" s="436">
        <v>125</v>
      </c>
      <c r="I109" s="436">
        <v>79</v>
      </c>
    </row>
    <row r="110" spans="1:9" ht="15" customHeight="1">
      <c r="A110" s="421"/>
      <c r="B110" s="438" t="s">
        <v>75</v>
      </c>
      <c r="C110" s="427">
        <v>1991</v>
      </c>
      <c r="D110" s="424">
        <v>4122</v>
      </c>
      <c r="E110" s="424">
        <v>2147</v>
      </c>
      <c r="F110" s="424">
        <v>1975</v>
      </c>
      <c r="G110" s="425">
        <v>14721.4</v>
      </c>
      <c r="H110" s="436">
        <v>36</v>
      </c>
      <c r="I110" s="451" t="s">
        <v>76</v>
      </c>
    </row>
    <row r="111" spans="1:9" ht="15" customHeight="1">
      <c r="A111" s="421"/>
      <c r="B111" s="438" t="s">
        <v>77</v>
      </c>
      <c r="C111" s="427">
        <v>1631</v>
      </c>
      <c r="D111" s="424">
        <v>3603</v>
      </c>
      <c r="E111" s="424">
        <v>1872</v>
      </c>
      <c r="F111" s="424">
        <v>1731</v>
      </c>
      <c r="G111" s="425">
        <v>15012.5</v>
      </c>
      <c r="H111" s="436">
        <v>83</v>
      </c>
      <c r="I111" s="436">
        <v>79</v>
      </c>
    </row>
    <row r="112" spans="1:9" ht="15" customHeight="1">
      <c r="A112" s="421"/>
      <c r="B112" s="438" t="s">
        <v>78</v>
      </c>
      <c r="C112" s="427">
        <v>322</v>
      </c>
      <c r="D112" s="424">
        <v>909</v>
      </c>
      <c r="E112" s="424">
        <v>466</v>
      </c>
      <c r="F112" s="424">
        <v>443</v>
      </c>
      <c r="G112" s="425">
        <v>6492.9</v>
      </c>
      <c r="H112" s="436">
        <v>101</v>
      </c>
      <c r="I112" s="436">
        <v>301</v>
      </c>
    </row>
    <row r="113" spans="1:9" ht="15" customHeight="1">
      <c r="A113" s="421"/>
      <c r="B113" s="437" t="s">
        <v>446</v>
      </c>
      <c r="C113" s="427">
        <v>670</v>
      </c>
      <c r="D113" s="424">
        <v>1242</v>
      </c>
      <c r="E113" s="424">
        <v>655</v>
      </c>
      <c r="F113" s="424">
        <v>587</v>
      </c>
      <c r="G113" s="425">
        <v>15525</v>
      </c>
      <c r="H113" s="436">
        <v>75</v>
      </c>
      <c r="I113" s="447">
        <v>29</v>
      </c>
    </row>
    <row r="114" spans="1:9" ht="15" customHeight="1">
      <c r="A114" s="421"/>
      <c r="B114" s="438" t="s">
        <v>447</v>
      </c>
      <c r="C114" s="427">
        <v>954</v>
      </c>
      <c r="D114" s="424">
        <v>1861</v>
      </c>
      <c r="E114" s="424">
        <v>906</v>
      </c>
      <c r="F114" s="424">
        <v>955</v>
      </c>
      <c r="G114" s="425">
        <v>18610</v>
      </c>
      <c r="H114" s="436">
        <v>60</v>
      </c>
      <c r="I114" s="451" t="s">
        <v>79</v>
      </c>
    </row>
    <row r="115" spans="1:9" ht="15" customHeight="1">
      <c r="A115" s="421"/>
      <c r="B115" s="438" t="s">
        <v>448</v>
      </c>
      <c r="C115" s="427">
        <v>2824</v>
      </c>
      <c r="D115" s="424">
        <v>6382</v>
      </c>
      <c r="E115" s="424">
        <v>3247</v>
      </c>
      <c r="F115" s="424">
        <v>3135</v>
      </c>
      <c r="G115" s="425">
        <v>20587.1</v>
      </c>
      <c r="H115" s="436">
        <v>211</v>
      </c>
      <c r="I115" s="451" t="s">
        <v>79</v>
      </c>
    </row>
    <row r="116" spans="1:9" ht="15" customHeight="1">
      <c r="A116" s="421"/>
      <c r="B116" s="437" t="s">
        <v>80</v>
      </c>
      <c r="C116" s="427">
        <v>966</v>
      </c>
      <c r="D116" s="424">
        <v>2093</v>
      </c>
      <c r="E116" s="424">
        <v>1164</v>
      </c>
      <c r="F116" s="424">
        <v>929</v>
      </c>
      <c r="G116" s="425">
        <v>13953.3</v>
      </c>
      <c r="H116" s="436">
        <v>101</v>
      </c>
      <c r="I116" s="436">
        <v>160</v>
      </c>
    </row>
    <row r="117" spans="1:9" ht="15" customHeight="1">
      <c r="A117" s="421"/>
      <c r="B117" s="438" t="s">
        <v>81</v>
      </c>
      <c r="C117" s="427">
        <v>586</v>
      </c>
      <c r="D117" s="424">
        <v>1663</v>
      </c>
      <c r="E117" s="424">
        <v>842</v>
      </c>
      <c r="F117" s="424">
        <v>821</v>
      </c>
      <c r="G117" s="425">
        <v>8315</v>
      </c>
      <c r="H117" s="436">
        <v>93</v>
      </c>
      <c r="I117" s="436">
        <v>298</v>
      </c>
    </row>
    <row r="118" spans="1:9" ht="15" customHeight="1">
      <c r="A118" s="421"/>
      <c r="B118" s="437" t="s">
        <v>1066</v>
      </c>
      <c r="C118" s="427">
        <v>248</v>
      </c>
      <c r="D118" s="424">
        <v>673</v>
      </c>
      <c r="E118" s="424">
        <v>364</v>
      </c>
      <c r="F118" s="424">
        <v>309</v>
      </c>
      <c r="G118" s="425">
        <v>4807.1</v>
      </c>
      <c r="H118" s="436">
        <v>103</v>
      </c>
      <c r="I118" s="436">
        <v>298</v>
      </c>
    </row>
    <row r="119" spans="1:9" ht="15" customHeight="1">
      <c r="A119" s="421"/>
      <c r="B119" s="437" t="s">
        <v>82</v>
      </c>
      <c r="C119" s="427">
        <v>2212</v>
      </c>
      <c r="D119" s="424">
        <v>5121</v>
      </c>
      <c r="E119" s="424">
        <v>2835</v>
      </c>
      <c r="F119" s="424">
        <v>2286</v>
      </c>
      <c r="G119" s="425">
        <v>15518.2</v>
      </c>
      <c r="H119" s="436">
        <v>260</v>
      </c>
      <c r="I119" s="436">
        <v>494</v>
      </c>
    </row>
    <row r="120" spans="1:9" ht="15" customHeight="1">
      <c r="A120" s="421"/>
      <c r="B120" s="438" t="s">
        <v>83</v>
      </c>
      <c r="C120" s="427">
        <v>292</v>
      </c>
      <c r="D120" s="424">
        <v>688</v>
      </c>
      <c r="E120" s="424">
        <v>376</v>
      </c>
      <c r="F120" s="424">
        <v>312</v>
      </c>
      <c r="G120" s="425">
        <v>2866.7</v>
      </c>
      <c r="H120" s="447">
        <v>3</v>
      </c>
      <c r="I120" s="447">
        <v>48</v>
      </c>
    </row>
    <row r="121" spans="1:9" ht="15" customHeight="1">
      <c r="A121" s="421"/>
      <c r="B121" s="437" t="s">
        <v>84</v>
      </c>
      <c r="C121" s="427">
        <v>2770</v>
      </c>
      <c r="D121" s="424">
        <v>5810</v>
      </c>
      <c r="E121" s="424">
        <v>2879</v>
      </c>
      <c r="F121" s="424">
        <v>2931</v>
      </c>
      <c r="G121" s="425">
        <v>22346.2</v>
      </c>
      <c r="H121" s="436">
        <v>290</v>
      </c>
      <c r="I121" s="436">
        <v>384</v>
      </c>
    </row>
    <row r="122" spans="1:9" ht="15" customHeight="1">
      <c r="A122" s="421"/>
      <c r="B122" s="438" t="s">
        <v>85</v>
      </c>
      <c r="C122" s="427">
        <v>1866</v>
      </c>
      <c r="D122" s="424">
        <v>3515</v>
      </c>
      <c r="E122" s="424">
        <v>1724</v>
      </c>
      <c r="F122" s="424">
        <v>1791</v>
      </c>
      <c r="G122" s="425">
        <v>14060</v>
      </c>
      <c r="H122" s="447">
        <v>164</v>
      </c>
      <c r="I122" s="447">
        <v>12</v>
      </c>
    </row>
    <row r="123" spans="1:9" ht="15" customHeight="1">
      <c r="A123" s="421"/>
      <c r="B123" s="438" t="s">
        <v>86</v>
      </c>
      <c r="C123" s="427">
        <v>2953</v>
      </c>
      <c r="D123" s="424">
        <v>5534</v>
      </c>
      <c r="E123" s="424">
        <v>2830</v>
      </c>
      <c r="F123" s="424">
        <v>2704</v>
      </c>
      <c r="G123" s="425">
        <v>16769.7</v>
      </c>
      <c r="H123" s="436">
        <v>160</v>
      </c>
      <c r="I123" s="436">
        <v>71</v>
      </c>
    </row>
    <row r="124" spans="1:9" ht="15" customHeight="1">
      <c r="A124" s="421"/>
      <c r="B124" s="438" t="s">
        <v>87</v>
      </c>
      <c r="C124" s="427">
        <v>2411</v>
      </c>
      <c r="D124" s="424">
        <v>4699</v>
      </c>
      <c r="E124" s="424">
        <v>2477</v>
      </c>
      <c r="F124" s="424">
        <v>2222</v>
      </c>
      <c r="G124" s="425">
        <v>14684.4</v>
      </c>
      <c r="H124" s="436">
        <v>258</v>
      </c>
      <c r="I124" s="436">
        <v>195</v>
      </c>
    </row>
    <row r="125" spans="1:9" ht="15" customHeight="1">
      <c r="A125" s="421"/>
      <c r="B125" s="438" t="s">
        <v>88</v>
      </c>
      <c r="C125" s="427">
        <v>1979</v>
      </c>
      <c r="D125" s="424">
        <v>4363</v>
      </c>
      <c r="E125" s="424">
        <v>2058</v>
      </c>
      <c r="F125" s="424">
        <v>2305</v>
      </c>
      <c r="G125" s="425">
        <v>16780.8</v>
      </c>
      <c r="H125" s="436">
        <v>200</v>
      </c>
      <c r="I125" s="436">
        <v>274</v>
      </c>
    </row>
    <row r="126" spans="1:9" ht="15" customHeight="1">
      <c r="A126" s="421"/>
      <c r="B126" s="437" t="s">
        <v>89</v>
      </c>
      <c r="C126" s="427">
        <v>3072</v>
      </c>
      <c r="D126" s="424">
        <v>6484</v>
      </c>
      <c r="E126" s="424">
        <v>3344</v>
      </c>
      <c r="F126" s="424">
        <v>3140</v>
      </c>
      <c r="G126" s="425">
        <v>20916.1</v>
      </c>
      <c r="H126" s="447">
        <v>115</v>
      </c>
      <c r="I126" s="447">
        <v>-277</v>
      </c>
    </row>
    <row r="127" spans="1:9" ht="15" customHeight="1">
      <c r="A127" s="421"/>
      <c r="B127" s="438" t="s">
        <v>90</v>
      </c>
      <c r="C127" s="427">
        <v>1923</v>
      </c>
      <c r="D127" s="424">
        <v>4206</v>
      </c>
      <c r="E127" s="424">
        <v>2096</v>
      </c>
      <c r="F127" s="424">
        <v>2110</v>
      </c>
      <c r="G127" s="425">
        <v>16176.9</v>
      </c>
      <c r="H127" s="447">
        <v>215</v>
      </c>
      <c r="I127" s="447">
        <v>346</v>
      </c>
    </row>
    <row r="128" spans="1:9" ht="15" customHeight="1">
      <c r="A128" s="421"/>
      <c r="B128" s="438" t="s">
        <v>91</v>
      </c>
      <c r="C128" s="427">
        <v>2641</v>
      </c>
      <c r="D128" s="424">
        <v>6215</v>
      </c>
      <c r="E128" s="424">
        <v>3066</v>
      </c>
      <c r="F128" s="424">
        <v>3149</v>
      </c>
      <c r="G128" s="425">
        <v>18833.3</v>
      </c>
      <c r="H128" s="436">
        <v>59</v>
      </c>
      <c r="I128" s="447">
        <v>-133</v>
      </c>
    </row>
    <row r="129" spans="1:9" ht="15" customHeight="1">
      <c r="A129" s="421"/>
      <c r="B129" s="438" t="s">
        <v>92</v>
      </c>
      <c r="C129" s="427">
        <v>1812</v>
      </c>
      <c r="D129" s="424">
        <v>4321</v>
      </c>
      <c r="E129" s="424">
        <v>2149</v>
      </c>
      <c r="F129" s="424">
        <v>2172</v>
      </c>
      <c r="G129" s="425">
        <v>17284</v>
      </c>
      <c r="H129" s="436">
        <v>152</v>
      </c>
      <c r="I129" s="436">
        <v>301</v>
      </c>
    </row>
    <row r="130" spans="1:9" ht="15" customHeight="1">
      <c r="A130" s="421"/>
      <c r="B130" s="438" t="s">
        <v>93</v>
      </c>
      <c r="C130" s="427">
        <v>778</v>
      </c>
      <c r="D130" s="424">
        <v>2091</v>
      </c>
      <c r="E130" s="424">
        <v>1083</v>
      </c>
      <c r="F130" s="424">
        <v>1008</v>
      </c>
      <c r="G130" s="425">
        <v>12300</v>
      </c>
      <c r="H130" s="436">
        <v>147</v>
      </c>
      <c r="I130" s="436">
        <v>382</v>
      </c>
    </row>
    <row r="131" spans="1:9" ht="15" customHeight="1">
      <c r="A131" s="421"/>
      <c r="B131" s="438" t="s">
        <v>94</v>
      </c>
      <c r="C131" s="427">
        <v>2030</v>
      </c>
      <c r="D131" s="424">
        <v>4723</v>
      </c>
      <c r="E131" s="424">
        <v>2514</v>
      </c>
      <c r="F131" s="424">
        <v>2209</v>
      </c>
      <c r="G131" s="425">
        <v>15743.3</v>
      </c>
      <c r="H131" s="436">
        <v>240</v>
      </c>
      <c r="I131" s="436">
        <v>484</v>
      </c>
    </row>
    <row r="132" spans="1:9" ht="15" customHeight="1">
      <c r="A132" s="421"/>
      <c r="B132" s="438" t="s">
        <v>95</v>
      </c>
      <c r="C132" s="427">
        <v>530</v>
      </c>
      <c r="D132" s="424">
        <v>1366</v>
      </c>
      <c r="E132" s="424">
        <v>746</v>
      </c>
      <c r="F132" s="424">
        <v>620</v>
      </c>
      <c r="G132" s="425">
        <v>11383.3</v>
      </c>
      <c r="H132" s="436">
        <v>12</v>
      </c>
      <c r="I132" s="451" t="s">
        <v>96</v>
      </c>
    </row>
    <row r="133" spans="1:9" ht="15" customHeight="1">
      <c r="A133" s="421"/>
      <c r="B133" s="438" t="s">
        <v>97</v>
      </c>
      <c r="C133" s="427">
        <v>616</v>
      </c>
      <c r="D133" s="424">
        <v>1486</v>
      </c>
      <c r="E133" s="424">
        <v>797</v>
      </c>
      <c r="F133" s="424">
        <v>689</v>
      </c>
      <c r="G133" s="425">
        <v>8741.2</v>
      </c>
      <c r="H133" s="451" t="s">
        <v>98</v>
      </c>
      <c r="I133" s="451" t="s">
        <v>99</v>
      </c>
    </row>
    <row r="134" spans="1:9" ht="15" customHeight="1">
      <c r="A134" s="421"/>
      <c r="B134" s="437" t="s">
        <v>1006</v>
      </c>
      <c r="C134" s="427">
        <v>1752</v>
      </c>
      <c r="D134" s="424">
        <v>3758</v>
      </c>
      <c r="E134" s="424">
        <v>1840</v>
      </c>
      <c r="F134" s="424">
        <v>1918</v>
      </c>
      <c r="G134" s="425">
        <v>19778.9</v>
      </c>
      <c r="H134" s="436">
        <v>224</v>
      </c>
      <c r="I134" s="436">
        <v>352</v>
      </c>
    </row>
    <row r="135" spans="1:9" ht="15" customHeight="1">
      <c r="A135" s="421"/>
      <c r="B135" s="437" t="s">
        <v>100</v>
      </c>
      <c r="C135" s="427">
        <v>40</v>
      </c>
      <c r="D135" s="424">
        <v>55</v>
      </c>
      <c r="E135" s="424">
        <v>40</v>
      </c>
      <c r="F135" s="424">
        <v>15</v>
      </c>
      <c r="G135" s="425">
        <v>392.9</v>
      </c>
      <c r="H135" s="447">
        <v>11</v>
      </c>
      <c r="I135" s="447">
        <v>10</v>
      </c>
    </row>
    <row r="136" spans="1:9" ht="15" customHeight="1">
      <c r="A136" s="421"/>
      <c r="B136" s="438" t="s">
        <v>101</v>
      </c>
      <c r="C136" s="427">
        <v>1078</v>
      </c>
      <c r="D136" s="424">
        <v>2329</v>
      </c>
      <c r="E136" s="424">
        <v>1181</v>
      </c>
      <c r="F136" s="424">
        <v>1148</v>
      </c>
      <c r="G136" s="425">
        <v>19408.3</v>
      </c>
      <c r="H136" s="447">
        <v>178</v>
      </c>
      <c r="I136" s="447">
        <v>325</v>
      </c>
    </row>
    <row r="137" spans="1:9" ht="15" customHeight="1">
      <c r="A137" s="421"/>
      <c r="B137" s="438" t="s">
        <v>102</v>
      </c>
      <c r="C137" s="427">
        <v>871</v>
      </c>
      <c r="D137" s="424">
        <v>1787</v>
      </c>
      <c r="E137" s="424">
        <v>896</v>
      </c>
      <c r="F137" s="424">
        <v>891</v>
      </c>
      <c r="G137" s="425">
        <v>17870</v>
      </c>
      <c r="H137" s="447">
        <v>30</v>
      </c>
      <c r="I137" s="451" t="s">
        <v>103</v>
      </c>
    </row>
    <row r="138" spans="1:9" ht="15" customHeight="1">
      <c r="A138" s="421"/>
      <c r="B138" s="437" t="s">
        <v>469</v>
      </c>
      <c r="C138" s="427">
        <v>3619</v>
      </c>
      <c r="D138" s="424">
        <v>7505</v>
      </c>
      <c r="E138" s="424">
        <v>4022</v>
      </c>
      <c r="F138" s="424">
        <v>3483</v>
      </c>
      <c r="G138" s="425">
        <v>17056.8</v>
      </c>
      <c r="H138" s="436">
        <v>57</v>
      </c>
      <c r="I138" s="447">
        <v>-547</v>
      </c>
    </row>
    <row r="139" spans="1:9" ht="15" customHeight="1">
      <c r="A139" s="421"/>
      <c r="B139" s="438" t="s">
        <v>90</v>
      </c>
      <c r="C139" s="427">
        <v>8167</v>
      </c>
      <c r="D139" s="424">
        <v>16482</v>
      </c>
      <c r="E139" s="424">
        <v>7938</v>
      </c>
      <c r="F139" s="424">
        <v>8544</v>
      </c>
      <c r="G139" s="425">
        <v>35830.4</v>
      </c>
      <c r="H139" s="451" t="s">
        <v>104</v>
      </c>
      <c r="I139" s="453">
        <v>-1843</v>
      </c>
    </row>
    <row r="140" spans="1:9" ht="15" customHeight="1">
      <c r="A140" s="421"/>
      <c r="B140" s="438" t="s">
        <v>91</v>
      </c>
      <c r="C140" s="427">
        <v>2724</v>
      </c>
      <c r="D140" s="424">
        <v>6839</v>
      </c>
      <c r="E140" s="424">
        <v>3315</v>
      </c>
      <c r="F140" s="424">
        <v>3524</v>
      </c>
      <c r="G140" s="425">
        <v>16680.5</v>
      </c>
      <c r="H140" s="447">
        <v>27</v>
      </c>
      <c r="I140" s="447">
        <v>-660</v>
      </c>
    </row>
    <row r="141" spans="1:9" ht="15" customHeight="1">
      <c r="A141" s="421"/>
      <c r="B141" s="438" t="s">
        <v>92</v>
      </c>
      <c r="C141" s="427">
        <v>803</v>
      </c>
      <c r="D141" s="424">
        <v>1712</v>
      </c>
      <c r="E141" s="424">
        <v>945</v>
      </c>
      <c r="F141" s="424">
        <v>767</v>
      </c>
      <c r="G141" s="425">
        <v>8152.4</v>
      </c>
      <c r="H141" s="436">
        <v>37</v>
      </c>
      <c r="I141" s="447">
        <v>3</v>
      </c>
    </row>
    <row r="142" spans="1:9" ht="15" customHeight="1">
      <c r="A142" s="421"/>
      <c r="B142" s="438" t="s">
        <v>93</v>
      </c>
      <c r="C142" s="427">
        <v>1411</v>
      </c>
      <c r="D142" s="424">
        <v>3125</v>
      </c>
      <c r="E142" s="424">
        <v>1667</v>
      </c>
      <c r="F142" s="424">
        <v>1458</v>
      </c>
      <c r="G142" s="425">
        <v>10775.9</v>
      </c>
      <c r="H142" s="436">
        <v>36</v>
      </c>
      <c r="I142" s="451" t="s">
        <v>105</v>
      </c>
    </row>
    <row r="143" spans="1:9" ht="15" customHeight="1">
      <c r="A143" s="421"/>
      <c r="B143" s="438" t="s">
        <v>94</v>
      </c>
      <c r="C143" s="427">
        <v>100</v>
      </c>
      <c r="D143" s="424">
        <v>102</v>
      </c>
      <c r="E143" s="424">
        <v>101</v>
      </c>
      <c r="F143" s="424">
        <v>1</v>
      </c>
      <c r="G143" s="425">
        <v>268.4</v>
      </c>
      <c r="H143" s="451" t="s">
        <v>106</v>
      </c>
      <c r="I143" s="451" t="s">
        <v>107</v>
      </c>
    </row>
    <row r="144" spans="1:9" ht="15" customHeight="1">
      <c r="A144" s="421"/>
      <c r="B144" s="438" t="s">
        <v>95</v>
      </c>
      <c r="C144" s="427">
        <v>2451</v>
      </c>
      <c r="D144" s="424">
        <v>4864</v>
      </c>
      <c r="E144" s="424">
        <v>2597</v>
      </c>
      <c r="F144" s="424">
        <v>2267</v>
      </c>
      <c r="G144" s="425">
        <v>18014.8</v>
      </c>
      <c r="H144" s="436">
        <v>116</v>
      </c>
      <c r="I144" s="447">
        <v>-354</v>
      </c>
    </row>
    <row r="145" spans="1:9" ht="15" customHeight="1">
      <c r="A145" s="421"/>
      <c r="B145" s="438" t="s">
        <v>97</v>
      </c>
      <c r="C145" s="427">
        <v>1884</v>
      </c>
      <c r="D145" s="424">
        <v>3938</v>
      </c>
      <c r="E145" s="424">
        <v>2075</v>
      </c>
      <c r="F145" s="424">
        <v>1863</v>
      </c>
      <c r="G145" s="425">
        <v>18752.4</v>
      </c>
      <c r="H145" s="436">
        <v>151</v>
      </c>
      <c r="I145" s="436">
        <v>183</v>
      </c>
    </row>
    <row r="146" spans="1:9" ht="15" customHeight="1">
      <c r="A146" s="421"/>
      <c r="B146" s="438" t="s">
        <v>108</v>
      </c>
      <c r="C146" s="427">
        <v>3631</v>
      </c>
      <c r="D146" s="424">
        <v>8403</v>
      </c>
      <c r="E146" s="424">
        <v>4105</v>
      </c>
      <c r="F146" s="424">
        <v>4298</v>
      </c>
      <c r="G146" s="425">
        <v>18267.4</v>
      </c>
      <c r="H146" s="447">
        <v>93</v>
      </c>
      <c r="I146" s="447">
        <v>-527</v>
      </c>
    </row>
    <row r="147" spans="1:9" ht="15" customHeight="1">
      <c r="A147" s="421"/>
      <c r="B147" s="437" t="s">
        <v>478</v>
      </c>
      <c r="C147" s="427">
        <v>937</v>
      </c>
      <c r="D147" s="424">
        <v>2305</v>
      </c>
      <c r="E147" s="424">
        <v>1222</v>
      </c>
      <c r="F147" s="424">
        <v>1083</v>
      </c>
      <c r="G147" s="425">
        <v>4116.1</v>
      </c>
      <c r="H147" s="451" t="s">
        <v>109</v>
      </c>
      <c r="I147" s="447">
        <v>-319</v>
      </c>
    </row>
    <row r="148" spans="1:9" ht="15" customHeight="1">
      <c r="A148" s="421"/>
      <c r="B148" s="438" t="s">
        <v>90</v>
      </c>
      <c r="C148" s="427">
        <v>1421</v>
      </c>
      <c r="D148" s="424">
        <v>3042</v>
      </c>
      <c r="E148" s="424">
        <v>1409</v>
      </c>
      <c r="F148" s="424">
        <v>1633</v>
      </c>
      <c r="G148" s="425">
        <v>9218.2</v>
      </c>
      <c r="H148" s="447">
        <v>102</v>
      </c>
      <c r="I148" s="451" t="s">
        <v>110</v>
      </c>
    </row>
    <row r="149" spans="1:9" ht="15" customHeight="1">
      <c r="A149" s="421"/>
      <c r="B149" s="438" t="s">
        <v>91</v>
      </c>
      <c r="C149" s="427">
        <v>355</v>
      </c>
      <c r="D149" s="424">
        <v>905</v>
      </c>
      <c r="E149" s="424">
        <v>505</v>
      </c>
      <c r="F149" s="424">
        <v>400</v>
      </c>
      <c r="G149" s="425">
        <v>1239.7</v>
      </c>
      <c r="H149" s="451" t="s">
        <v>111</v>
      </c>
      <c r="I149" s="451" t="s">
        <v>112</v>
      </c>
    </row>
    <row r="150" spans="1:9" ht="15" customHeight="1">
      <c r="A150" s="421"/>
      <c r="B150" s="437" t="s">
        <v>113</v>
      </c>
      <c r="C150" s="427">
        <v>781</v>
      </c>
      <c r="D150" s="424">
        <v>1576</v>
      </c>
      <c r="E150" s="424">
        <v>780</v>
      </c>
      <c r="F150" s="424">
        <v>796</v>
      </c>
      <c r="G150" s="425">
        <v>6566.7</v>
      </c>
      <c r="H150" s="436">
        <v>267</v>
      </c>
      <c r="I150" s="436">
        <v>453</v>
      </c>
    </row>
    <row r="151" spans="1:9" ht="15" customHeight="1">
      <c r="A151" s="421"/>
      <c r="B151" s="438" t="s">
        <v>90</v>
      </c>
      <c r="C151" s="427">
        <v>1275</v>
      </c>
      <c r="D151" s="424">
        <v>2960</v>
      </c>
      <c r="E151" s="424">
        <v>1554</v>
      </c>
      <c r="F151" s="424">
        <v>1406</v>
      </c>
      <c r="G151" s="425">
        <v>4169</v>
      </c>
      <c r="H151" s="451" t="s">
        <v>99</v>
      </c>
      <c r="I151" s="447">
        <v>-246</v>
      </c>
    </row>
    <row r="152" spans="1:9" ht="15" customHeight="1">
      <c r="A152" s="421"/>
      <c r="B152" s="438" t="s">
        <v>91</v>
      </c>
      <c r="C152" s="427">
        <v>675</v>
      </c>
      <c r="D152" s="424">
        <v>1596</v>
      </c>
      <c r="E152" s="424">
        <v>842</v>
      </c>
      <c r="F152" s="424">
        <v>754</v>
      </c>
      <c r="G152" s="425">
        <v>3892.7</v>
      </c>
      <c r="H152" s="451" t="s">
        <v>114</v>
      </c>
      <c r="I152" s="447">
        <v>140</v>
      </c>
    </row>
    <row r="153" spans="1:9" ht="15" customHeight="1">
      <c r="A153" s="440"/>
      <c r="B153" s="454" t="s">
        <v>92</v>
      </c>
      <c r="C153" s="442">
        <v>316</v>
      </c>
      <c r="D153" s="443">
        <v>744</v>
      </c>
      <c r="E153" s="443">
        <v>428</v>
      </c>
      <c r="F153" s="443">
        <v>316</v>
      </c>
      <c r="G153" s="444">
        <v>1033.3</v>
      </c>
      <c r="H153" s="455" t="s">
        <v>115</v>
      </c>
      <c r="I153" s="445">
        <v>-385</v>
      </c>
    </row>
    <row r="154" ht="13.5" customHeight="1"/>
    <row r="155" ht="13.5" customHeight="1"/>
    <row r="156" ht="13.5" customHeight="1"/>
  </sheetData>
  <mergeCells count="21">
    <mergeCell ref="A7:B7"/>
    <mergeCell ref="A6:B6"/>
    <mergeCell ref="A1:I1"/>
    <mergeCell ref="C3:C4"/>
    <mergeCell ref="D3:F3"/>
    <mergeCell ref="H3:I3"/>
    <mergeCell ref="A3:B4"/>
    <mergeCell ref="H2:I2"/>
    <mergeCell ref="A102:I102"/>
    <mergeCell ref="D52:F52"/>
    <mergeCell ref="D104:F104"/>
    <mergeCell ref="A104:B105"/>
    <mergeCell ref="C104:C105"/>
    <mergeCell ref="H104:I104"/>
    <mergeCell ref="A52:B53"/>
    <mergeCell ref="C52:C53"/>
    <mergeCell ref="H52:I52"/>
    <mergeCell ref="A49:H49"/>
    <mergeCell ref="A47:I47"/>
    <mergeCell ref="A48:I48"/>
    <mergeCell ref="A50:I50"/>
  </mergeCells>
  <printOptions/>
  <pageMargins left="0.7480314960629921" right="0.5905511811023623" top="0.5905511811023623" bottom="0.6692913385826772" header="0.5118110236220472" footer="0.5118110236220472"/>
  <pageSetup horizontalDpi="300" verticalDpi="300" orientation="portrait" paperSize="9" r:id="rId1"/>
  <rowBreaks count="2" manualBreakCount="2">
    <brk id="49" max="255" man="1"/>
    <brk id="101" max="255" man="1"/>
  </rowBreaks>
</worksheet>
</file>

<file path=xl/worksheets/sheet18.xml><?xml version="1.0" encoding="utf-8"?>
<worksheet xmlns="http://schemas.openxmlformats.org/spreadsheetml/2006/main" xmlns:r="http://schemas.openxmlformats.org/officeDocument/2006/relationships">
  <sheetPr codeName="Sheet19"/>
  <dimension ref="A1:J53"/>
  <sheetViews>
    <sheetView workbookViewId="0" topLeftCell="A1">
      <selection activeCell="A1" sqref="A1:J1"/>
    </sheetView>
  </sheetViews>
  <sheetFormatPr defaultColWidth="9.00390625" defaultRowHeight="13.5"/>
  <cols>
    <col min="1" max="1" width="1.37890625" style="456" customWidth="1"/>
    <col min="2" max="2" width="8.875" style="456" customWidth="1"/>
    <col min="3" max="3" width="11.25390625" style="456" bestFit="1" customWidth="1"/>
    <col min="4" max="4" width="10.625" style="456" customWidth="1"/>
    <col min="5" max="5" width="11.25390625" style="456" customWidth="1"/>
    <col min="6" max="6" width="1.37890625" style="456" customWidth="1"/>
    <col min="7" max="7" width="8.875" style="456" customWidth="1"/>
    <col min="8" max="9" width="8.50390625" style="456" bestFit="1" customWidth="1"/>
    <col min="10" max="10" width="11.75390625" style="456" bestFit="1" customWidth="1"/>
    <col min="11" max="16384" width="7.00390625" style="456" customWidth="1"/>
  </cols>
  <sheetData>
    <row r="1" spans="1:10" ht="21" customHeight="1">
      <c r="A1" s="901" t="s">
        <v>116</v>
      </c>
      <c r="B1" s="901"/>
      <c r="C1" s="901"/>
      <c r="D1" s="901"/>
      <c r="E1" s="901"/>
      <c r="F1" s="901"/>
      <c r="G1" s="901"/>
      <c r="H1" s="901"/>
      <c r="I1" s="901"/>
      <c r="J1" s="901"/>
    </row>
    <row r="2" spans="9:10" ht="13.5" customHeight="1" thickBot="1">
      <c r="I2" s="910" t="s">
        <v>1376</v>
      </c>
      <c r="J2" s="910"/>
    </row>
    <row r="3" spans="1:10" ht="15" customHeight="1" thickTop="1">
      <c r="A3" s="904" t="s">
        <v>117</v>
      </c>
      <c r="B3" s="905"/>
      <c r="C3" s="902" t="s">
        <v>702</v>
      </c>
      <c r="D3" s="902" t="s">
        <v>1381</v>
      </c>
      <c r="E3" s="457" t="s">
        <v>685</v>
      </c>
      <c r="F3" s="908" t="s">
        <v>659</v>
      </c>
      <c r="G3" s="902"/>
      <c r="H3" s="902" t="s">
        <v>702</v>
      </c>
      <c r="I3" s="902" t="s">
        <v>1381</v>
      </c>
      <c r="J3" s="458" t="s">
        <v>685</v>
      </c>
    </row>
    <row r="4" spans="1:10" ht="15" customHeight="1">
      <c r="A4" s="906"/>
      <c r="B4" s="907"/>
      <c r="C4" s="903"/>
      <c r="D4" s="903"/>
      <c r="E4" s="459" t="s">
        <v>118</v>
      </c>
      <c r="F4" s="909"/>
      <c r="G4" s="903"/>
      <c r="H4" s="903"/>
      <c r="I4" s="903"/>
      <c r="J4" s="460" t="s">
        <v>118</v>
      </c>
    </row>
    <row r="5" spans="1:10" ht="15" customHeight="1">
      <c r="A5" s="892" t="s">
        <v>119</v>
      </c>
      <c r="B5" s="893"/>
      <c r="C5" s="461">
        <v>4785406</v>
      </c>
      <c r="D5" s="462">
        <v>11855563</v>
      </c>
      <c r="E5" s="463">
        <v>5430.2</v>
      </c>
      <c r="F5" s="464"/>
      <c r="G5" s="465" t="s">
        <v>918</v>
      </c>
      <c r="H5" s="461">
        <v>54359</v>
      </c>
      <c r="I5" s="462">
        <v>114112</v>
      </c>
      <c r="J5" s="466">
        <v>10071.7</v>
      </c>
    </row>
    <row r="6" spans="1:10" ht="15" customHeight="1">
      <c r="A6" s="467" t="s">
        <v>120</v>
      </c>
      <c r="B6" s="468"/>
      <c r="C6" s="469">
        <v>4998492</v>
      </c>
      <c r="D6" s="470">
        <v>11773605</v>
      </c>
      <c r="E6" s="463">
        <v>5384.8</v>
      </c>
      <c r="F6" s="464"/>
      <c r="G6" s="471" t="s">
        <v>920</v>
      </c>
      <c r="H6" s="469">
        <v>77975</v>
      </c>
      <c r="I6" s="470">
        <v>183796</v>
      </c>
      <c r="J6" s="472">
        <v>8983.2</v>
      </c>
    </row>
    <row r="7" spans="1:10" ht="15" customHeight="1">
      <c r="A7" s="896" t="s">
        <v>121</v>
      </c>
      <c r="B7" s="897"/>
      <c r="C7" s="473">
        <v>5423551</v>
      </c>
      <c r="D7" s="474">
        <v>12064101</v>
      </c>
      <c r="E7" s="475">
        <v>5516.5</v>
      </c>
      <c r="F7" s="464"/>
      <c r="G7" s="471" t="s">
        <v>922</v>
      </c>
      <c r="H7" s="469">
        <v>77447</v>
      </c>
      <c r="I7" s="470">
        <v>176538</v>
      </c>
      <c r="J7" s="472">
        <v>6412.6</v>
      </c>
    </row>
    <row r="8" spans="1:10" ht="15" customHeight="1">
      <c r="A8" s="899" t="s">
        <v>122</v>
      </c>
      <c r="B8" s="900"/>
      <c r="C8" s="476">
        <f>SUM(C10,C37,H25,H33)</f>
        <v>5890792</v>
      </c>
      <c r="D8" s="477">
        <v>12576601</v>
      </c>
      <c r="E8" s="478">
        <v>5750.7</v>
      </c>
      <c r="F8" s="464"/>
      <c r="G8" s="471" t="s">
        <v>850</v>
      </c>
      <c r="H8" s="469">
        <v>59048</v>
      </c>
      <c r="I8" s="470">
        <v>144929</v>
      </c>
      <c r="J8" s="472">
        <v>8440.8</v>
      </c>
    </row>
    <row r="9" spans="2:10" ht="15" customHeight="1">
      <c r="B9" s="479"/>
      <c r="E9" s="480"/>
      <c r="F9" s="464"/>
      <c r="G9" s="471" t="s">
        <v>851</v>
      </c>
      <c r="H9" s="469">
        <v>55135</v>
      </c>
      <c r="I9" s="470">
        <v>117604</v>
      </c>
      <c r="J9" s="472">
        <v>10244.3</v>
      </c>
    </row>
    <row r="10" spans="1:10" ht="15" customHeight="1">
      <c r="A10" s="898" t="s">
        <v>852</v>
      </c>
      <c r="B10" s="898"/>
      <c r="C10" s="476">
        <f>SUM(C12:C35)</f>
        <v>4146481</v>
      </c>
      <c r="D10" s="477">
        <v>8489653</v>
      </c>
      <c r="E10" s="478">
        <v>13663.2</v>
      </c>
      <c r="F10" s="464"/>
      <c r="G10" s="471" t="s">
        <v>853</v>
      </c>
      <c r="H10" s="469">
        <v>33305</v>
      </c>
      <c r="I10" s="470">
        <v>72667</v>
      </c>
      <c r="J10" s="472">
        <v>8916.2</v>
      </c>
    </row>
    <row r="11" spans="1:10" ht="15" customHeight="1">
      <c r="A11" s="482"/>
      <c r="B11" s="482"/>
      <c r="C11" s="469"/>
      <c r="D11" s="470"/>
      <c r="E11" s="463"/>
      <c r="F11" s="464"/>
      <c r="G11" s="471" t="s">
        <v>854</v>
      </c>
      <c r="H11" s="469">
        <v>26431</v>
      </c>
      <c r="I11" s="470">
        <v>61074</v>
      </c>
      <c r="J11" s="472">
        <v>5964.3</v>
      </c>
    </row>
    <row r="12" spans="1:10" ht="15" customHeight="1">
      <c r="A12" s="482"/>
      <c r="B12" s="471" t="s">
        <v>855</v>
      </c>
      <c r="C12" s="469">
        <v>20768</v>
      </c>
      <c r="D12" s="470">
        <v>41778</v>
      </c>
      <c r="E12" s="463">
        <v>3589.2</v>
      </c>
      <c r="F12" s="464"/>
      <c r="G12" s="471" t="s">
        <v>856</v>
      </c>
      <c r="H12" s="469">
        <v>37802</v>
      </c>
      <c r="I12" s="470">
        <v>78319</v>
      </c>
      <c r="J12" s="472">
        <v>12256.5</v>
      </c>
    </row>
    <row r="13" spans="1:10" ht="15" customHeight="1">
      <c r="A13" s="482"/>
      <c r="B13" s="471" t="s">
        <v>857</v>
      </c>
      <c r="C13" s="469">
        <v>55976</v>
      </c>
      <c r="D13" s="470">
        <v>98399</v>
      </c>
      <c r="E13" s="463">
        <v>9694.5</v>
      </c>
      <c r="F13" s="464"/>
      <c r="G13" s="471" t="s">
        <v>858</v>
      </c>
      <c r="H13" s="469">
        <v>31008</v>
      </c>
      <c r="I13" s="470">
        <v>79353</v>
      </c>
      <c r="J13" s="472">
        <v>5860.6</v>
      </c>
    </row>
    <row r="14" spans="1:10" ht="15" customHeight="1">
      <c r="A14" s="482"/>
      <c r="B14" s="471" t="s">
        <v>859</v>
      </c>
      <c r="C14" s="469">
        <v>103769</v>
      </c>
      <c r="D14" s="470">
        <v>185861</v>
      </c>
      <c r="E14" s="463">
        <v>9137.7</v>
      </c>
      <c r="F14" s="464"/>
      <c r="G14" s="471" t="s">
        <v>860</v>
      </c>
      <c r="H14" s="469">
        <v>29797</v>
      </c>
      <c r="I14" s="470">
        <v>73529</v>
      </c>
      <c r="J14" s="472">
        <v>7215.8</v>
      </c>
    </row>
    <row r="15" spans="1:10" ht="15" customHeight="1">
      <c r="A15" s="482"/>
      <c r="B15" s="471" t="s">
        <v>861</v>
      </c>
      <c r="C15" s="469">
        <v>173560</v>
      </c>
      <c r="D15" s="470">
        <v>305716</v>
      </c>
      <c r="E15" s="463">
        <v>16769.9</v>
      </c>
      <c r="F15" s="464"/>
      <c r="G15" s="471" t="s">
        <v>862</v>
      </c>
      <c r="H15" s="469">
        <v>46431</v>
      </c>
      <c r="I15" s="470">
        <v>115330</v>
      </c>
      <c r="J15" s="472">
        <v>8926.5</v>
      </c>
    </row>
    <row r="16" spans="1:10" ht="15" customHeight="1">
      <c r="A16" s="482"/>
      <c r="B16" s="471" t="s">
        <v>863</v>
      </c>
      <c r="C16" s="469">
        <v>96839</v>
      </c>
      <c r="D16" s="470">
        <v>189632</v>
      </c>
      <c r="E16" s="463">
        <v>16766.8</v>
      </c>
      <c r="F16" s="464"/>
      <c r="G16" s="471" t="s">
        <v>864</v>
      </c>
      <c r="H16" s="469">
        <v>25056</v>
      </c>
      <c r="I16" s="470">
        <v>66553</v>
      </c>
      <c r="J16" s="472">
        <v>4330.1</v>
      </c>
    </row>
    <row r="17" spans="1:10" ht="15" customHeight="1">
      <c r="A17" s="482"/>
      <c r="B17" s="471" t="s">
        <v>865</v>
      </c>
      <c r="C17" s="469">
        <v>81990</v>
      </c>
      <c r="D17" s="470">
        <v>165186</v>
      </c>
      <c r="E17" s="463">
        <v>16387.5</v>
      </c>
      <c r="F17" s="464"/>
      <c r="G17" s="471" t="s">
        <v>123</v>
      </c>
      <c r="H17" s="469">
        <v>62964</v>
      </c>
      <c r="I17" s="470">
        <v>145877</v>
      </c>
      <c r="J17" s="472">
        <v>6920.2</v>
      </c>
    </row>
    <row r="18" spans="1:10" ht="15" customHeight="1">
      <c r="A18" s="482"/>
      <c r="B18" s="471" t="s">
        <v>867</v>
      </c>
      <c r="C18" s="469">
        <v>107701</v>
      </c>
      <c r="D18" s="470">
        <v>231173</v>
      </c>
      <c r="E18" s="463">
        <v>16812.6</v>
      </c>
      <c r="F18" s="464"/>
      <c r="G18" s="471" t="s">
        <v>868</v>
      </c>
      <c r="H18" s="469">
        <v>30457</v>
      </c>
      <c r="I18" s="470">
        <v>76492</v>
      </c>
      <c r="J18" s="472">
        <v>4256.6</v>
      </c>
    </row>
    <row r="19" spans="1:10" ht="15" customHeight="1">
      <c r="A19" s="482"/>
      <c r="B19" s="471" t="s">
        <v>869</v>
      </c>
      <c r="C19" s="469">
        <v>189108</v>
      </c>
      <c r="D19" s="470">
        <v>420845</v>
      </c>
      <c r="E19" s="463">
        <v>10657</v>
      </c>
      <c r="F19" s="464"/>
      <c r="G19" s="471" t="s">
        <v>870</v>
      </c>
      <c r="H19" s="469">
        <v>22446</v>
      </c>
      <c r="I19" s="470">
        <v>56514</v>
      </c>
      <c r="J19" s="472">
        <v>5702.7</v>
      </c>
    </row>
    <row r="20" spans="1:10" ht="15" customHeight="1">
      <c r="A20" s="482"/>
      <c r="B20" s="471" t="s">
        <v>871</v>
      </c>
      <c r="C20" s="469">
        <v>178825</v>
      </c>
      <c r="D20" s="470">
        <v>346357</v>
      </c>
      <c r="E20" s="463">
        <v>15244.6</v>
      </c>
      <c r="F20" s="464"/>
      <c r="G20" s="471" t="s">
        <v>872</v>
      </c>
      <c r="H20" s="469">
        <v>27612</v>
      </c>
      <c r="I20" s="470">
        <v>79587</v>
      </c>
      <c r="J20" s="472">
        <v>1085.2</v>
      </c>
    </row>
    <row r="21" spans="1:10" ht="15" customHeight="1">
      <c r="A21" s="482"/>
      <c r="B21" s="471" t="s">
        <v>873</v>
      </c>
      <c r="C21" s="469">
        <v>136622</v>
      </c>
      <c r="D21" s="470">
        <v>264064</v>
      </c>
      <c r="E21" s="463">
        <v>17963.5</v>
      </c>
      <c r="F21" s="464"/>
      <c r="G21" s="471" t="s">
        <v>874</v>
      </c>
      <c r="H21" s="469">
        <v>82605</v>
      </c>
      <c r="I21" s="470">
        <v>189735</v>
      </c>
      <c r="J21" s="472">
        <v>11970.7</v>
      </c>
    </row>
    <row r="22" spans="1:10" ht="15" customHeight="1">
      <c r="A22" s="482"/>
      <c r="B22" s="471" t="s">
        <v>875</v>
      </c>
      <c r="C22" s="469">
        <v>316010</v>
      </c>
      <c r="D22" s="470">
        <v>665674</v>
      </c>
      <c r="E22" s="463">
        <v>11195.3</v>
      </c>
      <c r="F22" s="464"/>
      <c r="G22" s="471"/>
      <c r="H22" s="469"/>
      <c r="I22" s="470"/>
      <c r="J22" s="472"/>
    </row>
    <row r="23" spans="1:10" ht="15" customHeight="1">
      <c r="A23" s="482"/>
      <c r="B23" s="471" t="s">
        <v>876</v>
      </c>
      <c r="C23" s="469">
        <v>429680</v>
      </c>
      <c r="D23" s="470">
        <v>841165</v>
      </c>
      <c r="E23" s="463">
        <v>14482.9</v>
      </c>
      <c r="F23" s="483"/>
      <c r="G23" s="471"/>
      <c r="H23" s="469"/>
      <c r="I23" s="470"/>
      <c r="J23" s="472"/>
    </row>
    <row r="24" spans="1:10" ht="15" customHeight="1">
      <c r="A24" s="482"/>
      <c r="B24" s="471" t="s">
        <v>877</v>
      </c>
      <c r="C24" s="469">
        <v>115549</v>
      </c>
      <c r="D24" s="470">
        <v>203334</v>
      </c>
      <c r="E24" s="463">
        <v>13456.9</v>
      </c>
      <c r="F24" s="464"/>
      <c r="G24" s="479"/>
      <c r="H24" s="469"/>
      <c r="I24" s="470"/>
      <c r="J24" s="472"/>
    </row>
    <row r="25" spans="1:10" ht="15" customHeight="1">
      <c r="A25" s="482"/>
      <c r="B25" s="471" t="s">
        <v>878</v>
      </c>
      <c r="C25" s="469">
        <v>172786</v>
      </c>
      <c r="D25" s="470">
        <v>310627</v>
      </c>
      <c r="E25" s="463">
        <v>19924.8</v>
      </c>
      <c r="F25" s="894" t="s">
        <v>124</v>
      </c>
      <c r="G25" s="895"/>
      <c r="H25" s="477">
        <f>SUM(H27:H30)</f>
        <v>20071</v>
      </c>
      <c r="I25" s="477">
        <f>SUM(I27:I30)</f>
        <v>59303</v>
      </c>
      <c r="J25" s="485">
        <v>157.7</v>
      </c>
    </row>
    <row r="26" spans="1:7" ht="15" customHeight="1">
      <c r="A26" s="482"/>
      <c r="B26" s="471" t="s">
        <v>880</v>
      </c>
      <c r="C26" s="469">
        <v>283682</v>
      </c>
      <c r="D26" s="470">
        <v>528587</v>
      </c>
      <c r="E26" s="463">
        <v>15537.5</v>
      </c>
      <c r="F26" s="486"/>
      <c r="G26" s="479"/>
    </row>
    <row r="27" spans="1:10" ht="15" customHeight="1">
      <c r="A27" s="482"/>
      <c r="B27" s="471" t="s">
        <v>881</v>
      </c>
      <c r="C27" s="469">
        <v>142925</v>
      </c>
      <c r="D27" s="470">
        <v>250585</v>
      </c>
      <c r="E27" s="463">
        <v>19261</v>
      </c>
      <c r="F27" s="464"/>
      <c r="G27" s="487" t="s">
        <v>883</v>
      </c>
      <c r="H27" s="470">
        <v>11837</v>
      </c>
      <c r="I27" s="470">
        <v>33691</v>
      </c>
      <c r="J27" s="472">
        <v>2001.8</v>
      </c>
    </row>
    <row r="28" spans="1:10" ht="15" customHeight="1">
      <c r="A28" s="482"/>
      <c r="B28" s="471" t="s">
        <v>882</v>
      </c>
      <c r="C28" s="469">
        <v>162104</v>
      </c>
      <c r="D28" s="470">
        <v>330412</v>
      </c>
      <c r="E28" s="463">
        <v>16047.2</v>
      </c>
      <c r="F28" s="464"/>
      <c r="G28" s="487" t="s">
        <v>885</v>
      </c>
      <c r="H28" s="470">
        <v>4900</v>
      </c>
      <c r="I28" s="470">
        <v>15941</v>
      </c>
      <c r="J28" s="472">
        <v>567.7</v>
      </c>
    </row>
    <row r="29" spans="1:10" ht="15" customHeight="1">
      <c r="A29" s="482"/>
      <c r="B29" s="471" t="s">
        <v>884</v>
      </c>
      <c r="C29" s="469">
        <v>87480</v>
      </c>
      <c r="D29" s="470">
        <v>191207</v>
      </c>
      <c r="E29" s="463">
        <v>18745.8</v>
      </c>
      <c r="F29" s="464"/>
      <c r="G29" s="487" t="s">
        <v>668</v>
      </c>
      <c r="H29" s="470">
        <v>979</v>
      </c>
      <c r="I29" s="470">
        <v>2930</v>
      </c>
      <c r="J29" s="472">
        <v>27.8</v>
      </c>
    </row>
    <row r="30" spans="1:10" ht="15" customHeight="1">
      <c r="A30" s="482"/>
      <c r="B30" s="481" t="s">
        <v>886</v>
      </c>
      <c r="C30" s="476">
        <v>252609</v>
      </c>
      <c r="D30" s="477">
        <v>523083</v>
      </c>
      <c r="E30" s="478">
        <v>16260</v>
      </c>
      <c r="F30" s="464"/>
      <c r="G30" s="487" t="s">
        <v>889</v>
      </c>
      <c r="H30" s="470">
        <v>2355</v>
      </c>
      <c r="I30" s="470">
        <v>6741</v>
      </c>
      <c r="J30" s="472">
        <v>29.9</v>
      </c>
    </row>
    <row r="31" spans="1:10" ht="15" customHeight="1">
      <c r="A31" s="482"/>
      <c r="B31" s="471" t="s">
        <v>888</v>
      </c>
      <c r="C31" s="469">
        <v>312212</v>
      </c>
      <c r="D31" s="470">
        <v>692339</v>
      </c>
      <c r="E31" s="463">
        <v>14375.8</v>
      </c>
      <c r="F31" s="913"/>
      <c r="G31" s="914"/>
      <c r="H31" s="470"/>
      <c r="I31" s="470"/>
      <c r="J31" s="472"/>
    </row>
    <row r="32" spans="1:10" ht="15" customHeight="1">
      <c r="A32" s="482"/>
      <c r="B32" s="471" t="s">
        <v>890</v>
      </c>
      <c r="C32" s="469">
        <v>265925</v>
      </c>
      <c r="D32" s="470">
        <v>624807</v>
      </c>
      <c r="E32" s="463">
        <v>11744.5</v>
      </c>
      <c r="F32" s="913"/>
      <c r="G32" s="914"/>
      <c r="H32" s="470"/>
      <c r="I32" s="470"/>
      <c r="J32" s="472"/>
    </row>
    <row r="33" spans="1:10" ht="15" customHeight="1">
      <c r="A33" s="482"/>
      <c r="B33" s="471" t="s">
        <v>891</v>
      </c>
      <c r="C33" s="469">
        <v>178372</v>
      </c>
      <c r="D33" s="470">
        <v>424878</v>
      </c>
      <c r="E33" s="463">
        <v>12212.6</v>
      </c>
      <c r="F33" s="894" t="s">
        <v>892</v>
      </c>
      <c r="G33" s="915"/>
      <c r="H33" s="477">
        <f>SUM(H35,H40,H43,H46)</f>
        <v>13715</v>
      </c>
      <c r="I33" s="477">
        <f>SUM(I35,I40,I43,I46)</f>
        <v>28744</v>
      </c>
      <c r="J33" s="485">
        <v>70.8</v>
      </c>
    </row>
    <row r="34" spans="1:7" ht="15" customHeight="1">
      <c r="A34" s="482"/>
      <c r="B34" s="471" t="s">
        <v>893</v>
      </c>
      <c r="C34" s="469">
        <v>281989</v>
      </c>
      <c r="D34" s="470">
        <v>653944</v>
      </c>
      <c r="E34" s="463">
        <v>13142</v>
      </c>
      <c r="F34" s="486"/>
      <c r="G34" s="479"/>
    </row>
    <row r="35" spans="1:10" ht="15" customHeight="1">
      <c r="A35" s="482"/>
      <c r="B35" s="471"/>
      <c r="C35" s="469"/>
      <c r="D35" s="470"/>
      <c r="E35" s="463"/>
      <c r="F35" s="484"/>
      <c r="G35" s="488" t="s">
        <v>669</v>
      </c>
      <c r="H35" s="477">
        <f>SUM(H36:H39)</f>
        <v>6406</v>
      </c>
      <c r="I35" s="477">
        <f>SUM(I36:I39)</f>
        <v>14239</v>
      </c>
      <c r="J35" s="485">
        <v>100.4</v>
      </c>
    </row>
    <row r="36" spans="1:10" ht="15" customHeight="1">
      <c r="A36" s="482"/>
      <c r="B36" s="482"/>
      <c r="C36" s="469"/>
      <c r="D36" s="470"/>
      <c r="E36" s="463"/>
      <c r="F36" s="464"/>
      <c r="G36" s="487" t="s">
        <v>897</v>
      </c>
      <c r="H36" s="470">
        <v>4096</v>
      </c>
      <c r="I36" s="470">
        <v>8702</v>
      </c>
      <c r="J36" s="472">
        <v>95.6</v>
      </c>
    </row>
    <row r="37" spans="1:10" ht="15" customHeight="1">
      <c r="A37" s="898" t="s">
        <v>900</v>
      </c>
      <c r="B37" s="915"/>
      <c r="C37" s="476">
        <f>SUM(C39:C47,H5:H22)</f>
        <v>1710525</v>
      </c>
      <c r="D37" s="477">
        <f>SUM(D39:D47,I5:I22)</f>
        <v>3998901</v>
      </c>
      <c r="E37" s="478">
        <v>5101.1</v>
      </c>
      <c r="F37" s="464"/>
      <c r="G37" s="487" t="s">
        <v>898</v>
      </c>
      <c r="H37" s="470">
        <v>179</v>
      </c>
      <c r="I37" s="470">
        <v>308</v>
      </c>
      <c r="J37" s="472">
        <v>74.8</v>
      </c>
    </row>
    <row r="38" spans="1:10" ht="15" customHeight="1">
      <c r="A38" s="482"/>
      <c r="B38" s="471"/>
      <c r="C38" s="469"/>
      <c r="D38" s="470"/>
      <c r="E38" s="463"/>
      <c r="F38" s="464"/>
      <c r="G38" s="487" t="s">
        <v>899</v>
      </c>
      <c r="H38" s="470">
        <v>1329</v>
      </c>
      <c r="I38" s="470">
        <v>3161</v>
      </c>
      <c r="J38" s="472">
        <v>113.8</v>
      </c>
    </row>
    <row r="39" spans="1:10" ht="15" customHeight="1">
      <c r="A39" s="482"/>
      <c r="B39" s="471" t="s">
        <v>902</v>
      </c>
      <c r="C39" s="469">
        <v>230913</v>
      </c>
      <c r="D39" s="470">
        <v>560012</v>
      </c>
      <c r="E39" s="463">
        <v>3005.8</v>
      </c>
      <c r="F39" s="464"/>
      <c r="G39" s="487" t="s">
        <v>901</v>
      </c>
      <c r="H39" s="470">
        <v>802</v>
      </c>
      <c r="I39" s="470">
        <v>2068</v>
      </c>
      <c r="J39" s="472">
        <v>109.6</v>
      </c>
    </row>
    <row r="40" spans="1:10" ht="15" customHeight="1">
      <c r="A40" s="482"/>
      <c r="B40" s="471" t="s">
        <v>904</v>
      </c>
      <c r="C40" s="469">
        <v>74768</v>
      </c>
      <c r="D40" s="470">
        <v>172566</v>
      </c>
      <c r="E40" s="463">
        <v>7078.2</v>
      </c>
      <c r="F40" s="484"/>
      <c r="G40" s="488" t="s">
        <v>670</v>
      </c>
      <c r="H40" s="477">
        <f>SUM(H41:H42)</f>
        <v>1575</v>
      </c>
      <c r="I40" s="477">
        <f>SUM(I41:I42)</f>
        <v>2731</v>
      </c>
      <c r="J40" s="485">
        <v>35.9</v>
      </c>
    </row>
    <row r="41" spans="1:10" ht="15" customHeight="1">
      <c r="A41" s="482"/>
      <c r="B41" s="471" t="s">
        <v>906</v>
      </c>
      <c r="C41" s="469">
        <v>69445</v>
      </c>
      <c r="D41" s="470">
        <v>137525</v>
      </c>
      <c r="E41" s="463">
        <v>12816.9</v>
      </c>
      <c r="F41" s="464"/>
      <c r="G41" s="487" t="s">
        <v>905</v>
      </c>
      <c r="H41" s="470">
        <v>1404</v>
      </c>
      <c r="I41" s="470">
        <v>2439</v>
      </c>
      <c r="J41" s="489">
        <v>43.9</v>
      </c>
    </row>
    <row r="42" spans="1:10" ht="15" customHeight="1">
      <c r="A42" s="482"/>
      <c r="B42" s="471" t="s">
        <v>908</v>
      </c>
      <c r="C42" s="469">
        <v>84611</v>
      </c>
      <c r="D42" s="470">
        <v>177016</v>
      </c>
      <c r="E42" s="463">
        <v>10728.2</v>
      </c>
      <c r="F42" s="464"/>
      <c r="G42" s="487" t="s">
        <v>907</v>
      </c>
      <c r="H42" s="470">
        <v>171</v>
      </c>
      <c r="I42" s="470">
        <v>292</v>
      </c>
      <c r="J42" s="472">
        <v>14.2</v>
      </c>
    </row>
    <row r="43" spans="1:10" ht="15" customHeight="1">
      <c r="A43" s="482"/>
      <c r="B43" s="471" t="s">
        <v>909</v>
      </c>
      <c r="C43" s="469">
        <v>52434</v>
      </c>
      <c r="D43" s="470">
        <v>142354</v>
      </c>
      <c r="E43" s="463">
        <v>1378.6</v>
      </c>
      <c r="F43" s="484"/>
      <c r="G43" s="488" t="s">
        <v>671</v>
      </c>
      <c r="H43" s="477">
        <f>SUM(H44:H45)</f>
        <v>4441</v>
      </c>
      <c r="I43" s="477">
        <f>SUM(I44:I45)</f>
        <v>9051</v>
      </c>
      <c r="J43" s="485">
        <v>108.5</v>
      </c>
    </row>
    <row r="44" spans="1:10" ht="15" customHeight="1">
      <c r="A44" s="482"/>
      <c r="B44" s="471" t="s">
        <v>911</v>
      </c>
      <c r="C44" s="469">
        <v>107695</v>
      </c>
      <c r="D44" s="470">
        <v>245623</v>
      </c>
      <c r="E44" s="463">
        <v>8371.6</v>
      </c>
      <c r="F44" s="464"/>
      <c r="G44" s="487" t="s">
        <v>912</v>
      </c>
      <c r="H44" s="470">
        <v>4310</v>
      </c>
      <c r="I44" s="470">
        <v>8837</v>
      </c>
      <c r="J44" s="472">
        <v>121.7</v>
      </c>
    </row>
    <row r="45" spans="1:10" ht="15" customHeight="1">
      <c r="A45" s="482"/>
      <c r="B45" s="471" t="s">
        <v>913</v>
      </c>
      <c r="C45" s="469">
        <v>44649</v>
      </c>
      <c r="D45" s="470">
        <v>110143</v>
      </c>
      <c r="E45" s="463">
        <v>6355.6</v>
      </c>
      <c r="F45" s="464"/>
      <c r="G45" s="487" t="s">
        <v>914</v>
      </c>
      <c r="H45" s="470">
        <v>131</v>
      </c>
      <c r="I45" s="470">
        <v>214</v>
      </c>
      <c r="J45" s="472">
        <v>35.8</v>
      </c>
    </row>
    <row r="46" spans="1:10" ht="15" customHeight="1">
      <c r="A46" s="482"/>
      <c r="B46" s="471" t="s">
        <v>915</v>
      </c>
      <c r="C46" s="469">
        <v>102006</v>
      </c>
      <c r="D46" s="470">
        <v>216119</v>
      </c>
      <c r="E46" s="463">
        <v>10038</v>
      </c>
      <c r="F46" s="484"/>
      <c r="G46" s="488" t="s">
        <v>125</v>
      </c>
      <c r="H46" s="477">
        <f>SUM(H47)</f>
        <v>1293</v>
      </c>
      <c r="I46" s="477">
        <f>SUM(I47)</f>
        <v>2723</v>
      </c>
      <c r="J46" s="485">
        <v>26.1</v>
      </c>
    </row>
    <row r="47" spans="1:10" ht="15" customHeight="1">
      <c r="A47" s="490"/>
      <c r="B47" s="471" t="s">
        <v>917</v>
      </c>
      <c r="C47" s="469">
        <v>164126</v>
      </c>
      <c r="D47" s="470">
        <v>405534</v>
      </c>
      <c r="E47" s="463">
        <v>5661.5</v>
      </c>
      <c r="F47" s="491"/>
      <c r="G47" s="492" t="s">
        <v>921</v>
      </c>
      <c r="H47" s="493">
        <v>1293</v>
      </c>
      <c r="I47" s="493">
        <v>2723</v>
      </c>
      <c r="J47" s="494">
        <v>26.1</v>
      </c>
    </row>
    <row r="48" spans="1:10" ht="15" customHeight="1">
      <c r="A48" s="911" t="s">
        <v>126</v>
      </c>
      <c r="B48" s="911"/>
      <c r="C48" s="911"/>
      <c r="D48" s="911"/>
      <c r="E48" s="911"/>
      <c r="F48" s="911"/>
      <c r="G48" s="911"/>
      <c r="H48" s="911"/>
      <c r="I48" s="911"/>
      <c r="J48" s="911"/>
    </row>
    <row r="49" spans="1:10" ht="15" customHeight="1">
      <c r="A49" s="912" t="s">
        <v>127</v>
      </c>
      <c r="B49" s="912"/>
      <c r="C49" s="912"/>
      <c r="D49" s="912"/>
      <c r="E49" s="912"/>
      <c r="F49" s="912"/>
      <c r="G49" s="912"/>
      <c r="H49" s="912"/>
      <c r="I49" s="912"/>
      <c r="J49" s="912"/>
    </row>
    <row r="50" spans="1:7" ht="15" customHeight="1">
      <c r="A50" s="912" t="s">
        <v>128</v>
      </c>
      <c r="B50" s="912"/>
      <c r="C50" s="912"/>
      <c r="D50" s="912"/>
      <c r="E50" s="912"/>
      <c r="F50" s="916"/>
      <c r="G50" s="916"/>
    </row>
    <row r="51" spans="1:7" ht="11.25" customHeight="1">
      <c r="A51" s="495"/>
      <c r="B51" s="495"/>
      <c r="C51" s="495"/>
      <c r="D51" s="495"/>
      <c r="E51" s="495"/>
      <c r="F51" s="482"/>
      <c r="G51" s="471"/>
    </row>
    <row r="52" spans="1:7" ht="11.25" customHeight="1">
      <c r="A52" s="495"/>
      <c r="B52" s="495"/>
      <c r="C52" s="495"/>
      <c r="D52" s="495"/>
      <c r="E52" s="495"/>
      <c r="F52" s="482"/>
      <c r="G52" s="471"/>
    </row>
    <row r="53" spans="1:7" ht="11.25" customHeight="1">
      <c r="A53" s="495"/>
      <c r="B53" s="495"/>
      <c r="C53" s="495"/>
      <c r="D53" s="495"/>
      <c r="E53" s="495"/>
      <c r="F53" s="495"/>
      <c r="G53" s="495"/>
    </row>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sheetData>
  <mergeCells count="21">
    <mergeCell ref="A48:J48"/>
    <mergeCell ref="A49:J49"/>
    <mergeCell ref="A50:E50"/>
    <mergeCell ref="F31:G31"/>
    <mergeCell ref="F32:G32"/>
    <mergeCell ref="F33:G33"/>
    <mergeCell ref="F50:G50"/>
    <mergeCell ref="A37:B37"/>
    <mergeCell ref="A1:J1"/>
    <mergeCell ref="H3:H4"/>
    <mergeCell ref="I3:I4"/>
    <mergeCell ref="A3:B4"/>
    <mergeCell ref="C3:C4"/>
    <mergeCell ref="D3:D4"/>
    <mergeCell ref="F3:G4"/>
    <mergeCell ref="I2:J2"/>
    <mergeCell ref="A5:B5"/>
    <mergeCell ref="F25:G25"/>
    <mergeCell ref="A7:B7"/>
    <mergeCell ref="A10:B10"/>
    <mergeCell ref="A8:B8"/>
  </mergeCells>
  <printOptions/>
  <pageMargins left="0.5905511811023623" right="0.55" top="0.5905511811023623" bottom="0.65"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Sheet20"/>
  <dimension ref="A1:Q55"/>
  <sheetViews>
    <sheetView workbookViewId="0" topLeftCell="A1">
      <selection activeCell="A1" sqref="A1:N1"/>
    </sheetView>
  </sheetViews>
  <sheetFormatPr defaultColWidth="9.00390625" defaultRowHeight="13.5"/>
  <cols>
    <col min="1" max="1" width="6.75390625" style="496" customWidth="1"/>
    <col min="2" max="4" width="7.75390625" style="496" customWidth="1"/>
    <col min="5" max="5" width="0.6171875" style="496" customWidth="1"/>
    <col min="6" max="6" width="6.125" style="496" customWidth="1"/>
    <col min="7" max="7" width="7.75390625" style="496" customWidth="1"/>
    <col min="8" max="9" width="6.875" style="496" customWidth="1"/>
    <col min="10" max="10" width="0.74609375" style="496" customWidth="1"/>
    <col min="11" max="11" width="8.25390625" style="496" customWidth="1"/>
    <col min="12" max="12" width="7.75390625" style="496" customWidth="1"/>
    <col min="13" max="14" width="6.875" style="496" customWidth="1"/>
    <col min="15" max="16384" width="9.00390625" style="496" customWidth="1"/>
  </cols>
  <sheetData>
    <row r="1" spans="1:14" ht="21" customHeight="1">
      <c r="A1" s="917" t="s">
        <v>129</v>
      </c>
      <c r="B1" s="917"/>
      <c r="C1" s="917"/>
      <c r="D1" s="917"/>
      <c r="E1" s="917"/>
      <c r="F1" s="917"/>
      <c r="G1" s="917"/>
      <c r="H1" s="917"/>
      <c r="I1" s="917"/>
      <c r="J1" s="917"/>
      <c r="K1" s="917"/>
      <c r="L1" s="917"/>
      <c r="M1" s="917"/>
      <c r="N1" s="917"/>
    </row>
    <row r="2" spans="1:14" ht="13.5" customHeight="1" thickBot="1">
      <c r="A2" s="918" t="s">
        <v>486</v>
      </c>
      <c r="B2" s="918"/>
      <c r="L2" s="919" t="s">
        <v>130</v>
      </c>
      <c r="M2" s="919"/>
      <c r="N2" s="919"/>
    </row>
    <row r="3" spans="1:14" ht="15.75" customHeight="1" thickTop="1">
      <c r="A3" s="497" t="s">
        <v>488</v>
      </c>
      <c r="B3" s="498" t="s">
        <v>380</v>
      </c>
      <c r="C3" s="499" t="s">
        <v>1303</v>
      </c>
      <c r="D3" s="499" t="s">
        <v>1304</v>
      </c>
      <c r="E3" s="500"/>
      <c r="F3" s="501" t="s">
        <v>488</v>
      </c>
      <c r="G3" s="498" t="s">
        <v>380</v>
      </c>
      <c r="H3" s="499" t="s">
        <v>1303</v>
      </c>
      <c r="I3" s="499" t="s">
        <v>1304</v>
      </c>
      <c r="J3" s="500"/>
      <c r="K3" s="501" t="s">
        <v>488</v>
      </c>
      <c r="L3" s="498" t="s">
        <v>380</v>
      </c>
      <c r="M3" s="499" t="s">
        <v>1303</v>
      </c>
      <c r="N3" s="499" t="s">
        <v>1304</v>
      </c>
    </row>
    <row r="4" spans="1:14" ht="15.75" customHeight="1">
      <c r="A4" s="502" t="s">
        <v>489</v>
      </c>
      <c r="B4" s="218">
        <f>SUM(B5,B11,B17,B23,B29,B35,B41,G5,G11,G17,G23,G29,G35,G41,L5,L11,L17,L23,L29,L35,L41,L45,L46)</f>
        <v>523083</v>
      </c>
      <c r="C4" s="218">
        <f>SUM(C5,C11,C17,C23,C29,C35,C41,H5,H11,H17,H23,H29,H35,H41,M5,M11,M17,M23,M29,M35,M41,M45,M46)</f>
        <v>263545</v>
      </c>
      <c r="D4" s="218">
        <f>SUM(D5,D11,D17,D23,D29,D35,D41,I5,I11,I17,I23,I29,I35,I41,N5,N11,N17,N23,N29,N35,N41,N45,N46)</f>
        <v>259538</v>
      </c>
      <c r="E4" s="218"/>
      <c r="F4" s="503"/>
      <c r="G4" s="504"/>
      <c r="H4" s="505"/>
      <c r="I4" s="505"/>
      <c r="J4" s="505"/>
      <c r="K4" s="506"/>
      <c r="L4" s="507"/>
      <c r="M4" s="508"/>
      <c r="N4" s="508"/>
    </row>
    <row r="5" spans="1:14" ht="15.75" customHeight="1">
      <c r="A5" s="509" t="s">
        <v>490</v>
      </c>
      <c r="B5" s="218">
        <f>SUM(B6:B10)</f>
        <v>19119</v>
      </c>
      <c r="C5" s="218">
        <f>SUM(C6:C10)</f>
        <v>9773</v>
      </c>
      <c r="D5" s="218">
        <f>SUM(D6:D10)</f>
        <v>9346</v>
      </c>
      <c r="E5" s="218"/>
      <c r="F5" s="226" t="s">
        <v>131</v>
      </c>
      <c r="G5" s="218">
        <f>SUM(G6:G10)</f>
        <v>39007</v>
      </c>
      <c r="H5" s="218">
        <f>SUM(H6:H10)</f>
        <v>20420</v>
      </c>
      <c r="I5" s="218">
        <f>SUM(I6:I10)</f>
        <v>18587</v>
      </c>
      <c r="J5" s="218"/>
      <c r="K5" s="226" t="s">
        <v>132</v>
      </c>
      <c r="L5" s="218">
        <f>SUM(L6:L10)</f>
        <v>26228</v>
      </c>
      <c r="M5" s="218">
        <f>SUM(M6:M10)</f>
        <v>11944</v>
      </c>
      <c r="N5" s="218">
        <f>SUM(N6:N10)</f>
        <v>14284</v>
      </c>
    </row>
    <row r="6" spans="1:14" s="512" customFormat="1" ht="15.75" customHeight="1">
      <c r="A6" s="510">
        <v>0</v>
      </c>
      <c r="B6" s="228">
        <f>SUM(C6:D6)</f>
        <v>3923</v>
      </c>
      <c r="C6" s="201">
        <v>2025</v>
      </c>
      <c r="D6" s="201">
        <v>1898</v>
      </c>
      <c r="E6" s="201"/>
      <c r="F6" s="511">
        <v>35</v>
      </c>
      <c r="G6" s="228">
        <f>SUM(H6:I6)</f>
        <v>8524</v>
      </c>
      <c r="H6" s="201">
        <v>4477</v>
      </c>
      <c r="I6" s="201">
        <v>4047</v>
      </c>
      <c r="J6" s="201"/>
      <c r="K6" s="511">
        <v>70</v>
      </c>
      <c r="L6" s="228">
        <f>SUM(M6:N6)</f>
        <v>5916</v>
      </c>
      <c r="M6" s="201">
        <v>2728</v>
      </c>
      <c r="N6" s="201">
        <v>3188</v>
      </c>
    </row>
    <row r="7" spans="1:14" s="512" customFormat="1" ht="15.75" customHeight="1">
      <c r="A7" s="510">
        <v>1</v>
      </c>
      <c r="B7" s="228">
        <f>SUM(C7:D7)</f>
        <v>3814</v>
      </c>
      <c r="C7" s="201">
        <v>1953</v>
      </c>
      <c r="D7" s="201">
        <v>1861</v>
      </c>
      <c r="E7" s="201"/>
      <c r="F7" s="511">
        <v>36</v>
      </c>
      <c r="G7" s="228">
        <f>SUM(H7:I7)</f>
        <v>8357</v>
      </c>
      <c r="H7" s="201">
        <v>4365</v>
      </c>
      <c r="I7" s="201">
        <v>3992</v>
      </c>
      <c r="J7" s="201"/>
      <c r="K7" s="511">
        <v>71</v>
      </c>
      <c r="L7" s="228">
        <f>SUM(M7:N7)</f>
        <v>5316</v>
      </c>
      <c r="M7" s="201">
        <v>2398</v>
      </c>
      <c r="N7" s="201">
        <v>2918</v>
      </c>
    </row>
    <row r="8" spans="1:14" s="512" customFormat="1" ht="15.75" customHeight="1">
      <c r="A8" s="510">
        <v>2</v>
      </c>
      <c r="B8" s="228">
        <f>SUM(C8:D8)</f>
        <v>3764</v>
      </c>
      <c r="C8" s="201">
        <v>1926</v>
      </c>
      <c r="D8" s="201">
        <v>1838</v>
      </c>
      <c r="E8" s="201"/>
      <c r="F8" s="511">
        <v>37</v>
      </c>
      <c r="G8" s="228">
        <f>SUM(H8:I8)</f>
        <v>8037</v>
      </c>
      <c r="H8" s="201">
        <v>4236</v>
      </c>
      <c r="I8" s="201">
        <v>3801</v>
      </c>
      <c r="J8" s="201"/>
      <c r="K8" s="511">
        <v>72</v>
      </c>
      <c r="L8" s="228">
        <f>SUM(M8:N8)</f>
        <v>5332</v>
      </c>
      <c r="M8" s="201">
        <v>2475</v>
      </c>
      <c r="N8" s="201">
        <v>2857</v>
      </c>
    </row>
    <row r="9" spans="1:14" s="512" customFormat="1" ht="15.75" customHeight="1">
      <c r="A9" s="510">
        <v>3</v>
      </c>
      <c r="B9" s="228">
        <f>SUM(C9:D9)</f>
        <v>3812</v>
      </c>
      <c r="C9" s="201">
        <v>1906</v>
      </c>
      <c r="D9" s="201">
        <v>1906</v>
      </c>
      <c r="E9" s="201"/>
      <c r="F9" s="511">
        <v>38</v>
      </c>
      <c r="G9" s="228">
        <f>SUM(H9:I9)</f>
        <v>7761</v>
      </c>
      <c r="H9" s="201">
        <v>4084</v>
      </c>
      <c r="I9" s="201">
        <v>3677</v>
      </c>
      <c r="J9" s="201"/>
      <c r="K9" s="511">
        <v>73</v>
      </c>
      <c r="L9" s="228">
        <f>SUM(M9:N9)</f>
        <v>4968</v>
      </c>
      <c r="M9" s="201">
        <v>2236</v>
      </c>
      <c r="N9" s="201">
        <v>2732</v>
      </c>
    </row>
    <row r="10" spans="1:14" s="512" customFormat="1" ht="15.75" customHeight="1">
      <c r="A10" s="510">
        <v>4</v>
      </c>
      <c r="B10" s="228">
        <f>SUM(C10:D10)</f>
        <v>3806</v>
      </c>
      <c r="C10" s="201">
        <v>1963</v>
      </c>
      <c r="D10" s="201">
        <v>1843</v>
      </c>
      <c r="E10" s="201"/>
      <c r="F10" s="511">
        <v>39</v>
      </c>
      <c r="G10" s="228">
        <f>SUM(H10:I10)</f>
        <v>6328</v>
      </c>
      <c r="H10" s="201">
        <v>3258</v>
      </c>
      <c r="I10" s="201">
        <v>3070</v>
      </c>
      <c r="J10" s="201"/>
      <c r="K10" s="511">
        <v>74</v>
      </c>
      <c r="L10" s="228">
        <f>SUM(M10:N10)</f>
        <v>4696</v>
      </c>
      <c r="M10" s="201">
        <v>2107</v>
      </c>
      <c r="N10" s="201">
        <v>2589</v>
      </c>
    </row>
    <row r="11" spans="1:14" ht="15.75" customHeight="1">
      <c r="A11" s="509" t="s">
        <v>133</v>
      </c>
      <c r="B11" s="218">
        <f>SUM(B12:B16)</f>
        <v>18817</v>
      </c>
      <c r="C11" s="218">
        <f>SUM(C12:C16)</f>
        <v>9637</v>
      </c>
      <c r="D11" s="218">
        <f>SUM(D12:D16)</f>
        <v>9180</v>
      </c>
      <c r="E11" s="218"/>
      <c r="F11" s="226" t="s">
        <v>134</v>
      </c>
      <c r="G11" s="218">
        <f>SUM(G12:G16)</f>
        <v>34384</v>
      </c>
      <c r="H11" s="218">
        <f>SUM(H12:H16)</f>
        <v>18013</v>
      </c>
      <c r="I11" s="218">
        <f>SUM(I12:I16)</f>
        <v>16371</v>
      </c>
      <c r="J11" s="218"/>
      <c r="K11" s="226" t="s">
        <v>135</v>
      </c>
      <c r="L11" s="218">
        <f>SUM(L12:L16)</f>
        <v>19672</v>
      </c>
      <c r="M11" s="218">
        <f>SUM(M12:M16)</f>
        <v>8484</v>
      </c>
      <c r="N11" s="218">
        <f>SUM(N12:N16)</f>
        <v>11188</v>
      </c>
    </row>
    <row r="12" spans="1:14" ht="15.75" customHeight="1">
      <c r="A12" s="510" t="s">
        <v>136</v>
      </c>
      <c r="B12" s="228">
        <f>SUM(C12:D12)</f>
        <v>3896</v>
      </c>
      <c r="C12" s="201">
        <v>1999</v>
      </c>
      <c r="D12" s="201">
        <v>1897</v>
      </c>
      <c r="E12" s="201"/>
      <c r="F12" s="511">
        <v>40</v>
      </c>
      <c r="G12" s="228">
        <f>SUM(H12:I12)</f>
        <v>7687</v>
      </c>
      <c r="H12" s="201">
        <v>4013</v>
      </c>
      <c r="I12" s="201">
        <v>3674</v>
      </c>
      <c r="J12" s="201"/>
      <c r="K12" s="511">
        <v>75</v>
      </c>
      <c r="L12" s="228">
        <f>SUM(M12:N12)</f>
        <v>4512</v>
      </c>
      <c r="M12" s="201">
        <v>1971</v>
      </c>
      <c r="N12" s="201">
        <v>2541</v>
      </c>
    </row>
    <row r="13" spans="1:14" ht="15.75" customHeight="1">
      <c r="A13" s="510" t="s">
        <v>137</v>
      </c>
      <c r="B13" s="228">
        <f>SUM(C13:D13)</f>
        <v>3764</v>
      </c>
      <c r="C13" s="201">
        <v>1903</v>
      </c>
      <c r="D13" s="201">
        <v>1861</v>
      </c>
      <c r="E13" s="201"/>
      <c r="F13" s="511">
        <v>41</v>
      </c>
      <c r="G13" s="228">
        <f>SUM(H13:I13)</f>
        <v>7104</v>
      </c>
      <c r="H13" s="201">
        <v>3753</v>
      </c>
      <c r="I13" s="201">
        <v>3351</v>
      </c>
      <c r="J13" s="201"/>
      <c r="K13" s="511">
        <v>76</v>
      </c>
      <c r="L13" s="228">
        <f>SUM(M13:N13)</f>
        <v>4254</v>
      </c>
      <c r="M13" s="201">
        <v>1838</v>
      </c>
      <c r="N13" s="201">
        <v>2416</v>
      </c>
    </row>
    <row r="14" spans="1:14" ht="15.75" customHeight="1">
      <c r="A14" s="510" t="s">
        <v>138</v>
      </c>
      <c r="B14" s="228">
        <f>SUM(C14:D14)</f>
        <v>3704</v>
      </c>
      <c r="C14" s="201">
        <v>1963</v>
      </c>
      <c r="D14" s="201">
        <v>1741</v>
      </c>
      <c r="E14" s="201"/>
      <c r="F14" s="511">
        <v>42</v>
      </c>
      <c r="G14" s="228">
        <f>SUM(H14:I14)</f>
        <v>6770</v>
      </c>
      <c r="H14" s="201">
        <v>3575</v>
      </c>
      <c r="I14" s="201">
        <v>3195</v>
      </c>
      <c r="J14" s="201"/>
      <c r="K14" s="511">
        <v>77</v>
      </c>
      <c r="L14" s="228">
        <f>SUM(M14:N14)</f>
        <v>3887</v>
      </c>
      <c r="M14" s="201">
        <v>1737</v>
      </c>
      <c r="N14" s="201">
        <v>2150</v>
      </c>
    </row>
    <row r="15" spans="1:14" ht="15.75" customHeight="1">
      <c r="A15" s="510" t="s">
        <v>139</v>
      </c>
      <c r="B15" s="228">
        <f>SUM(C15:D15)</f>
        <v>3721</v>
      </c>
      <c r="C15" s="201">
        <v>1870</v>
      </c>
      <c r="D15" s="201">
        <v>1851</v>
      </c>
      <c r="E15" s="201"/>
      <c r="F15" s="511">
        <v>43</v>
      </c>
      <c r="G15" s="228">
        <f>SUM(H15:I15)</f>
        <v>6466</v>
      </c>
      <c r="H15" s="201">
        <v>3310</v>
      </c>
      <c r="I15" s="201">
        <v>3156</v>
      </c>
      <c r="J15" s="201"/>
      <c r="K15" s="511">
        <v>78</v>
      </c>
      <c r="L15" s="228">
        <f>SUM(M15:N15)</f>
        <v>3663</v>
      </c>
      <c r="M15" s="201">
        <v>1515</v>
      </c>
      <c r="N15" s="201">
        <v>2148</v>
      </c>
    </row>
    <row r="16" spans="1:14" ht="15.75" customHeight="1">
      <c r="A16" s="510" t="s">
        <v>140</v>
      </c>
      <c r="B16" s="228">
        <f>SUM(C16:D16)</f>
        <v>3732</v>
      </c>
      <c r="C16" s="201">
        <v>1902</v>
      </c>
      <c r="D16" s="201">
        <v>1830</v>
      </c>
      <c r="E16" s="201"/>
      <c r="F16" s="511">
        <v>44</v>
      </c>
      <c r="G16" s="228">
        <f>SUM(H16:I16)</f>
        <v>6357</v>
      </c>
      <c r="H16" s="201">
        <v>3362</v>
      </c>
      <c r="I16" s="201">
        <v>2995</v>
      </c>
      <c r="J16" s="201"/>
      <c r="K16" s="511">
        <v>79</v>
      </c>
      <c r="L16" s="228">
        <f>SUM(M16:N16)</f>
        <v>3356</v>
      </c>
      <c r="M16" s="201">
        <v>1423</v>
      </c>
      <c r="N16" s="201">
        <v>1933</v>
      </c>
    </row>
    <row r="17" spans="1:14" ht="15.75" customHeight="1">
      <c r="A17" s="509" t="s">
        <v>141</v>
      </c>
      <c r="B17" s="218">
        <f>SUM(B18:B22)</f>
        <v>18348</v>
      </c>
      <c r="C17" s="218">
        <f>SUM(C18:C22)</f>
        <v>9325</v>
      </c>
      <c r="D17" s="218">
        <f>SUM(D18:D22)</f>
        <v>9023</v>
      </c>
      <c r="E17" s="218"/>
      <c r="F17" s="226" t="s">
        <v>142</v>
      </c>
      <c r="G17" s="218">
        <f>SUM(G18:G22)</f>
        <v>29646</v>
      </c>
      <c r="H17" s="218">
        <f>SUM(H18:H22)</f>
        <v>15369</v>
      </c>
      <c r="I17" s="218">
        <f>SUM(I18:I22)</f>
        <v>14277</v>
      </c>
      <c r="J17" s="218"/>
      <c r="K17" s="226" t="s">
        <v>143</v>
      </c>
      <c r="L17" s="218">
        <f>SUM(L18:L22)</f>
        <v>12183</v>
      </c>
      <c r="M17" s="218">
        <f>SUM(M18:M22)</f>
        <v>4639</v>
      </c>
      <c r="N17" s="218">
        <f>SUM(N18:N22)</f>
        <v>7544</v>
      </c>
    </row>
    <row r="18" spans="1:14" ht="15.75" customHeight="1">
      <c r="A18" s="510" t="s">
        <v>144</v>
      </c>
      <c r="B18" s="228">
        <f>SUM(C18:D18)</f>
        <v>3708</v>
      </c>
      <c r="C18" s="201">
        <v>1860</v>
      </c>
      <c r="D18" s="201">
        <v>1848</v>
      </c>
      <c r="E18" s="201"/>
      <c r="F18" s="511">
        <v>45</v>
      </c>
      <c r="G18" s="228">
        <f>SUM(H18:I18)</f>
        <v>6239</v>
      </c>
      <c r="H18" s="201">
        <v>3288</v>
      </c>
      <c r="I18" s="201">
        <v>2951</v>
      </c>
      <c r="J18" s="201"/>
      <c r="K18" s="511">
        <v>80</v>
      </c>
      <c r="L18" s="228">
        <f>SUM(M18:N18)</f>
        <v>3236</v>
      </c>
      <c r="M18" s="201">
        <v>1337</v>
      </c>
      <c r="N18" s="201">
        <v>1899</v>
      </c>
    </row>
    <row r="19" spans="1:14" ht="15.75" customHeight="1">
      <c r="A19" s="510" t="s">
        <v>145</v>
      </c>
      <c r="B19" s="228">
        <f>SUM(C19:D19)</f>
        <v>3652</v>
      </c>
      <c r="C19" s="201">
        <v>1889</v>
      </c>
      <c r="D19" s="201">
        <v>1763</v>
      </c>
      <c r="E19" s="201"/>
      <c r="F19" s="511">
        <v>46</v>
      </c>
      <c r="G19" s="228">
        <f>SUM(H19:I19)</f>
        <v>6129</v>
      </c>
      <c r="H19" s="201">
        <v>3168</v>
      </c>
      <c r="I19" s="201">
        <v>2961</v>
      </c>
      <c r="J19" s="201"/>
      <c r="K19" s="511">
        <v>81</v>
      </c>
      <c r="L19" s="228">
        <f>SUM(M19:N19)</f>
        <v>2551</v>
      </c>
      <c r="M19" s="201">
        <v>1015</v>
      </c>
      <c r="N19" s="201">
        <v>1536</v>
      </c>
    </row>
    <row r="20" spans="1:14" ht="15.75" customHeight="1">
      <c r="A20" s="510" t="s">
        <v>146</v>
      </c>
      <c r="B20" s="228">
        <f>SUM(C20:D20)</f>
        <v>3490</v>
      </c>
      <c r="C20" s="201">
        <v>1801</v>
      </c>
      <c r="D20" s="201">
        <v>1689</v>
      </c>
      <c r="E20" s="201"/>
      <c r="F20" s="511">
        <v>47</v>
      </c>
      <c r="G20" s="228">
        <f>SUM(H20:I20)</f>
        <v>5981</v>
      </c>
      <c r="H20" s="201">
        <v>3160</v>
      </c>
      <c r="I20" s="201">
        <v>2821</v>
      </c>
      <c r="J20" s="201"/>
      <c r="K20" s="511">
        <v>82</v>
      </c>
      <c r="L20" s="228">
        <f>SUM(M20:N20)</f>
        <v>2272</v>
      </c>
      <c r="M20" s="201">
        <v>827</v>
      </c>
      <c r="N20" s="201">
        <v>1445</v>
      </c>
    </row>
    <row r="21" spans="1:14" ht="15.75" customHeight="1">
      <c r="A21" s="510" t="s">
        <v>147</v>
      </c>
      <c r="B21" s="228">
        <f>SUM(C21:D21)</f>
        <v>3852</v>
      </c>
      <c r="C21" s="201">
        <v>1942</v>
      </c>
      <c r="D21" s="201">
        <v>1910</v>
      </c>
      <c r="E21" s="201"/>
      <c r="F21" s="511">
        <v>48</v>
      </c>
      <c r="G21" s="228">
        <f>SUM(H21:I21)</f>
        <v>5446</v>
      </c>
      <c r="H21" s="201">
        <v>2799</v>
      </c>
      <c r="I21" s="201">
        <v>2647</v>
      </c>
      <c r="J21" s="201"/>
      <c r="K21" s="511">
        <v>83</v>
      </c>
      <c r="L21" s="228">
        <f>SUM(M21:N21)</f>
        <v>2181</v>
      </c>
      <c r="M21" s="201">
        <v>795</v>
      </c>
      <c r="N21" s="201">
        <v>1386</v>
      </c>
    </row>
    <row r="22" spans="1:14" ht="15.75" customHeight="1">
      <c r="A22" s="510" t="s">
        <v>148</v>
      </c>
      <c r="B22" s="228">
        <f>SUM(C22:D22)</f>
        <v>3646</v>
      </c>
      <c r="C22" s="201">
        <v>1833</v>
      </c>
      <c r="D22" s="201">
        <v>1813</v>
      </c>
      <c r="E22" s="201"/>
      <c r="F22" s="511">
        <v>49</v>
      </c>
      <c r="G22" s="228">
        <f>SUM(H22:I22)</f>
        <v>5851</v>
      </c>
      <c r="H22" s="201">
        <v>2954</v>
      </c>
      <c r="I22" s="201">
        <v>2897</v>
      </c>
      <c r="J22" s="201"/>
      <c r="K22" s="511">
        <v>84</v>
      </c>
      <c r="L22" s="228">
        <f>SUM(M22:N22)</f>
        <v>1943</v>
      </c>
      <c r="M22" s="201">
        <v>665</v>
      </c>
      <c r="N22" s="201">
        <v>1278</v>
      </c>
    </row>
    <row r="23" spans="1:14" ht="15.75" customHeight="1">
      <c r="A23" s="509" t="s">
        <v>149</v>
      </c>
      <c r="B23" s="218">
        <f>SUM(B24:B28)</f>
        <v>22798</v>
      </c>
      <c r="C23" s="218">
        <f>SUM(C24:C28)</f>
        <v>11382</v>
      </c>
      <c r="D23" s="218">
        <f>SUM(D24:D28)</f>
        <v>11416</v>
      </c>
      <c r="E23" s="218"/>
      <c r="F23" s="226" t="s">
        <v>150</v>
      </c>
      <c r="G23" s="218">
        <f>SUM(G24:G28)</f>
        <v>33026</v>
      </c>
      <c r="H23" s="218">
        <f>SUM(H24:H28)</f>
        <v>17174</v>
      </c>
      <c r="I23" s="218">
        <f>SUM(I24:I28)</f>
        <v>15852</v>
      </c>
      <c r="J23" s="218"/>
      <c r="K23" s="226" t="s">
        <v>151</v>
      </c>
      <c r="L23" s="218">
        <f>SUM(L24:L28)</f>
        <v>6480</v>
      </c>
      <c r="M23" s="218">
        <f>SUM(M24:M28)</f>
        <v>2111</v>
      </c>
      <c r="N23" s="218">
        <f>SUM(N24:N28)</f>
        <v>4369</v>
      </c>
    </row>
    <row r="24" spans="1:14" ht="15.75" customHeight="1">
      <c r="A24" s="510" t="s">
        <v>152</v>
      </c>
      <c r="B24" s="228">
        <f>SUM(C24:D24)</f>
        <v>3751</v>
      </c>
      <c r="C24" s="201">
        <v>1921</v>
      </c>
      <c r="D24" s="201">
        <v>1830</v>
      </c>
      <c r="E24" s="201"/>
      <c r="F24" s="511">
        <v>50</v>
      </c>
      <c r="G24" s="228">
        <f>SUM(H24:I24)</f>
        <v>6133</v>
      </c>
      <c r="H24" s="201">
        <v>3185</v>
      </c>
      <c r="I24" s="201">
        <v>2948</v>
      </c>
      <c r="J24" s="201"/>
      <c r="K24" s="511">
        <v>85</v>
      </c>
      <c r="L24" s="228">
        <f>SUM(M24:N24)</f>
        <v>1804</v>
      </c>
      <c r="M24" s="201">
        <v>622</v>
      </c>
      <c r="N24" s="201">
        <v>1182</v>
      </c>
    </row>
    <row r="25" spans="1:14" ht="15.75" customHeight="1">
      <c r="A25" s="510" t="s">
        <v>153</v>
      </c>
      <c r="B25" s="228">
        <f>SUM(C25:D25)</f>
        <v>3833</v>
      </c>
      <c r="C25" s="201">
        <v>1957</v>
      </c>
      <c r="D25" s="201">
        <v>1876</v>
      </c>
      <c r="E25" s="201"/>
      <c r="F25" s="511">
        <v>51</v>
      </c>
      <c r="G25" s="228">
        <f>SUM(H25:I25)</f>
        <v>6233</v>
      </c>
      <c r="H25" s="201">
        <v>3178</v>
      </c>
      <c r="I25" s="201">
        <v>3055</v>
      </c>
      <c r="J25" s="201"/>
      <c r="K25" s="511">
        <v>86</v>
      </c>
      <c r="L25" s="228">
        <f>SUM(M25:N25)</f>
        <v>1363</v>
      </c>
      <c r="M25" s="201">
        <v>401</v>
      </c>
      <c r="N25" s="201">
        <v>962</v>
      </c>
    </row>
    <row r="26" spans="1:14" ht="15.75" customHeight="1">
      <c r="A26" s="510" t="s">
        <v>154</v>
      </c>
      <c r="B26" s="228">
        <f>SUM(C26:D26)</f>
        <v>3963</v>
      </c>
      <c r="C26" s="201">
        <v>2053</v>
      </c>
      <c r="D26" s="201">
        <v>1910</v>
      </c>
      <c r="E26" s="201"/>
      <c r="F26" s="511">
        <v>52</v>
      </c>
      <c r="G26" s="228">
        <f>SUM(H26:I26)</f>
        <v>6537</v>
      </c>
      <c r="H26" s="201">
        <v>3386</v>
      </c>
      <c r="I26" s="201">
        <v>3151</v>
      </c>
      <c r="J26" s="201"/>
      <c r="K26" s="511">
        <v>87</v>
      </c>
      <c r="L26" s="228">
        <f>SUM(M26:N26)</f>
        <v>1214</v>
      </c>
      <c r="M26" s="201">
        <v>405</v>
      </c>
      <c r="N26" s="201">
        <v>809</v>
      </c>
    </row>
    <row r="27" spans="1:14" ht="15.75" customHeight="1">
      <c r="A27" s="510" t="s">
        <v>155</v>
      </c>
      <c r="B27" s="228">
        <f>SUM(C27:D27)</f>
        <v>5065</v>
      </c>
      <c r="C27" s="201">
        <v>2468</v>
      </c>
      <c r="D27" s="201">
        <v>2597</v>
      </c>
      <c r="E27" s="201"/>
      <c r="F27" s="511">
        <v>53</v>
      </c>
      <c r="G27" s="228">
        <f>SUM(H27:I27)</f>
        <v>6868</v>
      </c>
      <c r="H27" s="201">
        <v>3594</v>
      </c>
      <c r="I27" s="201">
        <v>3274</v>
      </c>
      <c r="J27" s="201"/>
      <c r="K27" s="511">
        <v>88</v>
      </c>
      <c r="L27" s="228">
        <f>SUM(M27:N27)</f>
        <v>1112</v>
      </c>
      <c r="M27" s="201">
        <v>359</v>
      </c>
      <c r="N27" s="201">
        <v>753</v>
      </c>
    </row>
    <row r="28" spans="1:14" ht="15.75" customHeight="1">
      <c r="A28" s="510" t="s">
        <v>156</v>
      </c>
      <c r="B28" s="228">
        <f>SUM(C28:D28)</f>
        <v>6186</v>
      </c>
      <c r="C28" s="201">
        <v>2983</v>
      </c>
      <c r="D28" s="201">
        <v>3203</v>
      </c>
      <c r="E28" s="201"/>
      <c r="F28" s="511">
        <v>54</v>
      </c>
      <c r="G28" s="228">
        <f>SUM(H28:I28)</f>
        <v>7255</v>
      </c>
      <c r="H28" s="201">
        <v>3831</v>
      </c>
      <c r="I28" s="201">
        <v>3424</v>
      </c>
      <c r="J28" s="201"/>
      <c r="K28" s="511">
        <v>89</v>
      </c>
      <c r="L28" s="228">
        <f>SUM(M28:N28)</f>
        <v>987</v>
      </c>
      <c r="M28" s="201">
        <v>324</v>
      </c>
      <c r="N28" s="201">
        <v>663</v>
      </c>
    </row>
    <row r="29" spans="1:14" ht="15.75" customHeight="1">
      <c r="A29" s="509" t="s">
        <v>157</v>
      </c>
      <c r="B29" s="218">
        <f>SUM(B30:B34)</f>
        <v>35482</v>
      </c>
      <c r="C29" s="218">
        <f>SUM(C30:C34)</f>
        <v>18142</v>
      </c>
      <c r="D29" s="218">
        <f>SUM(D30:D34)</f>
        <v>17340</v>
      </c>
      <c r="E29" s="218"/>
      <c r="F29" s="226" t="s">
        <v>158</v>
      </c>
      <c r="G29" s="218">
        <f>SUM(G30:G34)</f>
        <v>40651</v>
      </c>
      <c r="H29" s="218">
        <f>SUM(H30:H34)</f>
        <v>20929</v>
      </c>
      <c r="I29" s="218">
        <f>SUM(I30:I34)</f>
        <v>19722</v>
      </c>
      <c r="J29" s="218"/>
      <c r="K29" s="226" t="s">
        <v>159</v>
      </c>
      <c r="L29" s="218">
        <f>SUM(L30:L34)</f>
        <v>2928</v>
      </c>
      <c r="M29" s="218">
        <f>SUM(M30:M34)</f>
        <v>848</v>
      </c>
      <c r="N29" s="218">
        <f>SUM(N30:N34)</f>
        <v>2080</v>
      </c>
    </row>
    <row r="30" spans="1:14" ht="15.75" customHeight="1">
      <c r="A30" s="510" t="s">
        <v>160</v>
      </c>
      <c r="B30" s="228">
        <f>SUM(C30:D30)</f>
        <v>6761</v>
      </c>
      <c r="C30" s="201">
        <v>3370</v>
      </c>
      <c r="D30" s="201">
        <v>3391</v>
      </c>
      <c r="E30" s="201"/>
      <c r="F30" s="511">
        <v>55</v>
      </c>
      <c r="G30" s="228">
        <f>SUM(H30:I30)</f>
        <v>8106</v>
      </c>
      <c r="H30" s="201">
        <v>4163</v>
      </c>
      <c r="I30" s="201">
        <v>3943</v>
      </c>
      <c r="J30" s="201"/>
      <c r="K30" s="511">
        <v>90</v>
      </c>
      <c r="L30" s="228">
        <f>SUM(M30:N30)</f>
        <v>826</v>
      </c>
      <c r="M30" s="201">
        <v>272</v>
      </c>
      <c r="N30" s="201">
        <v>554</v>
      </c>
    </row>
    <row r="31" spans="1:14" ht="15.75" customHeight="1">
      <c r="A31" s="510" t="s">
        <v>161</v>
      </c>
      <c r="B31" s="228">
        <f>SUM(C31:D31)</f>
        <v>7021</v>
      </c>
      <c r="C31" s="201">
        <v>3602</v>
      </c>
      <c r="D31" s="201">
        <v>3419</v>
      </c>
      <c r="E31" s="201"/>
      <c r="F31" s="511">
        <v>56</v>
      </c>
      <c r="G31" s="228">
        <f>SUM(H31:I31)</f>
        <v>8811</v>
      </c>
      <c r="H31" s="201">
        <v>4544</v>
      </c>
      <c r="I31" s="201">
        <v>4267</v>
      </c>
      <c r="J31" s="201"/>
      <c r="K31" s="511">
        <v>91</v>
      </c>
      <c r="L31" s="228">
        <f>SUM(M31:N31)</f>
        <v>755</v>
      </c>
      <c r="M31" s="201">
        <v>228</v>
      </c>
      <c r="N31" s="201">
        <v>527</v>
      </c>
    </row>
    <row r="32" spans="1:14" ht="15.75" customHeight="1">
      <c r="A32" s="510" t="s">
        <v>162</v>
      </c>
      <c r="B32" s="228">
        <f>SUM(C32:D32)</f>
        <v>7209</v>
      </c>
      <c r="C32" s="201">
        <v>3607</v>
      </c>
      <c r="D32" s="201">
        <v>3602</v>
      </c>
      <c r="E32" s="201"/>
      <c r="F32" s="511">
        <v>57</v>
      </c>
      <c r="G32" s="228">
        <f>SUM(H32:I32)</f>
        <v>9130</v>
      </c>
      <c r="H32" s="201">
        <v>4698</v>
      </c>
      <c r="I32" s="201">
        <v>4432</v>
      </c>
      <c r="J32" s="201"/>
      <c r="K32" s="511">
        <v>92</v>
      </c>
      <c r="L32" s="228">
        <f>SUM(M32:N32)</f>
        <v>578</v>
      </c>
      <c r="M32" s="201">
        <v>143</v>
      </c>
      <c r="N32" s="201">
        <v>435</v>
      </c>
    </row>
    <row r="33" spans="1:14" ht="15.75" customHeight="1">
      <c r="A33" s="510" t="s">
        <v>163</v>
      </c>
      <c r="B33" s="228">
        <f>SUM(C33:D33)</f>
        <v>7080</v>
      </c>
      <c r="C33" s="201">
        <v>3716</v>
      </c>
      <c r="D33" s="201">
        <v>3364</v>
      </c>
      <c r="E33" s="201"/>
      <c r="F33" s="511">
        <v>58</v>
      </c>
      <c r="G33" s="228">
        <f>SUM(H33:I33)</f>
        <v>8957</v>
      </c>
      <c r="H33" s="201">
        <v>4645</v>
      </c>
      <c r="I33" s="201">
        <v>4312</v>
      </c>
      <c r="J33" s="201"/>
      <c r="K33" s="511">
        <v>93</v>
      </c>
      <c r="L33" s="228">
        <f>SUM(M33:N33)</f>
        <v>452</v>
      </c>
      <c r="M33" s="201">
        <v>131</v>
      </c>
      <c r="N33" s="201">
        <v>321</v>
      </c>
    </row>
    <row r="34" spans="1:16" ht="15.75" customHeight="1">
      <c r="A34" s="510" t="s">
        <v>164</v>
      </c>
      <c r="B34" s="228">
        <f>SUM(C34:D34)</f>
        <v>7411</v>
      </c>
      <c r="C34" s="201">
        <v>3847</v>
      </c>
      <c r="D34" s="201">
        <v>3564</v>
      </c>
      <c r="E34" s="201"/>
      <c r="F34" s="511">
        <v>59</v>
      </c>
      <c r="G34" s="228">
        <f>SUM(H34:I34)</f>
        <v>5647</v>
      </c>
      <c r="H34" s="201">
        <v>2879</v>
      </c>
      <c r="I34" s="201">
        <v>2768</v>
      </c>
      <c r="J34" s="201"/>
      <c r="K34" s="511">
        <v>94</v>
      </c>
      <c r="L34" s="228">
        <f>SUM(M34:N34)</f>
        <v>317</v>
      </c>
      <c r="M34" s="201">
        <v>74</v>
      </c>
      <c r="N34" s="201">
        <v>243</v>
      </c>
      <c r="P34" s="513"/>
    </row>
    <row r="35" spans="1:14" ht="15.75" customHeight="1">
      <c r="A35" s="509" t="s">
        <v>165</v>
      </c>
      <c r="B35" s="218">
        <f>SUM(B36:B40)</f>
        <v>39430</v>
      </c>
      <c r="C35" s="218">
        <f>SUM(C36:C40)</f>
        <v>20283</v>
      </c>
      <c r="D35" s="218">
        <f>SUM(D36:D40)</f>
        <v>19147</v>
      </c>
      <c r="E35" s="218"/>
      <c r="F35" s="226" t="s">
        <v>166</v>
      </c>
      <c r="G35" s="218">
        <f>SUM(G36:G40)</f>
        <v>34503</v>
      </c>
      <c r="H35" s="218">
        <f>SUM(H36:H40)</f>
        <v>17247</v>
      </c>
      <c r="I35" s="218">
        <f>SUM(I36:I40)</f>
        <v>17256</v>
      </c>
      <c r="J35" s="218"/>
      <c r="K35" s="226" t="s">
        <v>167</v>
      </c>
      <c r="L35" s="218">
        <f>SUM(L36:L40)</f>
        <v>767</v>
      </c>
      <c r="M35" s="218">
        <f>SUM(M36:M40)</f>
        <v>185</v>
      </c>
      <c r="N35" s="218">
        <f>SUM(N36:N40)</f>
        <v>582</v>
      </c>
    </row>
    <row r="36" spans="1:14" ht="15.75" customHeight="1">
      <c r="A36" s="510" t="s">
        <v>168</v>
      </c>
      <c r="B36" s="228">
        <f>SUM(C36:D36)</f>
        <v>7455</v>
      </c>
      <c r="C36" s="201">
        <v>3727</v>
      </c>
      <c r="D36" s="201">
        <v>3728</v>
      </c>
      <c r="E36" s="201"/>
      <c r="F36" s="511">
        <v>60</v>
      </c>
      <c r="G36" s="228">
        <f>SUM(H36:I36)</f>
        <v>5890</v>
      </c>
      <c r="H36" s="201">
        <v>2933</v>
      </c>
      <c r="I36" s="201">
        <v>2957</v>
      </c>
      <c r="J36" s="201"/>
      <c r="K36" s="511">
        <v>95</v>
      </c>
      <c r="L36" s="228">
        <f>SUM(M36:N36)</f>
        <v>302</v>
      </c>
      <c r="M36" s="201">
        <v>77</v>
      </c>
      <c r="N36" s="201">
        <v>225</v>
      </c>
    </row>
    <row r="37" spans="1:17" ht="15.75" customHeight="1">
      <c r="A37" s="510" t="s">
        <v>169</v>
      </c>
      <c r="B37" s="228">
        <f>SUM(C37:D37)</f>
        <v>7700</v>
      </c>
      <c r="C37" s="201">
        <v>3935</v>
      </c>
      <c r="D37" s="201">
        <v>3765</v>
      </c>
      <c r="E37" s="201"/>
      <c r="F37" s="511">
        <v>61</v>
      </c>
      <c r="G37" s="228">
        <f>SUM(H37:I37)</f>
        <v>7125</v>
      </c>
      <c r="H37" s="201">
        <v>3588</v>
      </c>
      <c r="I37" s="201">
        <v>3537</v>
      </c>
      <c r="J37" s="201"/>
      <c r="K37" s="511">
        <v>96</v>
      </c>
      <c r="L37" s="228">
        <f>SUM(M37:N37)</f>
        <v>180</v>
      </c>
      <c r="M37" s="201">
        <v>43</v>
      </c>
      <c r="N37" s="201">
        <v>137</v>
      </c>
      <c r="P37" s="514"/>
      <c r="Q37" s="514"/>
    </row>
    <row r="38" spans="1:14" ht="15.75" customHeight="1">
      <c r="A38" s="510" t="s">
        <v>170</v>
      </c>
      <c r="B38" s="228">
        <f>SUM(C38:D38)</f>
        <v>7976</v>
      </c>
      <c r="C38" s="201">
        <v>4178</v>
      </c>
      <c r="D38" s="201">
        <v>3798</v>
      </c>
      <c r="E38" s="201"/>
      <c r="F38" s="511">
        <v>62</v>
      </c>
      <c r="G38" s="228">
        <f>SUM(H38:I38)</f>
        <v>7179</v>
      </c>
      <c r="H38" s="201">
        <v>3599</v>
      </c>
      <c r="I38" s="201">
        <v>3580</v>
      </c>
      <c r="J38" s="201"/>
      <c r="K38" s="511">
        <v>97</v>
      </c>
      <c r="L38" s="228">
        <f>SUM(M38:N38)</f>
        <v>139</v>
      </c>
      <c r="M38" s="201">
        <v>35</v>
      </c>
      <c r="N38" s="201">
        <v>104</v>
      </c>
    </row>
    <row r="39" spans="1:14" ht="15.75" customHeight="1">
      <c r="A39" s="510" t="s">
        <v>171</v>
      </c>
      <c r="B39" s="228">
        <f>SUM(C39:D39)</f>
        <v>7955</v>
      </c>
      <c r="C39" s="201">
        <v>4141</v>
      </c>
      <c r="D39" s="201">
        <v>3814</v>
      </c>
      <c r="E39" s="201"/>
      <c r="F39" s="511">
        <v>63</v>
      </c>
      <c r="G39" s="228">
        <f>SUM(H39:I39)</f>
        <v>7313</v>
      </c>
      <c r="H39" s="201">
        <v>3638</v>
      </c>
      <c r="I39" s="201">
        <v>3675</v>
      </c>
      <c r="J39" s="201"/>
      <c r="K39" s="511">
        <v>98</v>
      </c>
      <c r="L39" s="228">
        <f>SUM(M39:N39)</f>
        <v>100</v>
      </c>
      <c r="M39" s="201">
        <v>16</v>
      </c>
      <c r="N39" s="201">
        <v>84</v>
      </c>
    </row>
    <row r="40" spans="1:14" ht="15.75" customHeight="1">
      <c r="A40" s="510" t="s">
        <v>172</v>
      </c>
      <c r="B40" s="228">
        <f>SUM(C40:D40)</f>
        <v>8344</v>
      </c>
      <c r="C40" s="201">
        <v>4302</v>
      </c>
      <c r="D40" s="201">
        <v>4042</v>
      </c>
      <c r="E40" s="201"/>
      <c r="F40" s="511">
        <v>64</v>
      </c>
      <c r="G40" s="228">
        <f>SUM(H40:I40)</f>
        <v>6996</v>
      </c>
      <c r="H40" s="201">
        <v>3489</v>
      </c>
      <c r="I40" s="201">
        <v>3507</v>
      </c>
      <c r="J40" s="201"/>
      <c r="K40" s="511">
        <v>99</v>
      </c>
      <c r="L40" s="228">
        <f>SUM(M40:N40)</f>
        <v>46</v>
      </c>
      <c r="M40" s="201">
        <v>14</v>
      </c>
      <c r="N40" s="201">
        <v>32</v>
      </c>
    </row>
    <row r="41" spans="1:14" ht="15.75" customHeight="1">
      <c r="A41" s="509" t="s">
        <v>173</v>
      </c>
      <c r="B41" s="218">
        <f>SUM(B42:B46)</f>
        <v>44571</v>
      </c>
      <c r="C41" s="218">
        <f>SUM(C42:C46)</f>
        <v>22931</v>
      </c>
      <c r="D41" s="218">
        <f>SUM(D42:D46)</f>
        <v>21640</v>
      </c>
      <c r="E41" s="218"/>
      <c r="F41" s="226" t="s">
        <v>174</v>
      </c>
      <c r="G41" s="218">
        <f>SUM(G42:G46)</f>
        <v>29677</v>
      </c>
      <c r="H41" s="218">
        <f>SUM(H42:H46)</f>
        <v>14010</v>
      </c>
      <c r="I41" s="218">
        <f>SUM(I42:I46)</f>
        <v>15667</v>
      </c>
      <c r="J41" s="235"/>
      <c r="K41" s="226" t="s">
        <v>175</v>
      </c>
      <c r="L41" s="218">
        <f>SUM(L42:L44)</f>
        <v>67</v>
      </c>
      <c r="M41" s="218">
        <f>SUM(M42:M44)</f>
        <v>14</v>
      </c>
      <c r="N41" s="218">
        <f>SUM(N42:N44)</f>
        <v>53</v>
      </c>
    </row>
    <row r="42" spans="1:14" ht="15.75" customHeight="1">
      <c r="A42" s="510" t="s">
        <v>176</v>
      </c>
      <c r="B42" s="228">
        <f>SUM(C42:D42)</f>
        <v>8609</v>
      </c>
      <c r="C42" s="201">
        <v>4354</v>
      </c>
      <c r="D42" s="201">
        <v>4255</v>
      </c>
      <c r="E42" s="201"/>
      <c r="F42" s="511">
        <v>65</v>
      </c>
      <c r="G42" s="228">
        <f>SUM(H42:I42)</f>
        <v>6280</v>
      </c>
      <c r="H42" s="201">
        <v>3022</v>
      </c>
      <c r="I42" s="201">
        <v>3258</v>
      </c>
      <c r="J42" s="201"/>
      <c r="K42" s="511">
        <v>100</v>
      </c>
      <c r="L42" s="228">
        <f>SUM(M42:N42)</f>
        <v>34</v>
      </c>
      <c r="M42" s="201">
        <v>6</v>
      </c>
      <c r="N42" s="201">
        <v>28</v>
      </c>
    </row>
    <row r="43" spans="1:14" ht="15.75" customHeight="1">
      <c r="A43" s="510" t="s">
        <v>177</v>
      </c>
      <c r="B43" s="228">
        <f>SUM(C43:D43)</f>
        <v>8901</v>
      </c>
      <c r="C43" s="201">
        <v>4599</v>
      </c>
      <c r="D43" s="201">
        <v>4302</v>
      </c>
      <c r="E43" s="201"/>
      <c r="F43" s="511">
        <v>66</v>
      </c>
      <c r="G43" s="228">
        <f>SUM(H43:I43)</f>
        <v>5468</v>
      </c>
      <c r="H43" s="201">
        <v>2629</v>
      </c>
      <c r="I43" s="201">
        <v>2839</v>
      </c>
      <c r="J43" s="201"/>
      <c r="K43" s="511">
        <v>101</v>
      </c>
      <c r="L43" s="228">
        <f>SUM(M43:N43)</f>
        <v>21</v>
      </c>
      <c r="M43" s="201">
        <v>5</v>
      </c>
      <c r="N43" s="201">
        <v>16</v>
      </c>
    </row>
    <row r="44" spans="1:14" ht="15.75" customHeight="1">
      <c r="A44" s="510" t="s">
        <v>178</v>
      </c>
      <c r="B44" s="228">
        <f>SUM(C44:D44)</f>
        <v>9197</v>
      </c>
      <c r="C44" s="201">
        <v>4767</v>
      </c>
      <c r="D44" s="201">
        <v>4430</v>
      </c>
      <c r="E44" s="201"/>
      <c r="F44" s="511">
        <v>67</v>
      </c>
      <c r="G44" s="228">
        <f>SUM(H44:I44)</f>
        <v>5784</v>
      </c>
      <c r="H44" s="201">
        <v>2735</v>
      </c>
      <c r="I44" s="201">
        <v>3049</v>
      </c>
      <c r="J44" s="201"/>
      <c r="K44" s="511">
        <v>102</v>
      </c>
      <c r="L44" s="228">
        <f>SUM(M44:N44)</f>
        <v>12</v>
      </c>
      <c r="M44" s="201">
        <v>3</v>
      </c>
      <c r="N44" s="201">
        <v>9</v>
      </c>
    </row>
    <row r="45" spans="1:14" ht="15.75" customHeight="1">
      <c r="A45" s="510" t="s">
        <v>179</v>
      </c>
      <c r="B45" s="228">
        <f>SUM(C45:D45)</f>
        <v>8974</v>
      </c>
      <c r="C45" s="201">
        <v>4583</v>
      </c>
      <c r="D45" s="201">
        <v>4391</v>
      </c>
      <c r="E45" s="201"/>
      <c r="F45" s="511">
        <v>68</v>
      </c>
      <c r="G45" s="228">
        <f>SUM(H45:I45)</f>
        <v>6007</v>
      </c>
      <c r="H45" s="201">
        <v>2791</v>
      </c>
      <c r="I45" s="201">
        <v>3216</v>
      </c>
      <c r="J45" s="201"/>
      <c r="K45" s="236" t="s">
        <v>542</v>
      </c>
      <c r="L45" s="237">
        <v>15</v>
      </c>
      <c r="M45" s="218">
        <v>2</v>
      </c>
      <c r="N45" s="218">
        <v>13</v>
      </c>
    </row>
    <row r="46" spans="1:14" ht="15.75" customHeight="1">
      <c r="A46" s="510" t="s">
        <v>543</v>
      </c>
      <c r="B46" s="228">
        <f>SUM(C46:D46)</f>
        <v>8890</v>
      </c>
      <c r="C46" s="201">
        <v>4628</v>
      </c>
      <c r="D46" s="208">
        <v>4262</v>
      </c>
      <c r="E46" s="239"/>
      <c r="F46" s="510">
        <v>69</v>
      </c>
      <c r="G46" s="241">
        <f>SUM(H46:I46)</f>
        <v>6138</v>
      </c>
      <c r="H46" s="208">
        <v>2833</v>
      </c>
      <c r="I46" s="208">
        <v>3305</v>
      </c>
      <c r="J46" s="239"/>
      <c r="K46" s="242" t="s">
        <v>544</v>
      </c>
      <c r="L46" s="515">
        <v>15284</v>
      </c>
      <c r="M46" s="515">
        <v>10683</v>
      </c>
      <c r="N46" s="243">
        <v>4601</v>
      </c>
    </row>
    <row r="47" spans="1:14" ht="15" customHeight="1">
      <c r="A47" s="920" t="s">
        <v>180</v>
      </c>
      <c r="B47" s="920"/>
      <c r="C47" s="920"/>
      <c r="D47" s="920"/>
      <c r="E47" s="921"/>
      <c r="F47" s="921"/>
      <c r="G47" s="921"/>
      <c r="H47" s="921"/>
      <c r="I47" s="921"/>
      <c r="J47" s="921"/>
      <c r="K47" s="921"/>
      <c r="L47" s="921"/>
      <c r="M47" s="921"/>
      <c r="N47" s="921"/>
    </row>
    <row r="48" ht="13.5">
      <c r="A48" s="516"/>
    </row>
    <row r="49" spans="1:14" ht="13.5">
      <c r="A49" s="516"/>
      <c r="N49" s="517"/>
    </row>
    <row r="50" ht="13.5">
      <c r="A50" s="516"/>
    </row>
    <row r="51" ht="13.5">
      <c r="A51" s="516"/>
    </row>
    <row r="52" ht="13.5">
      <c r="A52" s="516"/>
    </row>
    <row r="53" ht="13.5">
      <c r="A53" s="516"/>
    </row>
    <row r="54" ht="13.5">
      <c r="A54" s="516"/>
    </row>
    <row r="55" ht="13.5">
      <c r="A55" s="516"/>
    </row>
  </sheetData>
  <mergeCells count="4">
    <mergeCell ref="A1:N1"/>
    <mergeCell ref="A2:B2"/>
    <mergeCell ref="L2:N2"/>
    <mergeCell ref="A47:N47"/>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Q41"/>
  <sheetViews>
    <sheetView workbookViewId="0" topLeftCell="A1">
      <selection activeCell="A1" sqref="A1:H1"/>
    </sheetView>
  </sheetViews>
  <sheetFormatPr defaultColWidth="9.00390625" defaultRowHeight="13.5"/>
  <cols>
    <col min="1" max="1" width="2.625" style="3" customWidth="1"/>
    <col min="2" max="2" width="18.625" style="3" customWidth="1"/>
    <col min="3" max="4" width="11.625" style="3" customWidth="1"/>
    <col min="5" max="5" width="2.625" style="3" customWidth="1"/>
    <col min="6" max="6" width="18.625" style="3" customWidth="1"/>
    <col min="7" max="8" width="11.625" style="3" customWidth="1"/>
    <col min="9" max="9" width="1.625" style="3" customWidth="1"/>
    <col min="10" max="10" width="2.625" style="3" customWidth="1"/>
    <col min="11" max="11" width="18.625" style="3" customWidth="1"/>
    <col min="12" max="13" width="11.625" style="3" customWidth="1"/>
    <col min="14" max="14" width="2.625" style="3" customWidth="1"/>
    <col min="15" max="15" width="18.625" style="3" customWidth="1"/>
    <col min="16" max="17" width="11.625" style="3" customWidth="1"/>
    <col min="18" max="18" width="1.75390625" style="3" customWidth="1"/>
    <col min="19" max="16384" width="9.00390625" style="3" customWidth="1"/>
  </cols>
  <sheetData>
    <row r="1" spans="1:17" ht="21" customHeight="1">
      <c r="A1" s="712" t="s">
        <v>949</v>
      </c>
      <c r="B1" s="712"/>
      <c r="C1" s="712"/>
      <c r="D1" s="712"/>
      <c r="E1" s="712"/>
      <c r="F1" s="712"/>
      <c r="G1" s="712"/>
      <c r="H1" s="712"/>
      <c r="I1" s="1"/>
      <c r="J1" s="712" t="s">
        <v>950</v>
      </c>
      <c r="K1" s="712"/>
      <c r="L1" s="712"/>
      <c r="M1" s="712"/>
      <c r="N1" s="712"/>
      <c r="O1" s="712"/>
      <c r="P1" s="712"/>
      <c r="Q1" s="712"/>
    </row>
    <row r="2" spans="5:17" ht="13.5" customHeight="1" thickBot="1">
      <c r="E2" s="13"/>
      <c r="F2" s="715" t="s">
        <v>951</v>
      </c>
      <c r="G2" s="715"/>
      <c r="H2" s="715"/>
      <c r="I2" s="13"/>
      <c r="K2" s="42"/>
      <c r="O2" s="715" t="s">
        <v>952</v>
      </c>
      <c r="P2" s="715"/>
      <c r="Q2" s="715"/>
    </row>
    <row r="3" spans="1:17" ht="15" customHeight="1" thickTop="1">
      <c r="A3" s="723" t="s">
        <v>953</v>
      </c>
      <c r="B3" s="717"/>
      <c r="C3" s="43" t="s">
        <v>926</v>
      </c>
      <c r="D3" s="44" t="s">
        <v>954</v>
      </c>
      <c r="E3" s="723" t="s">
        <v>955</v>
      </c>
      <c r="F3" s="717"/>
      <c r="G3" s="45" t="s">
        <v>927</v>
      </c>
      <c r="H3" s="4" t="s">
        <v>848</v>
      </c>
      <c r="I3" s="13"/>
      <c r="J3" s="723" t="s">
        <v>956</v>
      </c>
      <c r="K3" s="717"/>
      <c r="L3" s="43" t="s">
        <v>926</v>
      </c>
      <c r="M3" s="46" t="s">
        <v>954</v>
      </c>
      <c r="N3" s="723" t="s">
        <v>955</v>
      </c>
      <c r="O3" s="717"/>
      <c r="P3" s="45" t="s">
        <v>926</v>
      </c>
      <c r="Q3" s="4" t="s">
        <v>954</v>
      </c>
    </row>
    <row r="4" spans="1:17" ht="15" customHeight="1">
      <c r="A4" s="720" t="s">
        <v>957</v>
      </c>
      <c r="B4" s="727"/>
      <c r="C4" s="47">
        <v>32.17</v>
      </c>
      <c r="D4" s="48">
        <v>1000</v>
      </c>
      <c r="E4" s="8"/>
      <c r="F4" s="49" t="s">
        <v>958</v>
      </c>
      <c r="G4" s="50">
        <v>0.242</v>
      </c>
      <c r="H4" s="51">
        <v>7.52</v>
      </c>
      <c r="I4" s="13"/>
      <c r="J4" s="13"/>
      <c r="K4" s="52" t="s">
        <v>959</v>
      </c>
      <c r="L4" s="50">
        <v>0.264</v>
      </c>
      <c r="M4" s="53">
        <v>8.21</v>
      </c>
      <c r="N4" s="54"/>
      <c r="O4" s="52" t="s">
        <v>960</v>
      </c>
      <c r="P4" s="50">
        <v>0.243</v>
      </c>
      <c r="Q4" s="55">
        <v>7.56</v>
      </c>
    </row>
    <row r="5" spans="1:17" ht="15" customHeight="1">
      <c r="A5" s="13"/>
      <c r="B5" s="24"/>
      <c r="C5" s="56"/>
      <c r="D5" s="57"/>
      <c r="E5" s="13"/>
      <c r="F5" s="58" t="s">
        <v>961</v>
      </c>
      <c r="G5" s="59">
        <v>0.181</v>
      </c>
      <c r="H5" s="60">
        <v>5.64</v>
      </c>
      <c r="I5" s="13"/>
      <c r="J5" s="13"/>
      <c r="K5" s="58" t="s">
        <v>962</v>
      </c>
      <c r="L5" s="59">
        <v>0.256</v>
      </c>
      <c r="M5" s="61">
        <v>7.96</v>
      </c>
      <c r="N5" s="13"/>
      <c r="O5" s="52" t="s">
        <v>928</v>
      </c>
      <c r="P5" s="59">
        <v>0.256</v>
      </c>
      <c r="Q5" s="62">
        <v>7.96</v>
      </c>
    </row>
    <row r="6" spans="1:17" ht="15" customHeight="1">
      <c r="A6" s="13"/>
      <c r="B6" s="52" t="s">
        <v>929</v>
      </c>
      <c r="C6" s="56">
        <v>0.227</v>
      </c>
      <c r="D6" s="57">
        <v>7.05</v>
      </c>
      <c r="F6" s="58" t="s">
        <v>963</v>
      </c>
      <c r="G6" s="59">
        <v>0.129</v>
      </c>
      <c r="H6" s="60">
        <v>4.01</v>
      </c>
      <c r="I6" s="13"/>
      <c r="J6" s="13"/>
      <c r="K6" s="58" t="s">
        <v>964</v>
      </c>
      <c r="L6" s="59">
        <v>0.078</v>
      </c>
      <c r="M6" s="61">
        <v>2.41</v>
      </c>
      <c r="N6" s="13"/>
      <c r="O6" s="58" t="s">
        <v>965</v>
      </c>
      <c r="P6" s="59">
        <v>0.248</v>
      </c>
      <c r="Q6" s="62">
        <v>7.71</v>
      </c>
    </row>
    <row r="7" spans="1:17" ht="15" customHeight="1">
      <c r="A7" s="13"/>
      <c r="B7" s="58" t="s">
        <v>966</v>
      </c>
      <c r="C7" s="56">
        <v>0.292</v>
      </c>
      <c r="D7" s="57">
        <v>9.09</v>
      </c>
      <c r="F7" s="58" t="s">
        <v>967</v>
      </c>
      <c r="G7" s="59">
        <v>0.185</v>
      </c>
      <c r="H7" s="60">
        <v>5.74</v>
      </c>
      <c r="I7" s="13"/>
      <c r="J7" s="13"/>
      <c r="K7" s="52" t="s">
        <v>930</v>
      </c>
      <c r="L7" s="59">
        <v>0.249</v>
      </c>
      <c r="M7" s="61">
        <v>7.74</v>
      </c>
      <c r="N7" s="13"/>
      <c r="O7" s="58" t="s">
        <v>968</v>
      </c>
      <c r="P7" s="59">
        <v>0.332</v>
      </c>
      <c r="Q7" s="62">
        <v>10.31</v>
      </c>
    </row>
    <row r="8" spans="1:17" ht="15" customHeight="1">
      <c r="A8" s="13"/>
      <c r="B8" s="58" t="s">
        <v>969</v>
      </c>
      <c r="C8" s="56">
        <v>0.229</v>
      </c>
      <c r="D8" s="57">
        <v>7.12</v>
      </c>
      <c r="F8" s="58" t="s">
        <v>970</v>
      </c>
      <c r="G8" s="59">
        <v>0.172</v>
      </c>
      <c r="H8" s="60">
        <v>5.33</v>
      </c>
      <c r="I8" s="13"/>
      <c r="J8" s="13"/>
      <c r="K8" s="58" t="s">
        <v>971</v>
      </c>
      <c r="L8" s="59">
        <v>0.182</v>
      </c>
      <c r="M8" s="61">
        <v>5.67</v>
      </c>
      <c r="N8" s="13"/>
      <c r="O8" s="58" t="s">
        <v>972</v>
      </c>
      <c r="P8" s="59">
        <v>0.324</v>
      </c>
      <c r="Q8" s="62">
        <v>10.06</v>
      </c>
    </row>
    <row r="9" spans="1:17" ht="15" customHeight="1">
      <c r="A9" s="13"/>
      <c r="B9" s="58" t="s">
        <v>973</v>
      </c>
      <c r="C9" s="56">
        <v>0.257</v>
      </c>
      <c r="D9" s="57">
        <v>7.99</v>
      </c>
      <c r="F9" s="49" t="s">
        <v>974</v>
      </c>
      <c r="G9" s="59">
        <v>0.282</v>
      </c>
      <c r="H9" s="60">
        <v>8.78</v>
      </c>
      <c r="I9" s="13"/>
      <c r="J9" s="13"/>
      <c r="K9" s="58" t="s">
        <v>975</v>
      </c>
      <c r="L9" s="59">
        <v>0.285</v>
      </c>
      <c r="M9" s="61">
        <v>8.87</v>
      </c>
      <c r="N9" s="13"/>
      <c r="O9" s="58" t="s">
        <v>976</v>
      </c>
      <c r="P9" s="59">
        <v>0.26</v>
      </c>
      <c r="Q9" s="62">
        <v>8.09</v>
      </c>
    </row>
    <row r="10" spans="1:17" ht="15" customHeight="1">
      <c r="A10" s="13"/>
      <c r="B10" s="52" t="s">
        <v>977</v>
      </c>
      <c r="C10" s="56">
        <v>0.232</v>
      </c>
      <c r="D10" s="57">
        <v>7.21</v>
      </c>
      <c r="F10" s="58" t="s">
        <v>978</v>
      </c>
      <c r="G10" s="59">
        <v>0.163</v>
      </c>
      <c r="H10" s="60">
        <v>5.08</v>
      </c>
      <c r="I10" s="13"/>
      <c r="J10" s="13"/>
      <c r="K10" s="52" t="s">
        <v>931</v>
      </c>
      <c r="L10" s="59">
        <v>0.199</v>
      </c>
      <c r="M10" s="61">
        <v>6.18</v>
      </c>
      <c r="N10" s="13"/>
      <c r="O10" s="52" t="s">
        <v>932</v>
      </c>
      <c r="P10" s="59">
        <v>0.307</v>
      </c>
      <c r="Q10" s="62">
        <v>9.53</v>
      </c>
    </row>
    <row r="11" spans="1:17" ht="15" customHeight="1">
      <c r="A11" s="13"/>
      <c r="B11" s="58" t="s">
        <v>979</v>
      </c>
      <c r="C11" s="56">
        <v>0.255</v>
      </c>
      <c r="D11" s="57">
        <v>7.93</v>
      </c>
      <c r="F11" s="58" t="s">
        <v>980</v>
      </c>
      <c r="G11" s="59">
        <v>0.164</v>
      </c>
      <c r="H11" s="60">
        <v>5.11</v>
      </c>
      <c r="I11" s="13"/>
      <c r="J11" s="13"/>
      <c r="K11" s="58" t="s">
        <v>981</v>
      </c>
      <c r="L11" s="59">
        <v>0.191</v>
      </c>
      <c r="M11" s="61">
        <v>5.93</v>
      </c>
      <c r="N11" s="13"/>
      <c r="O11" s="58" t="s">
        <v>982</v>
      </c>
      <c r="P11" s="59">
        <v>0.259</v>
      </c>
      <c r="Q11" s="62">
        <v>8.06</v>
      </c>
    </row>
    <row r="12" spans="1:17" ht="15" customHeight="1">
      <c r="A12" s="13"/>
      <c r="B12" s="63" t="s">
        <v>983</v>
      </c>
      <c r="C12" s="56">
        <v>0.197</v>
      </c>
      <c r="D12" s="57">
        <v>6.11</v>
      </c>
      <c r="F12" s="58" t="s">
        <v>984</v>
      </c>
      <c r="G12" s="59">
        <v>0.141</v>
      </c>
      <c r="H12" s="60">
        <v>4.39</v>
      </c>
      <c r="I12" s="13"/>
      <c r="J12" s="13"/>
      <c r="K12" s="58" t="s">
        <v>985</v>
      </c>
      <c r="L12" s="59">
        <v>0.142</v>
      </c>
      <c r="M12" s="61">
        <v>4.42</v>
      </c>
      <c r="N12" s="13"/>
      <c r="O12" s="58" t="s">
        <v>986</v>
      </c>
      <c r="P12" s="59">
        <v>0.329</v>
      </c>
      <c r="Q12" s="62">
        <v>10.22</v>
      </c>
    </row>
    <row r="13" spans="1:17" ht="15" customHeight="1">
      <c r="A13" s="13"/>
      <c r="B13" s="63" t="s">
        <v>987</v>
      </c>
      <c r="C13" s="56">
        <v>0.223</v>
      </c>
      <c r="D13" s="57">
        <v>6.93</v>
      </c>
      <c r="F13" s="49" t="s">
        <v>988</v>
      </c>
      <c r="G13" s="59">
        <v>0.173</v>
      </c>
      <c r="H13" s="60">
        <v>5.39</v>
      </c>
      <c r="I13" s="13"/>
      <c r="J13" s="13"/>
      <c r="K13" s="52" t="s">
        <v>933</v>
      </c>
      <c r="L13" s="59">
        <v>0.147</v>
      </c>
      <c r="M13" s="61">
        <v>4.58</v>
      </c>
      <c r="N13" s="13"/>
      <c r="O13" s="58" t="s">
        <v>989</v>
      </c>
      <c r="P13" s="59">
        <v>0.249</v>
      </c>
      <c r="Q13" s="62">
        <v>7.74</v>
      </c>
    </row>
    <row r="14" spans="1:17" ht="15" customHeight="1">
      <c r="A14" s="13"/>
      <c r="B14" s="63" t="s">
        <v>990</v>
      </c>
      <c r="C14" s="56">
        <v>0.139</v>
      </c>
      <c r="D14" s="57">
        <v>4.33</v>
      </c>
      <c r="F14" s="58" t="s">
        <v>991</v>
      </c>
      <c r="G14" s="59">
        <v>0.138</v>
      </c>
      <c r="H14" s="60">
        <v>4.3</v>
      </c>
      <c r="I14" s="13"/>
      <c r="J14" s="13"/>
      <c r="K14" s="58" t="s">
        <v>992</v>
      </c>
      <c r="L14" s="59">
        <v>0.282</v>
      </c>
      <c r="M14" s="61">
        <v>8.78</v>
      </c>
      <c r="N14" s="13"/>
      <c r="O14" s="58" t="s">
        <v>993</v>
      </c>
      <c r="P14" s="59">
        <v>0.166</v>
      </c>
      <c r="Q14" s="62">
        <v>5.17</v>
      </c>
    </row>
    <row r="15" spans="1:17" ht="15" customHeight="1">
      <c r="A15" s="13"/>
      <c r="B15" s="63" t="s">
        <v>994</v>
      </c>
      <c r="C15" s="56">
        <v>0.212</v>
      </c>
      <c r="D15" s="57">
        <v>6.58</v>
      </c>
      <c r="F15" s="49" t="s">
        <v>934</v>
      </c>
      <c r="G15" s="59">
        <v>0.211</v>
      </c>
      <c r="H15" s="60">
        <v>6.55</v>
      </c>
      <c r="I15" s="13"/>
      <c r="J15" s="13"/>
      <c r="K15" s="58" t="s">
        <v>995</v>
      </c>
      <c r="L15" s="59">
        <v>0.338</v>
      </c>
      <c r="M15" s="61">
        <v>10.5</v>
      </c>
      <c r="N15" s="13"/>
      <c r="O15" s="58" t="s">
        <v>996</v>
      </c>
      <c r="P15" s="59">
        <v>0.27</v>
      </c>
      <c r="Q15" s="62">
        <v>8.4</v>
      </c>
    </row>
    <row r="16" spans="1:17" ht="15" customHeight="1">
      <c r="A16" s="13"/>
      <c r="B16" s="63" t="s">
        <v>997</v>
      </c>
      <c r="C16" s="56">
        <v>0.188</v>
      </c>
      <c r="D16" s="57">
        <v>5.83</v>
      </c>
      <c r="F16" s="58" t="s">
        <v>998</v>
      </c>
      <c r="G16" s="59">
        <v>0.27</v>
      </c>
      <c r="H16" s="60">
        <v>8.4</v>
      </c>
      <c r="I16" s="13"/>
      <c r="J16" s="13"/>
      <c r="K16" s="64" t="s">
        <v>999</v>
      </c>
      <c r="L16" s="59">
        <v>0.171</v>
      </c>
      <c r="M16" s="61">
        <v>5.3</v>
      </c>
      <c r="N16" s="13"/>
      <c r="O16" s="58" t="s">
        <v>1000</v>
      </c>
      <c r="P16" s="59">
        <v>0.117</v>
      </c>
      <c r="Q16" s="62">
        <v>3.64</v>
      </c>
    </row>
    <row r="17" spans="1:17" ht="15" customHeight="1">
      <c r="A17" s="13"/>
      <c r="B17" s="63" t="s">
        <v>1001</v>
      </c>
      <c r="C17" s="56">
        <v>0.132</v>
      </c>
      <c r="D17" s="57">
        <v>4.11</v>
      </c>
      <c r="F17" s="49" t="s">
        <v>935</v>
      </c>
      <c r="G17" s="59">
        <v>0.118</v>
      </c>
      <c r="H17" s="60">
        <v>3.67</v>
      </c>
      <c r="I17" s="13"/>
      <c r="J17" s="13"/>
      <c r="K17" s="49" t="s">
        <v>936</v>
      </c>
      <c r="L17" s="59">
        <v>0.201</v>
      </c>
      <c r="M17" s="61">
        <v>6.24</v>
      </c>
      <c r="N17" s="13"/>
      <c r="O17" s="58" t="s">
        <v>1002</v>
      </c>
      <c r="P17" s="59">
        <v>0.172</v>
      </c>
      <c r="Q17" s="62">
        <v>5.35</v>
      </c>
    </row>
    <row r="18" spans="1:17" ht="15" customHeight="1">
      <c r="A18" s="13"/>
      <c r="B18" s="63" t="s">
        <v>1003</v>
      </c>
      <c r="C18" s="56">
        <v>0.24</v>
      </c>
      <c r="D18" s="57">
        <v>7.46</v>
      </c>
      <c r="F18" s="58" t="s">
        <v>1004</v>
      </c>
      <c r="G18" s="59">
        <v>0.2</v>
      </c>
      <c r="H18" s="60">
        <v>6.21</v>
      </c>
      <c r="I18" s="13"/>
      <c r="J18" s="13"/>
      <c r="K18" s="58" t="s">
        <v>1005</v>
      </c>
      <c r="L18" s="59">
        <v>0.234</v>
      </c>
      <c r="M18" s="61">
        <v>7.27</v>
      </c>
      <c r="N18" s="13"/>
      <c r="O18" s="63" t="s">
        <v>1006</v>
      </c>
      <c r="P18" s="59">
        <v>0.191</v>
      </c>
      <c r="Q18" s="62">
        <v>5.93</v>
      </c>
    </row>
    <row r="19" spans="1:17" ht="15" customHeight="1">
      <c r="A19" s="13"/>
      <c r="B19" s="63" t="s">
        <v>1007</v>
      </c>
      <c r="C19" s="56">
        <v>0.189</v>
      </c>
      <c r="D19" s="57">
        <v>5.86</v>
      </c>
      <c r="F19" s="58" t="s">
        <v>1008</v>
      </c>
      <c r="G19" s="59">
        <v>0.084</v>
      </c>
      <c r="H19" s="60">
        <v>2.6</v>
      </c>
      <c r="I19" s="13"/>
      <c r="J19" s="13"/>
      <c r="K19" s="58" t="s">
        <v>1009</v>
      </c>
      <c r="L19" s="59">
        <v>0.254</v>
      </c>
      <c r="M19" s="61">
        <v>7.9</v>
      </c>
      <c r="N19" s="13"/>
      <c r="O19" s="52" t="s">
        <v>937</v>
      </c>
      <c r="P19" s="59">
        <v>0.144</v>
      </c>
      <c r="Q19" s="62">
        <v>4.48</v>
      </c>
    </row>
    <row r="20" spans="1:17" ht="15" customHeight="1">
      <c r="A20" s="13"/>
      <c r="B20" s="63" t="s">
        <v>1010</v>
      </c>
      <c r="C20" s="56">
        <v>0.243</v>
      </c>
      <c r="D20" s="57">
        <v>7.56</v>
      </c>
      <c r="F20" s="64" t="s">
        <v>1011</v>
      </c>
      <c r="G20" s="59">
        <v>0.265</v>
      </c>
      <c r="H20" s="60">
        <v>8.24</v>
      </c>
      <c r="I20" s="13"/>
      <c r="J20" s="13"/>
      <c r="K20" s="58" t="s">
        <v>1012</v>
      </c>
      <c r="L20" s="59">
        <v>0.25</v>
      </c>
      <c r="M20" s="61">
        <v>7.77</v>
      </c>
      <c r="N20" s="13"/>
      <c r="O20" s="58" t="s">
        <v>1013</v>
      </c>
      <c r="P20" s="59">
        <v>0.121</v>
      </c>
      <c r="Q20" s="62">
        <v>3.76</v>
      </c>
    </row>
    <row r="21" spans="1:17" ht="15" customHeight="1">
      <c r="A21" s="13"/>
      <c r="B21" s="63" t="s">
        <v>1014</v>
      </c>
      <c r="C21" s="56">
        <v>0.178</v>
      </c>
      <c r="D21" s="57">
        <v>5.52</v>
      </c>
      <c r="F21" s="64" t="s">
        <v>1015</v>
      </c>
      <c r="G21" s="59">
        <v>0.284</v>
      </c>
      <c r="H21" s="60">
        <v>8.84</v>
      </c>
      <c r="I21" s="13"/>
      <c r="J21" s="13"/>
      <c r="K21" s="58" t="s">
        <v>1016</v>
      </c>
      <c r="L21" s="59">
        <v>0.234</v>
      </c>
      <c r="M21" s="61">
        <v>7.27</v>
      </c>
      <c r="N21" s="13"/>
      <c r="O21" s="58" t="s">
        <v>1017</v>
      </c>
      <c r="P21" s="59">
        <v>0.103</v>
      </c>
      <c r="Q21" s="62">
        <v>3.2</v>
      </c>
    </row>
    <row r="22" spans="1:17" ht="15" customHeight="1">
      <c r="A22" s="13"/>
      <c r="B22" s="63" t="s">
        <v>1018</v>
      </c>
      <c r="C22" s="56">
        <v>0.193</v>
      </c>
      <c r="D22" s="57">
        <v>5.99</v>
      </c>
      <c r="F22" s="64" t="s">
        <v>1019</v>
      </c>
      <c r="G22" s="59">
        <v>0.195</v>
      </c>
      <c r="H22" s="60">
        <v>6.05</v>
      </c>
      <c r="I22" s="13"/>
      <c r="J22" s="13"/>
      <c r="K22" s="58" t="s">
        <v>1020</v>
      </c>
      <c r="L22" s="59">
        <v>0.263</v>
      </c>
      <c r="M22" s="61">
        <v>8.18</v>
      </c>
      <c r="N22" s="13"/>
      <c r="O22" s="49" t="s">
        <v>938</v>
      </c>
      <c r="P22" s="59">
        <v>0.44</v>
      </c>
      <c r="Q22" s="62">
        <v>13.67</v>
      </c>
    </row>
    <row r="23" spans="1:17" ht="15" customHeight="1">
      <c r="A23" s="13"/>
      <c r="B23" s="63" t="s">
        <v>1021</v>
      </c>
      <c r="C23" s="56">
        <v>0.217</v>
      </c>
      <c r="D23" s="57">
        <v>6.74</v>
      </c>
      <c r="F23" s="64" t="s">
        <v>1022</v>
      </c>
      <c r="G23" s="59">
        <v>0.166</v>
      </c>
      <c r="H23" s="60">
        <v>5.17</v>
      </c>
      <c r="I23" s="13"/>
      <c r="J23" s="13"/>
      <c r="K23" s="52" t="s">
        <v>939</v>
      </c>
      <c r="L23" s="59">
        <v>0.213</v>
      </c>
      <c r="M23" s="61">
        <v>6.61</v>
      </c>
      <c r="N23" s="13"/>
      <c r="O23" s="58" t="s">
        <v>1023</v>
      </c>
      <c r="P23" s="59">
        <v>0.46</v>
      </c>
      <c r="Q23" s="62">
        <v>14.29</v>
      </c>
    </row>
    <row r="24" spans="1:17" ht="15" customHeight="1">
      <c r="A24" s="13"/>
      <c r="B24" s="63" t="s">
        <v>1024</v>
      </c>
      <c r="C24" s="56">
        <v>0.142</v>
      </c>
      <c r="D24" s="57">
        <v>4.42</v>
      </c>
      <c r="F24" s="64" t="s">
        <v>1025</v>
      </c>
      <c r="G24" s="59">
        <v>0.227</v>
      </c>
      <c r="H24" s="60">
        <v>7.05</v>
      </c>
      <c r="I24" s="13"/>
      <c r="J24" s="13"/>
      <c r="K24" s="58" t="s">
        <v>1026</v>
      </c>
      <c r="L24" s="59">
        <v>0.252</v>
      </c>
      <c r="M24" s="61">
        <v>7.84</v>
      </c>
      <c r="N24" s="13"/>
      <c r="O24" s="58" t="s">
        <v>1027</v>
      </c>
      <c r="P24" s="59">
        <v>0.413</v>
      </c>
      <c r="Q24" s="62">
        <v>12.85</v>
      </c>
    </row>
    <row r="25" spans="1:17" ht="15" customHeight="1">
      <c r="A25" s="13"/>
      <c r="B25" s="63" t="s">
        <v>1028</v>
      </c>
      <c r="C25" s="56">
        <v>0.191</v>
      </c>
      <c r="D25" s="57">
        <v>5.93</v>
      </c>
      <c r="F25" s="52" t="s">
        <v>940</v>
      </c>
      <c r="G25" s="59">
        <v>0.296</v>
      </c>
      <c r="H25" s="60">
        <v>9.19</v>
      </c>
      <c r="I25" s="13"/>
      <c r="J25" s="13"/>
      <c r="K25" s="58" t="s">
        <v>1029</v>
      </c>
      <c r="L25" s="59">
        <v>0.247</v>
      </c>
      <c r="M25" s="61">
        <v>7.68</v>
      </c>
      <c r="N25" s="13"/>
      <c r="O25" s="58" t="s">
        <v>1030</v>
      </c>
      <c r="P25" s="59">
        <v>0.207</v>
      </c>
      <c r="Q25" s="62">
        <v>6.43</v>
      </c>
    </row>
    <row r="26" spans="1:17" ht="15" customHeight="1">
      <c r="A26" s="13"/>
      <c r="B26" s="63" t="s">
        <v>1031</v>
      </c>
      <c r="C26" s="56">
        <v>0.238</v>
      </c>
      <c r="D26" s="57">
        <v>7.4</v>
      </c>
      <c r="F26" s="58" t="s">
        <v>1032</v>
      </c>
      <c r="G26" s="59">
        <v>0.206</v>
      </c>
      <c r="H26" s="60">
        <v>6.4</v>
      </c>
      <c r="I26" s="13"/>
      <c r="J26" s="13"/>
      <c r="K26" s="58" t="s">
        <v>1033</v>
      </c>
      <c r="L26" s="59">
        <v>0.26</v>
      </c>
      <c r="M26" s="61">
        <v>8.09</v>
      </c>
      <c r="N26" s="13"/>
      <c r="O26" s="58" t="s">
        <v>1034</v>
      </c>
      <c r="P26" s="59">
        <v>0.286</v>
      </c>
      <c r="Q26" s="62">
        <v>8.9</v>
      </c>
    </row>
    <row r="27" spans="1:17" ht="15" customHeight="1">
      <c r="A27" s="13"/>
      <c r="B27" s="63" t="s">
        <v>1035</v>
      </c>
      <c r="C27" s="56">
        <v>0.204</v>
      </c>
      <c r="D27" s="57">
        <v>6.33</v>
      </c>
      <c r="F27" s="58" t="s">
        <v>1036</v>
      </c>
      <c r="G27" s="59">
        <v>0.217</v>
      </c>
      <c r="H27" s="60">
        <v>6.74</v>
      </c>
      <c r="I27" s="13"/>
      <c r="J27" s="13"/>
      <c r="K27" s="58" t="s">
        <v>1037</v>
      </c>
      <c r="L27" s="59">
        <v>0.332</v>
      </c>
      <c r="M27" s="61">
        <v>10.31</v>
      </c>
      <c r="N27" s="13"/>
      <c r="O27" s="58" t="s">
        <v>1038</v>
      </c>
      <c r="P27" s="59">
        <v>0.383</v>
      </c>
      <c r="Q27" s="62">
        <v>11.91</v>
      </c>
    </row>
    <row r="28" spans="1:17" ht="15" customHeight="1">
      <c r="A28" s="13"/>
      <c r="B28" s="63" t="s">
        <v>1039</v>
      </c>
      <c r="C28" s="56">
        <v>0.2</v>
      </c>
      <c r="D28" s="57">
        <v>6.21</v>
      </c>
      <c r="F28" s="52" t="s">
        <v>941</v>
      </c>
      <c r="G28" s="59">
        <v>0.29</v>
      </c>
      <c r="H28" s="60">
        <v>9</v>
      </c>
      <c r="I28" s="13"/>
      <c r="J28" s="13"/>
      <c r="K28" s="58" t="s">
        <v>1040</v>
      </c>
      <c r="L28" s="59">
        <v>0.276</v>
      </c>
      <c r="M28" s="61">
        <v>8.59</v>
      </c>
      <c r="N28" s="13"/>
      <c r="O28" s="58" t="s">
        <v>1041</v>
      </c>
      <c r="P28" s="59">
        <v>0.27</v>
      </c>
      <c r="Q28" s="62">
        <v>8.4</v>
      </c>
    </row>
    <row r="29" spans="1:17" ht="15" customHeight="1">
      <c r="A29" s="13"/>
      <c r="B29" s="63" t="s">
        <v>1042</v>
      </c>
      <c r="C29" s="56">
        <v>0.215</v>
      </c>
      <c r="D29" s="57">
        <v>6.68</v>
      </c>
      <c r="F29" s="58" t="s">
        <v>1043</v>
      </c>
      <c r="G29" s="59">
        <v>0.294</v>
      </c>
      <c r="H29" s="60">
        <v>9.15</v>
      </c>
      <c r="I29" s="13"/>
      <c r="J29" s="13"/>
      <c r="K29" s="58" t="s">
        <v>1044</v>
      </c>
      <c r="L29" s="59">
        <v>0.238</v>
      </c>
      <c r="M29" s="61">
        <v>7.4</v>
      </c>
      <c r="N29" s="13"/>
      <c r="O29" s="58" t="s">
        <v>1045</v>
      </c>
      <c r="P29" s="59">
        <v>0.207</v>
      </c>
      <c r="Q29" s="62">
        <v>6.43</v>
      </c>
    </row>
    <row r="30" spans="1:17" ht="15" customHeight="1">
      <c r="A30" s="13"/>
      <c r="B30" s="63" t="s">
        <v>1046</v>
      </c>
      <c r="C30" s="56">
        <v>0.217</v>
      </c>
      <c r="D30" s="57">
        <v>6.74</v>
      </c>
      <c r="F30" s="58" t="s">
        <v>1047</v>
      </c>
      <c r="G30" s="59">
        <v>0.383</v>
      </c>
      <c r="H30" s="60">
        <v>11.91</v>
      </c>
      <c r="I30" s="13"/>
      <c r="J30" s="13"/>
      <c r="K30" s="58" t="s">
        <v>1048</v>
      </c>
      <c r="L30" s="59">
        <v>0.136</v>
      </c>
      <c r="M30" s="61">
        <v>4.23</v>
      </c>
      <c r="N30" s="13"/>
      <c r="O30" s="58" t="s">
        <v>1049</v>
      </c>
      <c r="P30" s="59">
        <v>0.464</v>
      </c>
      <c r="Q30" s="62">
        <v>14.42</v>
      </c>
    </row>
    <row r="31" spans="1:17" ht="15" customHeight="1">
      <c r="A31" s="13"/>
      <c r="B31" s="63" t="s">
        <v>1050</v>
      </c>
      <c r="C31" s="56">
        <v>0.251</v>
      </c>
      <c r="D31" s="57">
        <v>7.81</v>
      </c>
      <c r="F31" s="49" t="s">
        <v>942</v>
      </c>
      <c r="G31" s="59">
        <v>0.181</v>
      </c>
      <c r="H31" s="60">
        <v>5.64</v>
      </c>
      <c r="I31" s="13"/>
      <c r="J31" s="13"/>
      <c r="K31" s="49" t="s">
        <v>943</v>
      </c>
      <c r="L31" s="59">
        <v>0.079</v>
      </c>
      <c r="M31" s="61">
        <v>2.45</v>
      </c>
      <c r="N31" s="13"/>
      <c r="O31" s="49" t="s">
        <v>944</v>
      </c>
      <c r="P31" s="59">
        <v>0.557</v>
      </c>
      <c r="Q31" s="62">
        <v>17.3</v>
      </c>
    </row>
    <row r="32" spans="1:17" ht="15" customHeight="1">
      <c r="A32" s="13"/>
      <c r="B32" s="63" t="s">
        <v>1051</v>
      </c>
      <c r="C32" s="56">
        <v>0.266</v>
      </c>
      <c r="D32" s="57">
        <v>8.28</v>
      </c>
      <c r="F32" s="58" t="s">
        <v>1052</v>
      </c>
      <c r="G32" s="59">
        <v>0.277</v>
      </c>
      <c r="H32" s="60">
        <v>8.62</v>
      </c>
      <c r="I32" s="13"/>
      <c r="J32" s="13"/>
      <c r="K32" s="58" t="s">
        <v>1053</v>
      </c>
      <c r="L32" s="59">
        <v>0.103</v>
      </c>
      <c r="M32" s="61">
        <v>3.2</v>
      </c>
      <c r="N32" s="13"/>
      <c r="O32" s="58" t="s">
        <v>1054</v>
      </c>
      <c r="P32" s="59">
        <v>0.327</v>
      </c>
      <c r="Q32" s="62">
        <v>10.16</v>
      </c>
    </row>
    <row r="33" spans="1:17" ht="15" customHeight="1">
      <c r="A33" s="13"/>
      <c r="B33" s="65" t="s">
        <v>1055</v>
      </c>
      <c r="C33" s="56">
        <v>0.138</v>
      </c>
      <c r="D33" s="57">
        <v>4.3</v>
      </c>
      <c r="F33" s="49" t="s">
        <v>945</v>
      </c>
      <c r="G33" s="59">
        <v>0.175</v>
      </c>
      <c r="H33" s="60">
        <v>5.45</v>
      </c>
      <c r="I33" s="13"/>
      <c r="J33" s="13"/>
      <c r="K33" s="58" t="s">
        <v>1056</v>
      </c>
      <c r="L33" s="59">
        <v>0.307</v>
      </c>
      <c r="M33" s="61">
        <v>9.53</v>
      </c>
      <c r="N33" s="13"/>
      <c r="O33" s="58" t="s">
        <v>1057</v>
      </c>
      <c r="P33" s="59">
        <v>0.733</v>
      </c>
      <c r="Q33" s="62">
        <v>22.79</v>
      </c>
    </row>
    <row r="34" spans="1:17" ht="15" customHeight="1">
      <c r="A34" s="13"/>
      <c r="B34" s="58" t="s">
        <v>1058</v>
      </c>
      <c r="C34" s="56">
        <v>0.172</v>
      </c>
      <c r="D34" s="57">
        <v>5.33</v>
      </c>
      <c r="F34" s="58" t="s">
        <v>1059</v>
      </c>
      <c r="G34" s="59">
        <v>0.249</v>
      </c>
      <c r="H34" s="60">
        <v>7.74</v>
      </c>
      <c r="I34" s="13"/>
      <c r="J34" s="13"/>
      <c r="K34" s="52" t="s">
        <v>946</v>
      </c>
      <c r="L34" s="59">
        <v>0.146</v>
      </c>
      <c r="M34" s="61">
        <v>4.55</v>
      </c>
      <c r="N34" s="13"/>
      <c r="O34" s="52" t="s">
        <v>947</v>
      </c>
      <c r="P34" s="59">
        <v>0.241</v>
      </c>
      <c r="Q34" s="62">
        <v>7.49</v>
      </c>
    </row>
    <row r="35" spans="1:17" ht="15" customHeight="1">
      <c r="A35" s="13"/>
      <c r="B35" s="52" t="s">
        <v>1060</v>
      </c>
      <c r="C35" s="56">
        <v>0.119</v>
      </c>
      <c r="D35" s="57">
        <v>3.7</v>
      </c>
      <c r="F35" s="58" t="s">
        <v>1061</v>
      </c>
      <c r="G35" s="59">
        <v>0.201</v>
      </c>
      <c r="H35" s="60">
        <v>6.24</v>
      </c>
      <c r="I35" s="13"/>
      <c r="J35" s="13"/>
      <c r="K35" s="58" t="s">
        <v>1062</v>
      </c>
      <c r="L35" s="59">
        <v>0.195</v>
      </c>
      <c r="M35" s="61">
        <v>6.06</v>
      </c>
      <c r="N35" s="13"/>
      <c r="O35" s="58" t="s">
        <v>1063</v>
      </c>
      <c r="P35" s="59">
        <v>0.708</v>
      </c>
      <c r="Q35" s="62">
        <v>22.01</v>
      </c>
    </row>
    <row r="36" spans="1:17" ht="15" customHeight="1">
      <c r="A36" s="13"/>
      <c r="B36" s="58" t="s">
        <v>1064</v>
      </c>
      <c r="C36" s="56">
        <v>0.167</v>
      </c>
      <c r="D36" s="57">
        <v>5.2</v>
      </c>
      <c r="F36" s="58" t="s">
        <v>1065</v>
      </c>
      <c r="G36" s="59">
        <v>0.249</v>
      </c>
      <c r="H36" s="60">
        <v>7.74</v>
      </c>
      <c r="I36" s="13"/>
      <c r="J36" s="13"/>
      <c r="K36" s="64" t="s">
        <v>1066</v>
      </c>
      <c r="L36" s="59">
        <v>0.143</v>
      </c>
      <c r="M36" s="61">
        <v>4.45</v>
      </c>
      <c r="N36" s="13"/>
      <c r="O36" s="58" t="s">
        <v>1067</v>
      </c>
      <c r="P36" s="59">
        <v>0.41</v>
      </c>
      <c r="Q36" s="62">
        <v>12.73</v>
      </c>
    </row>
    <row r="37" spans="1:17" ht="15" customHeight="1">
      <c r="A37" s="32"/>
      <c r="B37" s="58" t="s">
        <v>1068</v>
      </c>
      <c r="C37" s="66">
        <v>0.146</v>
      </c>
      <c r="D37" s="67">
        <v>4.55</v>
      </c>
      <c r="E37" s="68"/>
      <c r="F37" s="69" t="s">
        <v>948</v>
      </c>
      <c r="G37" s="70">
        <v>0.253</v>
      </c>
      <c r="H37" s="71">
        <v>7.87</v>
      </c>
      <c r="I37" s="32"/>
      <c r="J37" s="32"/>
      <c r="K37" s="69" t="s">
        <v>1069</v>
      </c>
      <c r="L37" s="70">
        <v>0.334</v>
      </c>
      <c r="M37" s="72">
        <v>10.38</v>
      </c>
      <c r="N37" s="32"/>
      <c r="O37" s="73" t="s">
        <v>1070</v>
      </c>
      <c r="P37" s="70">
        <v>0.722</v>
      </c>
      <c r="Q37" s="74">
        <v>22.45</v>
      </c>
    </row>
    <row r="38" spans="1:9" ht="15" customHeight="1">
      <c r="A38" s="726" t="s">
        <v>1071</v>
      </c>
      <c r="B38" s="726"/>
      <c r="C38" s="726"/>
      <c r="E38" s="13"/>
      <c r="I38" s="13"/>
    </row>
    <row r="39" spans="1:4" ht="15" customHeight="1">
      <c r="A39" s="725" t="s">
        <v>1072</v>
      </c>
      <c r="B39" s="725"/>
      <c r="C39" s="725"/>
      <c r="D39" s="725"/>
    </row>
    <row r="41" ht="11.25">
      <c r="K41" s="64"/>
    </row>
  </sheetData>
  <mergeCells count="11">
    <mergeCell ref="J1:Q1"/>
    <mergeCell ref="A1:H1"/>
    <mergeCell ref="A39:D39"/>
    <mergeCell ref="A38:C38"/>
    <mergeCell ref="A4:B4"/>
    <mergeCell ref="O2:Q2"/>
    <mergeCell ref="A3:B3"/>
    <mergeCell ref="E3:F3"/>
    <mergeCell ref="J3:K3"/>
    <mergeCell ref="N3:O3"/>
    <mergeCell ref="F2:H2"/>
  </mergeCells>
  <printOptions/>
  <pageMargins left="0.5905511811023623" right="0.5905511811023623" top="0.9055118110236221" bottom="0.984251968503937" header="0.5118110236220472" footer="0.5118110236220472"/>
  <pageSetup horizontalDpi="300" verticalDpi="300" orientation="portrait" pageOrder="overThenDown" paperSize="9" r:id="rId1"/>
</worksheet>
</file>

<file path=xl/worksheets/sheet20.xml><?xml version="1.0" encoding="utf-8"?>
<worksheet xmlns="http://schemas.openxmlformats.org/spreadsheetml/2006/main" xmlns:r="http://schemas.openxmlformats.org/officeDocument/2006/relationships">
  <sheetPr codeName="Sheet21"/>
  <dimension ref="A1:K16"/>
  <sheetViews>
    <sheetView workbookViewId="0" topLeftCell="A1">
      <selection activeCell="A1" sqref="A1:K1"/>
    </sheetView>
  </sheetViews>
  <sheetFormatPr defaultColWidth="9.00390625" defaultRowHeight="13.5"/>
  <cols>
    <col min="1" max="1" width="9.875" style="518" customWidth="1"/>
    <col min="2" max="2" width="8.875" style="518" customWidth="1"/>
    <col min="3" max="3" width="8.125" style="518" customWidth="1"/>
    <col min="4" max="9" width="7.125" style="518" customWidth="1"/>
    <col min="10" max="10" width="8.125" style="518" customWidth="1"/>
    <col min="11" max="11" width="7.125" style="518" customWidth="1"/>
    <col min="12" max="16384" width="7.00390625" style="518" customWidth="1"/>
  </cols>
  <sheetData>
    <row r="1" spans="1:11" ht="21" customHeight="1">
      <c r="A1" s="938" t="s">
        <v>181</v>
      </c>
      <c r="B1" s="938"/>
      <c r="C1" s="938"/>
      <c r="D1" s="938"/>
      <c r="E1" s="938"/>
      <c r="F1" s="938"/>
      <c r="G1" s="938"/>
      <c r="H1" s="938"/>
      <c r="I1" s="938"/>
      <c r="J1" s="938"/>
      <c r="K1" s="938"/>
    </row>
    <row r="2" spans="1:11" ht="13.5" customHeight="1" thickBot="1">
      <c r="A2" s="922" t="s">
        <v>182</v>
      </c>
      <c r="B2" s="922"/>
      <c r="C2" s="922"/>
      <c r="D2" s="922"/>
      <c r="E2" s="922"/>
      <c r="F2" s="923"/>
      <c r="G2" s="923"/>
      <c r="H2" s="923"/>
      <c r="I2" s="945" t="s">
        <v>183</v>
      </c>
      <c r="J2" s="945"/>
      <c r="K2" s="945"/>
    </row>
    <row r="3" spans="1:11" ht="12" customHeight="1" thickTop="1">
      <c r="A3" s="946" t="s">
        <v>184</v>
      </c>
      <c r="B3" s="927" t="s">
        <v>185</v>
      </c>
      <c r="C3" s="927"/>
      <c r="D3" s="927"/>
      <c r="E3" s="927"/>
      <c r="F3" s="927"/>
      <c r="G3" s="927"/>
      <c r="H3" s="927"/>
      <c r="I3" s="927"/>
      <c r="J3" s="927" t="s">
        <v>186</v>
      </c>
      <c r="K3" s="935" t="s">
        <v>187</v>
      </c>
    </row>
    <row r="4" spans="1:11" ht="12" customHeight="1">
      <c r="A4" s="947"/>
      <c r="B4" s="949" t="s">
        <v>380</v>
      </c>
      <c r="C4" s="926" t="s">
        <v>188</v>
      </c>
      <c r="D4" s="926" t="s">
        <v>189</v>
      </c>
      <c r="E4" s="926" t="s">
        <v>190</v>
      </c>
      <c r="F4" s="926" t="s">
        <v>191</v>
      </c>
      <c r="G4" s="926" t="s">
        <v>192</v>
      </c>
      <c r="H4" s="926" t="s">
        <v>193</v>
      </c>
      <c r="I4" s="519" t="s">
        <v>194</v>
      </c>
      <c r="J4" s="934"/>
      <c r="K4" s="936"/>
    </row>
    <row r="5" spans="1:11" ht="12" customHeight="1">
      <c r="A5" s="948"/>
      <c r="B5" s="950"/>
      <c r="C5" s="926"/>
      <c r="D5" s="926"/>
      <c r="E5" s="926"/>
      <c r="F5" s="926"/>
      <c r="G5" s="926"/>
      <c r="H5" s="926"/>
      <c r="I5" s="520" t="s">
        <v>195</v>
      </c>
      <c r="J5" s="934"/>
      <c r="K5" s="936"/>
    </row>
    <row r="6" spans="1:11" ht="20.25" customHeight="1">
      <c r="A6" s="521" t="s">
        <v>196</v>
      </c>
      <c r="B6" s="522">
        <f>SUM(C6:I6)</f>
        <v>238666</v>
      </c>
      <c r="C6" s="523">
        <v>103554</v>
      </c>
      <c r="D6" s="523">
        <v>59706</v>
      </c>
      <c r="E6" s="523">
        <v>37429</v>
      </c>
      <c r="F6" s="523">
        <v>28343</v>
      </c>
      <c r="G6" s="523">
        <v>7380</v>
      </c>
      <c r="H6" s="523">
        <v>1737</v>
      </c>
      <c r="I6" s="523">
        <v>517</v>
      </c>
      <c r="J6" s="523">
        <v>499688</v>
      </c>
      <c r="K6" s="524">
        <v>2.09</v>
      </c>
    </row>
    <row r="7" spans="1:11" ht="11.25" customHeight="1">
      <c r="A7" s="525" t="s">
        <v>197</v>
      </c>
      <c r="B7" s="930">
        <f>SUM(C7:I8)</f>
        <v>-383</v>
      </c>
      <c r="C7" s="932">
        <v>-1886</v>
      </c>
      <c r="D7" s="928">
        <v>3609</v>
      </c>
      <c r="E7" s="928">
        <v>926</v>
      </c>
      <c r="F7" s="932">
        <v>-2011</v>
      </c>
      <c r="G7" s="939">
        <v>-682</v>
      </c>
      <c r="H7" s="941">
        <v>-263</v>
      </c>
      <c r="I7" s="941">
        <v>-76</v>
      </c>
      <c r="J7" s="943">
        <v>-5467</v>
      </c>
      <c r="K7" s="924">
        <v>-0.02</v>
      </c>
    </row>
    <row r="8" spans="1:11" ht="11.25" customHeight="1">
      <c r="A8" s="526" t="s">
        <v>198</v>
      </c>
      <c r="B8" s="931"/>
      <c r="C8" s="933"/>
      <c r="D8" s="929"/>
      <c r="E8" s="929"/>
      <c r="F8" s="933"/>
      <c r="G8" s="940"/>
      <c r="H8" s="942"/>
      <c r="I8" s="942"/>
      <c r="J8" s="944"/>
      <c r="K8" s="925"/>
    </row>
    <row r="9" spans="1:11" ht="15" customHeight="1">
      <c r="A9" s="937" t="s">
        <v>199</v>
      </c>
      <c r="B9" s="937"/>
      <c r="C9" s="937"/>
      <c r="D9" s="937"/>
      <c r="E9" s="937"/>
      <c r="F9" s="937"/>
      <c r="G9" s="937"/>
      <c r="H9" s="937"/>
      <c r="I9" s="937"/>
      <c r="J9" s="937"/>
      <c r="K9" s="937"/>
    </row>
    <row r="10" ht="3.75" customHeight="1"/>
    <row r="15" ht="11.25">
      <c r="B15" s="527"/>
    </row>
    <row r="16" spans="2:5" ht="11.25">
      <c r="B16" s="527"/>
      <c r="E16" s="528"/>
    </row>
  </sheetData>
  <mergeCells count="25">
    <mergeCell ref="B4:B5"/>
    <mergeCell ref="H4:H5"/>
    <mergeCell ref="C4:C5"/>
    <mergeCell ref="E4:E5"/>
    <mergeCell ref="F4:F5"/>
    <mergeCell ref="A9:K9"/>
    <mergeCell ref="A1:K1"/>
    <mergeCell ref="F7:F8"/>
    <mergeCell ref="G7:G8"/>
    <mergeCell ref="H7:H8"/>
    <mergeCell ref="I7:I8"/>
    <mergeCell ref="J7:J8"/>
    <mergeCell ref="I2:K2"/>
    <mergeCell ref="G4:G5"/>
    <mergeCell ref="A3:A5"/>
    <mergeCell ref="A2:H2"/>
    <mergeCell ref="K7:K8"/>
    <mergeCell ref="D4:D5"/>
    <mergeCell ref="B3:I3"/>
    <mergeCell ref="D7:D8"/>
    <mergeCell ref="B7:B8"/>
    <mergeCell ref="C7:C8"/>
    <mergeCell ref="J3:J5"/>
    <mergeCell ref="K3:K5"/>
    <mergeCell ref="E7:E8"/>
  </mergeCells>
  <printOptions/>
  <pageMargins left="0.3937007874015748" right="0.3937007874015748" top="0.7874015748031497" bottom="0.984251968503937"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codeName="Sheet22"/>
  <dimension ref="A1:N15"/>
  <sheetViews>
    <sheetView workbookViewId="0" topLeftCell="A1">
      <selection activeCell="A1" sqref="A1:E1"/>
    </sheetView>
  </sheetViews>
  <sheetFormatPr defaultColWidth="9.00390625" defaultRowHeight="13.5"/>
  <cols>
    <col min="1" max="1" width="1.75390625" style="529" customWidth="1"/>
    <col min="2" max="2" width="0.6171875" style="529" customWidth="1"/>
    <col min="3" max="3" width="5.50390625" style="529" customWidth="1"/>
    <col min="4" max="4" width="7.00390625" style="529" customWidth="1"/>
    <col min="5" max="7" width="7.75390625" style="529" customWidth="1"/>
    <col min="8" max="8" width="6.625" style="529" customWidth="1"/>
    <col min="9" max="9" width="7.75390625" style="529" customWidth="1"/>
    <col min="10" max="12" width="6.625" style="529" customWidth="1"/>
    <col min="13" max="13" width="6.00390625" style="529" customWidth="1"/>
    <col min="14" max="14" width="7.875" style="529" customWidth="1"/>
    <col min="15" max="16384" width="7.00390625" style="529" customWidth="1"/>
  </cols>
  <sheetData>
    <row r="1" spans="1:14" ht="13.5" customHeight="1" thickBot="1">
      <c r="A1" s="977" t="s">
        <v>200</v>
      </c>
      <c r="B1" s="977"/>
      <c r="C1" s="977"/>
      <c r="D1" s="977"/>
      <c r="E1" s="977"/>
      <c r="L1" s="974" t="s">
        <v>201</v>
      </c>
      <c r="M1" s="974"/>
      <c r="N1" s="974"/>
    </row>
    <row r="2" spans="1:14" ht="12" customHeight="1" thickTop="1">
      <c r="A2" s="952" t="s">
        <v>1212</v>
      </c>
      <c r="B2" s="952"/>
      <c r="C2" s="952"/>
      <c r="D2" s="953"/>
      <c r="E2" s="978" t="s">
        <v>202</v>
      </c>
      <c r="F2" s="966" t="s">
        <v>203</v>
      </c>
      <c r="G2" s="967"/>
      <c r="H2" s="967"/>
      <c r="I2" s="967"/>
      <c r="J2" s="967"/>
      <c r="K2" s="967"/>
      <c r="L2" s="968"/>
      <c r="M2" s="958" t="s">
        <v>204</v>
      </c>
      <c r="N2" s="966" t="s">
        <v>205</v>
      </c>
    </row>
    <row r="3" spans="1:14" ht="12" customHeight="1">
      <c r="A3" s="954"/>
      <c r="B3" s="954"/>
      <c r="C3" s="954"/>
      <c r="D3" s="955"/>
      <c r="E3" s="979"/>
      <c r="F3" s="960" t="s">
        <v>202</v>
      </c>
      <c r="G3" s="959" t="s">
        <v>206</v>
      </c>
      <c r="H3" s="959"/>
      <c r="I3" s="959"/>
      <c r="J3" s="959"/>
      <c r="K3" s="959"/>
      <c r="L3" s="959" t="s">
        <v>207</v>
      </c>
      <c r="M3" s="959"/>
      <c r="N3" s="976"/>
    </row>
    <row r="4" spans="1:14" ht="12" customHeight="1">
      <c r="A4" s="954"/>
      <c r="B4" s="954"/>
      <c r="C4" s="954"/>
      <c r="D4" s="955"/>
      <c r="E4" s="979"/>
      <c r="F4" s="961"/>
      <c r="G4" s="960" t="s">
        <v>202</v>
      </c>
      <c r="H4" s="963" t="s">
        <v>208</v>
      </c>
      <c r="I4" s="963" t="s">
        <v>209</v>
      </c>
      <c r="J4" s="963" t="s">
        <v>210</v>
      </c>
      <c r="K4" s="963" t="s">
        <v>211</v>
      </c>
      <c r="L4" s="959"/>
      <c r="M4" s="959"/>
      <c r="N4" s="976"/>
    </row>
    <row r="5" spans="1:14" ht="12" customHeight="1">
      <c r="A5" s="954"/>
      <c r="B5" s="954"/>
      <c r="C5" s="954"/>
      <c r="D5" s="955"/>
      <c r="E5" s="979"/>
      <c r="F5" s="961"/>
      <c r="G5" s="961"/>
      <c r="H5" s="964"/>
      <c r="I5" s="964"/>
      <c r="J5" s="964"/>
      <c r="K5" s="964"/>
      <c r="L5" s="959"/>
      <c r="M5" s="959"/>
      <c r="N5" s="976"/>
    </row>
    <row r="6" spans="1:14" ht="12" customHeight="1">
      <c r="A6" s="956"/>
      <c r="B6" s="956"/>
      <c r="C6" s="956"/>
      <c r="D6" s="957"/>
      <c r="E6" s="980"/>
      <c r="F6" s="962"/>
      <c r="G6" s="962"/>
      <c r="H6" s="965"/>
      <c r="I6" s="965"/>
      <c r="J6" s="965"/>
      <c r="K6" s="965"/>
      <c r="L6" s="959"/>
      <c r="M6" s="959"/>
      <c r="N6" s="976"/>
    </row>
    <row r="7" spans="1:14" ht="12" customHeight="1">
      <c r="A7" s="975" t="s">
        <v>702</v>
      </c>
      <c r="B7" s="975"/>
      <c r="C7" s="975"/>
      <c r="D7" s="975"/>
      <c r="E7" s="532">
        <f>SUM(F7,M7,N7)</f>
        <v>238666</v>
      </c>
      <c r="F7" s="533">
        <f>SUM(G7,L7)</f>
        <v>133008</v>
      </c>
      <c r="G7" s="533">
        <f>SUM(H7:K7)</f>
        <v>120186</v>
      </c>
      <c r="H7" s="533">
        <v>41098</v>
      </c>
      <c r="I7" s="533">
        <v>59442</v>
      </c>
      <c r="J7" s="533">
        <v>3060</v>
      </c>
      <c r="K7" s="533">
        <v>16586</v>
      </c>
      <c r="L7" s="533">
        <v>12822</v>
      </c>
      <c r="M7" s="533">
        <v>2104</v>
      </c>
      <c r="N7" s="533">
        <v>103554</v>
      </c>
    </row>
    <row r="8" spans="1:14" ht="12" customHeight="1">
      <c r="A8" s="975" t="s">
        <v>186</v>
      </c>
      <c r="B8" s="975"/>
      <c r="C8" s="975"/>
      <c r="D8" s="975"/>
      <c r="E8" s="534">
        <f>SUM(F8,M8,N8)</f>
        <v>499688</v>
      </c>
      <c r="F8" s="533">
        <f>SUM(G8,L8)</f>
        <v>391906</v>
      </c>
      <c r="G8" s="533">
        <f>SUM(H8:K8)</f>
        <v>343608</v>
      </c>
      <c r="H8" s="533">
        <v>82253</v>
      </c>
      <c r="I8" s="533">
        <v>214709</v>
      </c>
      <c r="J8" s="533">
        <v>7180</v>
      </c>
      <c r="K8" s="533">
        <v>39466</v>
      </c>
      <c r="L8" s="533">
        <v>48298</v>
      </c>
      <c r="M8" s="533">
        <v>4228</v>
      </c>
      <c r="N8" s="533">
        <v>103554</v>
      </c>
    </row>
    <row r="9" spans="1:14" ht="12" customHeight="1">
      <c r="A9" s="975" t="s">
        <v>212</v>
      </c>
      <c r="B9" s="975"/>
      <c r="C9" s="975"/>
      <c r="D9" s="975"/>
      <c r="E9" s="534">
        <f>SUM(F9,M9,N9)</f>
        <v>497116</v>
      </c>
      <c r="F9" s="533">
        <f>SUM(G9,L9)</f>
        <v>391458</v>
      </c>
      <c r="G9" s="533">
        <f>SUM(H9:K9)</f>
        <v>343256</v>
      </c>
      <c r="H9" s="533">
        <v>82196</v>
      </c>
      <c r="I9" s="533">
        <v>214640</v>
      </c>
      <c r="J9" s="533">
        <v>7105</v>
      </c>
      <c r="K9" s="533">
        <v>39315</v>
      </c>
      <c r="L9" s="533">
        <v>48202</v>
      </c>
      <c r="M9" s="533">
        <v>2104</v>
      </c>
      <c r="N9" s="533">
        <v>103554</v>
      </c>
    </row>
    <row r="10" spans="1:14" ht="12" customHeight="1">
      <c r="A10" s="984" t="s">
        <v>213</v>
      </c>
      <c r="B10" s="985"/>
      <c r="C10" s="985"/>
      <c r="D10" s="986"/>
      <c r="E10" s="535">
        <v>2.08</v>
      </c>
      <c r="F10" s="536">
        <v>2.94</v>
      </c>
      <c r="G10" s="536">
        <v>2.86</v>
      </c>
      <c r="H10" s="536">
        <v>2</v>
      </c>
      <c r="I10" s="536">
        <v>3.61</v>
      </c>
      <c r="J10" s="536">
        <v>2.32</v>
      </c>
      <c r="K10" s="536">
        <v>2.37</v>
      </c>
      <c r="L10" s="536">
        <v>3.76</v>
      </c>
      <c r="M10" s="536">
        <v>1</v>
      </c>
      <c r="N10" s="536">
        <v>1</v>
      </c>
    </row>
    <row r="11" spans="1:14" ht="12" customHeight="1">
      <c r="A11" s="530"/>
      <c r="B11" s="971"/>
      <c r="C11" s="954" t="s">
        <v>214</v>
      </c>
      <c r="D11" s="954"/>
      <c r="E11" s="982">
        <f>SUM(F11,M11,N11)</f>
        <v>68779</v>
      </c>
      <c r="F11" s="951">
        <f>SUM(G11,L11)</f>
        <v>45431</v>
      </c>
      <c r="G11" s="951">
        <f>SUM(H11:K11)</f>
        <v>36595</v>
      </c>
      <c r="H11" s="951">
        <v>19260</v>
      </c>
      <c r="I11" s="951">
        <v>9328</v>
      </c>
      <c r="J11" s="951">
        <v>1308</v>
      </c>
      <c r="K11" s="951">
        <v>6699</v>
      </c>
      <c r="L11" s="951">
        <v>8836</v>
      </c>
      <c r="M11" s="951">
        <v>155</v>
      </c>
      <c r="N11" s="951">
        <v>23193</v>
      </c>
    </row>
    <row r="12" spans="1:14" ht="12" customHeight="1">
      <c r="A12" s="530" t="s">
        <v>215</v>
      </c>
      <c r="B12" s="971"/>
      <c r="C12" s="969" t="s">
        <v>216</v>
      </c>
      <c r="D12" s="969"/>
      <c r="E12" s="982"/>
      <c r="F12" s="951"/>
      <c r="G12" s="951"/>
      <c r="H12" s="951"/>
      <c r="I12" s="951">
        <v>9328</v>
      </c>
      <c r="J12" s="951">
        <v>1308</v>
      </c>
      <c r="K12" s="951">
        <v>6699</v>
      </c>
      <c r="L12" s="951"/>
      <c r="M12" s="951">
        <v>155</v>
      </c>
      <c r="N12" s="951">
        <v>23193</v>
      </c>
    </row>
    <row r="13" spans="1:14" ht="12" customHeight="1">
      <c r="A13" s="530" t="s">
        <v>217</v>
      </c>
      <c r="B13" s="971"/>
      <c r="C13" s="954" t="s">
        <v>214</v>
      </c>
      <c r="D13" s="954"/>
      <c r="E13" s="982">
        <f>SUM(F13,M13,N13)</f>
        <v>92998</v>
      </c>
      <c r="F13" s="951">
        <f>SUM(G13,L13)</f>
        <v>69650</v>
      </c>
      <c r="G13" s="951">
        <f>SUM(H13:K13)</f>
        <v>57658</v>
      </c>
      <c r="H13" s="951">
        <v>33989</v>
      </c>
      <c r="I13" s="951">
        <v>15341</v>
      </c>
      <c r="J13" s="951">
        <v>1331</v>
      </c>
      <c r="K13" s="951">
        <v>6997</v>
      </c>
      <c r="L13" s="951">
        <v>11992</v>
      </c>
      <c r="M13" s="951">
        <v>155</v>
      </c>
      <c r="N13" s="951">
        <v>23193</v>
      </c>
    </row>
    <row r="14" spans="1:14" ht="12" customHeight="1">
      <c r="A14" s="531"/>
      <c r="B14" s="972"/>
      <c r="C14" s="970" t="s">
        <v>218</v>
      </c>
      <c r="D14" s="970"/>
      <c r="E14" s="983"/>
      <c r="F14" s="973"/>
      <c r="G14" s="973"/>
      <c r="H14" s="973">
        <v>33989</v>
      </c>
      <c r="I14" s="973">
        <v>15341</v>
      </c>
      <c r="J14" s="973">
        <v>1331</v>
      </c>
      <c r="K14" s="973">
        <v>6997</v>
      </c>
      <c r="L14" s="973">
        <v>11992</v>
      </c>
      <c r="M14" s="973">
        <v>155</v>
      </c>
      <c r="N14" s="973">
        <v>23193</v>
      </c>
    </row>
    <row r="15" spans="1:14" ht="15" customHeight="1">
      <c r="A15" s="981" t="s">
        <v>219</v>
      </c>
      <c r="B15" s="981"/>
      <c r="C15" s="981"/>
      <c r="D15" s="981"/>
      <c r="E15" s="981"/>
      <c r="F15" s="981"/>
      <c r="G15" s="981"/>
      <c r="H15" s="981"/>
      <c r="I15" s="981"/>
      <c r="J15" s="981"/>
      <c r="K15" s="981"/>
      <c r="L15" s="981"/>
      <c r="M15" s="981"/>
      <c r="N15" s="981"/>
    </row>
    <row r="16" ht="3" customHeight="1"/>
  </sheetData>
  <mergeCells count="45">
    <mergeCell ref="N11:N12"/>
    <mergeCell ref="H13:H14"/>
    <mergeCell ref="A10:D10"/>
    <mergeCell ref="I4:I6"/>
    <mergeCell ref="J13:J14"/>
    <mergeCell ref="K13:K14"/>
    <mergeCell ref="K11:K12"/>
    <mergeCell ref="L11:L12"/>
    <mergeCell ref="I13:I14"/>
    <mergeCell ref="M13:M14"/>
    <mergeCell ref="A15:N15"/>
    <mergeCell ref="E11:E12"/>
    <mergeCell ref="F11:F12"/>
    <mergeCell ref="G11:G12"/>
    <mergeCell ref="N13:N14"/>
    <mergeCell ref="E13:E14"/>
    <mergeCell ref="F13:F14"/>
    <mergeCell ref="L13:L14"/>
    <mergeCell ref="I11:I12"/>
    <mergeCell ref="J11:J12"/>
    <mergeCell ref="L1:N1"/>
    <mergeCell ref="A8:D8"/>
    <mergeCell ref="A9:D9"/>
    <mergeCell ref="L3:L6"/>
    <mergeCell ref="N2:N6"/>
    <mergeCell ref="A7:D7"/>
    <mergeCell ref="H4:H6"/>
    <mergeCell ref="G3:K3"/>
    <mergeCell ref="A1:E1"/>
    <mergeCell ref="E2:E6"/>
    <mergeCell ref="C14:D14"/>
    <mergeCell ref="H11:H12"/>
    <mergeCell ref="C13:D13"/>
    <mergeCell ref="B11:B14"/>
    <mergeCell ref="G13:G14"/>
    <mergeCell ref="M11:M12"/>
    <mergeCell ref="A2:D6"/>
    <mergeCell ref="M2:M6"/>
    <mergeCell ref="F3:F6"/>
    <mergeCell ref="G4:G6"/>
    <mergeCell ref="J4:J6"/>
    <mergeCell ref="K4:K6"/>
    <mergeCell ref="C11:D11"/>
    <mergeCell ref="F2:L2"/>
    <mergeCell ref="C12:D12"/>
  </mergeCells>
  <printOptions/>
  <pageMargins left="0.3937007874015748" right="0.3937007874015748" top="0.7874015748031497" bottom="0.984251968503937" header="0.5118110236220472" footer="0.5118110236220472"/>
  <pageSetup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23"/>
  <dimension ref="A1:J36"/>
  <sheetViews>
    <sheetView workbookViewId="0" topLeftCell="A1">
      <selection activeCell="A1" sqref="A1:G1"/>
    </sheetView>
  </sheetViews>
  <sheetFormatPr defaultColWidth="9.00390625" defaultRowHeight="13.5"/>
  <cols>
    <col min="1" max="1" width="7.00390625" style="537" customWidth="1"/>
    <col min="2" max="2" width="10.00390625" style="537" customWidth="1"/>
    <col min="3" max="3" width="9.625" style="537" customWidth="1"/>
    <col min="4" max="4" width="8.125" style="537" customWidth="1"/>
    <col min="5" max="6" width="8.00390625" style="537" customWidth="1"/>
    <col min="7" max="8" width="8.125" style="537" customWidth="1"/>
    <col min="9" max="10" width="8.00390625" style="537" customWidth="1"/>
    <col min="11" max="16384" width="7.00390625" style="537" customWidth="1"/>
  </cols>
  <sheetData>
    <row r="1" spans="1:10" ht="13.5" customHeight="1" thickBot="1">
      <c r="A1" s="987" t="s">
        <v>220</v>
      </c>
      <c r="B1" s="987"/>
      <c r="C1" s="987"/>
      <c r="D1" s="987"/>
      <c r="E1" s="987"/>
      <c r="F1" s="987"/>
      <c r="G1" s="987"/>
      <c r="H1" s="995" t="s">
        <v>221</v>
      </c>
      <c r="I1" s="995"/>
      <c r="J1" s="995"/>
    </row>
    <row r="2" spans="1:10" ht="12" customHeight="1" thickTop="1">
      <c r="A2" s="996" t="s">
        <v>1212</v>
      </c>
      <c r="B2" s="997"/>
      <c r="C2" s="1000" t="s">
        <v>380</v>
      </c>
      <c r="D2" s="997" t="s">
        <v>222</v>
      </c>
      <c r="E2" s="997"/>
      <c r="F2" s="997"/>
      <c r="G2" s="997"/>
      <c r="H2" s="997"/>
      <c r="I2" s="997"/>
      <c r="J2" s="988" t="s">
        <v>223</v>
      </c>
    </row>
    <row r="3" spans="1:10" ht="12" customHeight="1">
      <c r="A3" s="998"/>
      <c r="B3" s="999"/>
      <c r="C3" s="1001"/>
      <c r="D3" s="999" t="s">
        <v>380</v>
      </c>
      <c r="E3" s="999" t="s">
        <v>224</v>
      </c>
      <c r="F3" s="990" t="s">
        <v>225</v>
      </c>
      <c r="G3" s="992" t="s">
        <v>226</v>
      </c>
      <c r="H3" s="999" t="s">
        <v>227</v>
      </c>
      <c r="I3" s="999" t="s">
        <v>228</v>
      </c>
      <c r="J3" s="989"/>
    </row>
    <row r="4" spans="1:10" ht="12" customHeight="1">
      <c r="A4" s="998"/>
      <c r="B4" s="999"/>
      <c r="C4" s="1001"/>
      <c r="D4" s="999"/>
      <c r="E4" s="999"/>
      <c r="F4" s="990"/>
      <c r="G4" s="993"/>
      <c r="H4" s="999"/>
      <c r="I4" s="999"/>
      <c r="J4" s="989"/>
    </row>
    <row r="5" spans="1:10" ht="12" customHeight="1">
      <c r="A5" s="991" t="s">
        <v>229</v>
      </c>
      <c r="B5" s="991"/>
      <c r="C5" s="538">
        <f aca="true" t="shared" si="0" ref="C5:C19">SUM(D5,J5)</f>
        <v>232969</v>
      </c>
      <c r="D5" s="539">
        <f aca="true" t="shared" si="1" ref="D5:J5">SUM(D6:D19)</f>
        <v>229121</v>
      </c>
      <c r="E5" s="539">
        <f t="shared" si="1"/>
        <v>104539</v>
      </c>
      <c r="F5" s="539">
        <f t="shared" si="1"/>
        <v>12222</v>
      </c>
      <c r="G5" s="539">
        <f t="shared" si="1"/>
        <v>13515</v>
      </c>
      <c r="H5" s="539">
        <f t="shared" si="1"/>
        <v>91979</v>
      </c>
      <c r="I5" s="539">
        <f t="shared" si="1"/>
        <v>6866</v>
      </c>
      <c r="J5" s="539">
        <f t="shared" si="1"/>
        <v>3848</v>
      </c>
    </row>
    <row r="6" spans="1:10" ht="12" customHeight="1">
      <c r="A6" s="540" t="s">
        <v>230</v>
      </c>
      <c r="B6" s="541" t="s">
        <v>231</v>
      </c>
      <c r="C6" s="542">
        <f t="shared" si="0"/>
        <v>21197</v>
      </c>
      <c r="D6" s="543">
        <f aca="true" t="shared" si="2" ref="D6:D19">SUM(E6:I6)</f>
        <v>20249</v>
      </c>
      <c r="E6" s="543">
        <v>158</v>
      </c>
      <c r="F6" s="543">
        <v>62</v>
      </c>
      <c r="G6" s="543">
        <v>38</v>
      </c>
      <c r="H6" s="543">
        <v>19299</v>
      </c>
      <c r="I6" s="543">
        <v>692</v>
      </c>
      <c r="J6" s="543">
        <v>948</v>
      </c>
    </row>
    <row r="7" spans="1:10" ht="12" customHeight="1">
      <c r="A7" s="540" t="s">
        <v>232</v>
      </c>
      <c r="B7" s="541" t="s">
        <v>233</v>
      </c>
      <c r="C7" s="542">
        <f t="shared" si="0"/>
        <v>31376</v>
      </c>
      <c r="D7" s="543">
        <f t="shared" si="2"/>
        <v>30549</v>
      </c>
      <c r="E7" s="543">
        <v>1613</v>
      </c>
      <c r="F7" s="543">
        <v>538</v>
      </c>
      <c r="G7" s="543">
        <v>479</v>
      </c>
      <c r="H7" s="543">
        <v>27136</v>
      </c>
      <c r="I7" s="543">
        <v>783</v>
      </c>
      <c r="J7" s="543">
        <v>827</v>
      </c>
    </row>
    <row r="8" spans="1:10" ht="12" customHeight="1">
      <c r="A8" s="540" t="s">
        <v>234</v>
      </c>
      <c r="B8" s="541" t="s">
        <v>235</v>
      </c>
      <c r="C8" s="542">
        <f t="shared" si="0"/>
        <v>30079</v>
      </c>
      <c r="D8" s="543">
        <f t="shared" si="2"/>
        <v>29525</v>
      </c>
      <c r="E8" s="543">
        <v>4326</v>
      </c>
      <c r="F8" s="543">
        <v>4295</v>
      </c>
      <c r="G8" s="543">
        <v>3620</v>
      </c>
      <c r="H8" s="543">
        <v>16527</v>
      </c>
      <c r="I8" s="543">
        <v>757</v>
      </c>
      <c r="J8" s="543">
        <v>554</v>
      </c>
    </row>
    <row r="9" spans="1:10" ht="12" customHeight="1">
      <c r="A9" s="540" t="s">
        <v>236</v>
      </c>
      <c r="B9" s="541" t="s">
        <v>237</v>
      </c>
      <c r="C9" s="542">
        <f t="shared" si="0"/>
        <v>28286</v>
      </c>
      <c r="D9" s="543">
        <f t="shared" si="2"/>
        <v>27906</v>
      </c>
      <c r="E9" s="543">
        <v>7116</v>
      </c>
      <c r="F9" s="543">
        <v>2353</v>
      </c>
      <c r="G9" s="543">
        <v>5990</v>
      </c>
      <c r="H9" s="543">
        <v>11470</v>
      </c>
      <c r="I9" s="543">
        <v>977</v>
      </c>
      <c r="J9" s="543">
        <v>380</v>
      </c>
    </row>
    <row r="10" spans="1:10" ht="12" customHeight="1">
      <c r="A10" s="540" t="s">
        <v>238</v>
      </c>
      <c r="B10" s="541" t="s">
        <v>239</v>
      </c>
      <c r="C10" s="542">
        <f t="shared" si="0"/>
        <v>28920</v>
      </c>
      <c r="D10" s="543">
        <f t="shared" si="2"/>
        <v>28549</v>
      </c>
      <c r="E10" s="543">
        <v>14256</v>
      </c>
      <c r="F10" s="543">
        <v>3054</v>
      </c>
      <c r="G10" s="543">
        <v>1445</v>
      </c>
      <c r="H10" s="543">
        <v>8637</v>
      </c>
      <c r="I10" s="543">
        <v>1157</v>
      </c>
      <c r="J10" s="543">
        <v>371</v>
      </c>
    </row>
    <row r="11" spans="1:10" ht="12" customHeight="1">
      <c r="A11" s="540" t="s">
        <v>240</v>
      </c>
      <c r="B11" s="541" t="s">
        <v>241</v>
      </c>
      <c r="C11" s="542">
        <f t="shared" si="0"/>
        <v>26762</v>
      </c>
      <c r="D11" s="543">
        <f t="shared" si="2"/>
        <v>26443</v>
      </c>
      <c r="E11" s="543">
        <v>17753</v>
      </c>
      <c r="F11" s="543">
        <v>1551</v>
      </c>
      <c r="G11" s="543">
        <v>1363</v>
      </c>
      <c r="H11" s="543">
        <v>4694</v>
      </c>
      <c r="I11" s="543">
        <v>1082</v>
      </c>
      <c r="J11" s="543">
        <v>319</v>
      </c>
    </row>
    <row r="12" spans="1:10" ht="12" customHeight="1">
      <c r="A12" s="540" t="s">
        <v>242</v>
      </c>
      <c r="B12" s="541" t="s">
        <v>243</v>
      </c>
      <c r="C12" s="542">
        <f t="shared" si="0"/>
        <v>20565</v>
      </c>
      <c r="D12" s="543">
        <f t="shared" si="2"/>
        <v>20371</v>
      </c>
      <c r="E12" s="543">
        <v>16430</v>
      </c>
      <c r="F12" s="543">
        <v>303</v>
      </c>
      <c r="G12" s="543">
        <v>464</v>
      </c>
      <c r="H12" s="543">
        <v>2251</v>
      </c>
      <c r="I12" s="543">
        <v>923</v>
      </c>
      <c r="J12" s="543">
        <v>194</v>
      </c>
    </row>
    <row r="13" spans="1:10" ht="12" customHeight="1">
      <c r="A13" s="540" t="s">
        <v>244</v>
      </c>
      <c r="B13" s="541" t="s">
        <v>245</v>
      </c>
      <c r="C13" s="542">
        <f t="shared" si="0"/>
        <v>10915</v>
      </c>
      <c r="D13" s="543">
        <f t="shared" si="2"/>
        <v>10786</v>
      </c>
      <c r="E13" s="543">
        <v>9767</v>
      </c>
      <c r="F13" s="543">
        <v>37</v>
      </c>
      <c r="G13" s="543">
        <v>84</v>
      </c>
      <c r="H13" s="543">
        <v>699</v>
      </c>
      <c r="I13" s="543">
        <v>199</v>
      </c>
      <c r="J13" s="543">
        <v>129</v>
      </c>
    </row>
    <row r="14" spans="1:10" ht="12" customHeight="1">
      <c r="A14" s="540" t="s">
        <v>246</v>
      </c>
      <c r="B14" s="541" t="s">
        <v>247</v>
      </c>
      <c r="C14" s="542">
        <f t="shared" si="0"/>
        <v>9322</v>
      </c>
      <c r="D14" s="543">
        <f t="shared" si="2"/>
        <v>9221</v>
      </c>
      <c r="E14" s="543">
        <v>8631</v>
      </c>
      <c r="F14" s="543">
        <v>14</v>
      </c>
      <c r="G14" s="543">
        <v>20</v>
      </c>
      <c r="H14" s="543">
        <v>472</v>
      </c>
      <c r="I14" s="543">
        <v>84</v>
      </c>
      <c r="J14" s="543">
        <v>101</v>
      </c>
    </row>
    <row r="15" spans="1:10" ht="12" customHeight="1">
      <c r="A15" s="540" t="s">
        <v>248</v>
      </c>
      <c r="B15" s="541" t="s">
        <v>249</v>
      </c>
      <c r="C15" s="542">
        <f t="shared" si="0"/>
        <v>9665</v>
      </c>
      <c r="D15" s="543">
        <f t="shared" si="2"/>
        <v>9653</v>
      </c>
      <c r="E15" s="543">
        <v>9133</v>
      </c>
      <c r="F15" s="543">
        <v>15</v>
      </c>
      <c r="G15" s="543">
        <v>12</v>
      </c>
      <c r="H15" s="543">
        <v>415</v>
      </c>
      <c r="I15" s="543">
        <v>78</v>
      </c>
      <c r="J15" s="543">
        <v>12</v>
      </c>
    </row>
    <row r="16" spans="1:10" ht="12" customHeight="1">
      <c r="A16" s="540" t="s">
        <v>250</v>
      </c>
      <c r="B16" s="541" t="s">
        <v>251</v>
      </c>
      <c r="C16" s="542">
        <f t="shared" si="0"/>
        <v>8230</v>
      </c>
      <c r="D16" s="543">
        <f t="shared" si="2"/>
        <v>8222</v>
      </c>
      <c r="E16" s="543">
        <v>7954</v>
      </c>
      <c r="F16" s="543" t="s">
        <v>1208</v>
      </c>
      <c r="G16" s="543" t="s">
        <v>1208</v>
      </c>
      <c r="H16" s="543">
        <v>204</v>
      </c>
      <c r="I16" s="543">
        <v>64</v>
      </c>
      <c r="J16" s="543">
        <v>8</v>
      </c>
    </row>
    <row r="17" spans="1:10" ht="12" customHeight="1">
      <c r="A17" s="540" t="s">
        <v>252</v>
      </c>
      <c r="B17" s="541" t="s">
        <v>253</v>
      </c>
      <c r="C17" s="542">
        <f t="shared" si="0"/>
        <v>5523</v>
      </c>
      <c r="D17" s="543">
        <f t="shared" si="2"/>
        <v>5519</v>
      </c>
      <c r="E17" s="543">
        <v>5318</v>
      </c>
      <c r="F17" s="543" t="s">
        <v>1208</v>
      </c>
      <c r="G17" s="543" t="s">
        <v>1208</v>
      </c>
      <c r="H17" s="543">
        <v>159</v>
      </c>
      <c r="I17" s="543">
        <v>42</v>
      </c>
      <c r="J17" s="543">
        <v>4</v>
      </c>
    </row>
    <row r="18" spans="1:10" ht="12" customHeight="1">
      <c r="A18" s="540" t="s">
        <v>254</v>
      </c>
      <c r="B18" s="541" t="s">
        <v>255</v>
      </c>
      <c r="C18" s="542">
        <f t="shared" si="0"/>
        <v>1247</v>
      </c>
      <c r="D18" s="543">
        <f t="shared" si="2"/>
        <v>1246</v>
      </c>
      <c r="E18" s="543">
        <v>1216</v>
      </c>
      <c r="F18" s="543" t="s">
        <v>1208</v>
      </c>
      <c r="G18" s="543" t="s">
        <v>1208</v>
      </c>
      <c r="H18" s="543">
        <v>12</v>
      </c>
      <c r="I18" s="543">
        <v>18</v>
      </c>
      <c r="J18" s="543">
        <v>1</v>
      </c>
    </row>
    <row r="19" spans="1:10" ht="12" customHeight="1">
      <c r="A19" s="540" t="s">
        <v>256</v>
      </c>
      <c r="B19" s="541" t="s">
        <v>257</v>
      </c>
      <c r="C19" s="542">
        <f t="shared" si="0"/>
        <v>882</v>
      </c>
      <c r="D19" s="543">
        <f t="shared" si="2"/>
        <v>882</v>
      </c>
      <c r="E19" s="543">
        <v>868</v>
      </c>
      <c r="F19" s="543" t="s">
        <v>1208</v>
      </c>
      <c r="G19" s="543" t="s">
        <v>1208</v>
      </c>
      <c r="H19" s="543">
        <v>4</v>
      </c>
      <c r="I19" s="543">
        <v>10</v>
      </c>
      <c r="J19" s="543" t="s">
        <v>1208</v>
      </c>
    </row>
    <row r="20" spans="1:10" ht="9" customHeight="1">
      <c r="A20" s="541"/>
      <c r="B20" s="541"/>
      <c r="C20" s="542"/>
      <c r="D20" s="543"/>
      <c r="E20" s="543"/>
      <c r="F20" s="543"/>
      <c r="G20" s="543"/>
      <c r="H20" s="543"/>
      <c r="I20" s="543"/>
      <c r="J20" s="543"/>
    </row>
    <row r="21" spans="1:10" ht="12" customHeight="1">
      <c r="A21" s="991" t="s">
        <v>258</v>
      </c>
      <c r="B21" s="991"/>
      <c r="C21" s="542">
        <f aca="true" t="shared" si="3" ref="C21:C35">SUM(D21,J21)</f>
        <v>493305</v>
      </c>
      <c r="D21" s="543">
        <f aca="true" t="shared" si="4" ref="D21:J21">SUM(D22:D35)</f>
        <v>486298</v>
      </c>
      <c r="E21" s="543">
        <f t="shared" si="4"/>
        <v>270338</v>
      </c>
      <c r="F21" s="543">
        <f t="shared" si="4"/>
        <v>25654</v>
      </c>
      <c r="G21" s="543">
        <f t="shared" si="4"/>
        <v>26639</v>
      </c>
      <c r="H21" s="543">
        <f t="shared" si="4"/>
        <v>147217</v>
      </c>
      <c r="I21" s="543">
        <f t="shared" si="4"/>
        <v>16450</v>
      </c>
      <c r="J21" s="543">
        <f t="shared" si="4"/>
        <v>7007</v>
      </c>
    </row>
    <row r="22" spans="1:10" ht="12" customHeight="1">
      <c r="A22" s="540" t="s">
        <v>230</v>
      </c>
      <c r="B22" s="541" t="s">
        <v>231</v>
      </c>
      <c r="C22" s="542">
        <f t="shared" si="3"/>
        <v>23083</v>
      </c>
      <c r="D22" s="543">
        <f aca="true" t="shared" si="5" ref="D22:D35">SUM(E22:I22)</f>
        <v>22005</v>
      </c>
      <c r="E22" s="543">
        <v>231</v>
      </c>
      <c r="F22" s="543">
        <v>99</v>
      </c>
      <c r="G22" s="543">
        <v>52</v>
      </c>
      <c r="H22" s="543">
        <v>20908</v>
      </c>
      <c r="I22" s="543">
        <v>715</v>
      </c>
      <c r="J22" s="543">
        <v>1078</v>
      </c>
    </row>
    <row r="23" spans="1:10" ht="12" customHeight="1">
      <c r="A23" s="540" t="s">
        <v>232</v>
      </c>
      <c r="B23" s="541" t="s">
        <v>233</v>
      </c>
      <c r="C23" s="542">
        <f t="shared" si="3"/>
        <v>39285</v>
      </c>
      <c r="D23" s="543">
        <f t="shared" si="5"/>
        <v>38118</v>
      </c>
      <c r="E23" s="543">
        <v>2709</v>
      </c>
      <c r="F23" s="543">
        <v>858</v>
      </c>
      <c r="G23" s="543">
        <v>730</v>
      </c>
      <c r="H23" s="543">
        <v>32867</v>
      </c>
      <c r="I23" s="543">
        <v>954</v>
      </c>
      <c r="J23" s="543">
        <v>1167</v>
      </c>
    </row>
    <row r="24" spans="1:10" ht="12" customHeight="1">
      <c r="A24" s="540" t="s">
        <v>234</v>
      </c>
      <c r="B24" s="541" t="s">
        <v>235</v>
      </c>
      <c r="C24" s="542">
        <f t="shared" si="3"/>
        <v>50201</v>
      </c>
      <c r="D24" s="543">
        <f t="shared" si="5"/>
        <v>49147</v>
      </c>
      <c r="E24" s="543">
        <v>7963</v>
      </c>
      <c r="F24" s="543">
        <v>7857</v>
      </c>
      <c r="G24" s="543">
        <v>4849</v>
      </c>
      <c r="H24" s="543">
        <v>27070</v>
      </c>
      <c r="I24" s="543">
        <v>1408</v>
      </c>
      <c r="J24" s="543">
        <v>1054</v>
      </c>
    </row>
    <row r="25" spans="1:10" ht="12" customHeight="1">
      <c r="A25" s="540" t="s">
        <v>236</v>
      </c>
      <c r="B25" s="541" t="s">
        <v>237</v>
      </c>
      <c r="C25" s="542">
        <f t="shared" si="3"/>
        <v>57698</v>
      </c>
      <c r="D25" s="543">
        <f t="shared" si="5"/>
        <v>56892</v>
      </c>
      <c r="E25" s="543">
        <v>14557</v>
      </c>
      <c r="F25" s="543">
        <v>4728</v>
      </c>
      <c r="G25" s="543">
        <v>12478</v>
      </c>
      <c r="H25" s="543">
        <v>22809</v>
      </c>
      <c r="I25" s="543">
        <v>2320</v>
      </c>
      <c r="J25" s="543">
        <v>806</v>
      </c>
    </row>
    <row r="26" spans="1:10" ht="12" customHeight="1">
      <c r="A26" s="540" t="s">
        <v>238</v>
      </c>
      <c r="B26" s="541" t="s">
        <v>239</v>
      </c>
      <c r="C26" s="542">
        <f t="shared" si="3"/>
        <v>66846</v>
      </c>
      <c r="D26" s="543">
        <f t="shared" si="5"/>
        <v>65952</v>
      </c>
      <c r="E26" s="543">
        <v>32493</v>
      </c>
      <c r="F26" s="543">
        <v>6946</v>
      </c>
      <c r="G26" s="543">
        <v>3341</v>
      </c>
      <c r="H26" s="543">
        <v>20109</v>
      </c>
      <c r="I26" s="543">
        <v>3063</v>
      </c>
      <c r="J26" s="543">
        <v>894</v>
      </c>
    </row>
    <row r="27" spans="1:10" ht="12" customHeight="1">
      <c r="A27" s="540" t="s">
        <v>240</v>
      </c>
      <c r="B27" s="541" t="s">
        <v>241</v>
      </c>
      <c r="C27" s="542">
        <f t="shared" si="3"/>
        <v>68747</v>
      </c>
      <c r="D27" s="543">
        <f t="shared" si="5"/>
        <v>67932</v>
      </c>
      <c r="E27" s="543">
        <v>44951</v>
      </c>
      <c r="F27" s="543">
        <v>4003</v>
      </c>
      <c r="G27" s="543">
        <v>3555</v>
      </c>
      <c r="H27" s="543">
        <v>12154</v>
      </c>
      <c r="I27" s="543">
        <v>3269</v>
      </c>
      <c r="J27" s="543">
        <v>815</v>
      </c>
    </row>
    <row r="28" spans="1:10" ht="12" customHeight="1">
      <c r="A28" s="540" t="s">
        <v>242</v>
      </c>
      <c r="B28" s="541" t="s">
        <v>243</v>
      </c>
      <c r="C28" s="542">
        <f t="shared" si="3"/>
        <v>55857</v>
      </c>
      <c r="D28" s="543">
        <f t="shared" si="5"/>
        <v>55354</v>
      </c>
      <c r="E28" s="543">
        <v>43725</v>
      </c>
      <c r="F28" s="543">
        <v>983</v>
      </c>
      <c r="G28" s="543">
        <v>1262</v>
      </c>
      <c r="H28" s="543">
        <v>6214</v>
      </c>
      <c r="I28" s="543">
        <v>3170</v>
      </c>
      <c r="J28" s="543">
        <v>503</v>
      </c>
    </row>
    <row r="29" spans="1:10" ht="12" customHeight="1">
      <c r="A29" s="540" t="s">
        <v>244</v>
      </c>
      <c r="B29" s="541" t="s">
        <v>245</v>
      </c>
      <c r="C29" s="542">
        <f t="shared" si="3"/>
        <v>30136</v>
      </c>
      <c r="D29" s="543">
        <f t="shared" si="5"/>
        <v>29796</v>
      </c>
      <c r="E29" s="543">
        <v>26932</v>
      </c>
      <c r="F29" s="543">
        <v>105</v>
      </c>
      <c r="G29" s="543">
        <v>272</v>
      </c>
      <c r="H29" s="543">
        <v>1856</v>
      </c>
      <c r="I29" s="543">
        <v>631</v>
      </c>
      <c r="J29" s="543">
        <v>340</v>
      </c>
    </row>
    <row r="30" spans="1:10" ht="12" customHeight="1">
      <c r="A30" s="540" t="s">
        <v>246</v>
      </c>
      <c r="B30" s="541" t="s">
        <v>247</v>
      </c>
      <c r="C30" s="542">
        <f t="shared" si="3"/>
        <v>26261</v>
      </c>
      <c r="D30" s="543">
        <f t="shared" si="5"/>
        <v>25978</v>
      </c>
      <c r="E30" s="543">
        <v>24374</v>
      </c>
      <c r="F30" s="543">
        <v>36</v>
      </c>
      <c r="G30" s="543">
        <v>74</v>
      </c>
      <c r="H30" s="543">
        <v>1238</v>
      </c>
      <c r="I30" s="543">
        <v>256</v>
      </c>
      <c r="J30" s="543">
        <v>283</v>
      </c>
    </row>
    <row r="31" spans="1:10" ht="12" customHeight="1">
      <c r="A31" s="540" t="s">
        <v>248</v>
      </c>
      <c r="B31" s="541" t="s">
        <v>249</v>
      </c>
      <c r="C31" s="542">
        <f t="shared" si="3"/>
        <v>27909</v>
      </c>
      <c r="D31" s="543">
        <f t="shared" si="5"/>
        <v>27879</v>
      </c>
      <c r="E31" s="543">
        <v>26522</v>
      </c>
      <c r="F31" s="543">
        <v>39</v>
      </c>
      <c r="G31" s="543">
        <v>26</v>
      </c>
      <c r="H31" s="543">
        <v>1056</v>
      </c>
      <c r="I31" s="543">
        <v>236</v>
      </c>
      <c r="J31" s="543">
        <v>30</v>
      </c>
    </row>
    <row r="32" spans="1:10" ht="12" customHeight="1">
      <c r="A32" s="540" t="s">
        <v>250</v>
      </c>
      <c r="B32" s="541" t="s">
        <v>251</v>
      </c>
      <c r="C32" s="542">
        <f t="shared" si="3"/>
        <v>23884</v>
      </c>
      <c r="D32" s="543">
        <f t="shared" si="5"/>
        <v>23859</v>
      </c>
      <c r="E32" s="543">
        <v>23156</v>
      </c>
      <c r="F32" s="543" t="s">
        <v>1208</v>
      </c>
      <c r="G32" s="543" t="s">
        <v>1208</v>
      </c>
      <c r="H32" s="543">
        <v>521</v>
      </c>
      <c r="I32" s="543">
        <v>182</v>
      </c>
      <c r="J32" s="543">
        <v>25</v>
      </c>
    </row>
    <row r="33" spans="1:10" ht="12" customHeight="1">
      <c r="A33" s="540" t="s">
        <v>252</v>
      </c>
      <c r="B33" s="541" t="s">
        <v>253</v>
      </c>
      <c r="C33" s="542">
        <f t="shared" si="3"/>
        <v>16568</v>
      </c>
      <c r="D33" s="543">
        <f t="shared" si="5"/>
        <v>16558</v>
      </c>
      <c r="E33" s="543">
        <v>16051</v>
      </c>
      <c r="F33" s="543" t="s">
        <v>1208</v>
      </c>
      <c r="G33" s="543" t="s">
        <v>1208</v>
      </c>
      <c r="H33" s="543">
        <v>373</v>
      </c>
      <c r="I33" s="543">
        <v>134</v>
      </c>
      <c r="J33" s="543">
        <v>10</v>
      </c>
    </row>
    <row r="34" spans="1:10" ht="12" customHeight="1">
      <c r="A34" s="540" t="s">
        <v>254</v>
      </c>
      <c r="B34" s="541" t="s">
        <v>255</v>
      </c>
      <c r="C34" s="542">
        <f t="shared" si="3"/>
        <v>4032</v>
      </c>
      <c r="D34" s="543">
        <f t="shared" si="5"/>
        <v>4030</v>
      </c>
      <c r="E34" s="543">
        <v>3937</v>
      </c>
      <c r="F34" s="543" t="s">
        <v>1208</v>
      </c>
      <c r="G34" s="543" t="s">
        <v>1208</v>
      </c>
      <c r="H34" s="543">
        <v>24</v>
      </c>
      <c r="I34" s="543">
        <v>69</v>
      </c>
      <c r="J34" s="543">
        <v>2</v>
      </c>
    </row>
    <row r="35" spans="1:10" ht="12" customHeight="1">
      <c r="A35" s="540" t="s">
        <v>256</v>
      </c>
      <c r="B35" s="541" t="s">
        <v>257</v>
      </c>
      <c r="C35" s="544">
        <f t="shared" si="3"/>
        <v>2798</v>
      </c>
      <c r="D35" s="545">
        <f t="shared" si="5"/>
        <v>2798</v>
      </c>
      <c r="E35" s="545">
        <v>2737</v>
      </c>
      <c r="F35" s="545" t="s">
        <v>1208</v>
      </c>
      <c r="G35" s="545" t="s">
        <v>1208</v>
      </c>
      <c r="H35" s="545">
        <v>18</v>
      </c>
      <c r="I35" s="545">
        <v>43</v>
      </c>
      <c r="J35" s="545" t="s">
        <v>1208</v>
      </c>
    </row>
    <row r="36" spans="1:10" ht="15" customHeight="1">
      <c r="A36" s="994" t="s">
        <v>259</v>
      </c>
      <c r="B36" s="994"/>
      <c r="C36" s="994"/>
      <c r="D36" s="994"/>
      <c r="E36" s="994"/>
      <c r="F36" s="994"/>
      <c r="G36" s="994"/>
      <c r="H36" s="994"/>
      <c r="I36" s="994"/>
      <c r="J36" s="994"/>
    </row>
  </sheetData>
  <mergeCells count="15">
    <mergeCell ref="A36:J36"/>
    <mergeCell ref="H1:J1"/>
    <mergeCell ref="A21:B21"/>
    <mergeCell ref="A2:B4"/>
    <mergeCell ref="C2:C4"/>
    <mergeCell ref="D2:I2"/>
    <mergeCell ref="D3:D4"/>
    <mergeCell ref="E3:E4"/>
    <mergeCell ref="H3:H4"/>
    <mergeCell ref="I3:I4"/>
    <mergeCell ref="A1:G1"/>
    <mergeCell ref="J2:J4"/>
    <mergeCell ref="F3:F4"/>
    <mergeCell ref="A5:B5"/>
    <mergeCell ref="G3:G4"/>
  </mergeCells>
  <printOptions/>
  <pageMargins left="0.3937007874015748" right="0.3937007874015748" top="0.787401574803149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codeName="Sheet24"/>
  <dimension ref="A1:N9"/>
  <sheetViews>
    <sheetView workbookViewId="0" topLeftCell="A1">
      <selection activeCell="A1" sqref="A1:N1"/>
    </sheetView>
  </sheetViews>
  <sheetFormatPr defaultColWidth="9.00390625" defaultRowHeight="13.5"/>
  <cols>
    <col min="1" max="1" width="2.125" style="546" customWidth="1"/>
    <col min="2" max="2" width="4.375" style="546" customWidth="1"/>
    <col min="3" max="3" width="8.125" style="546" customWidth="1"/>
    <col min="4" max="5" width="7.375" style="546" customWidth="1"/>
    <col min="6" max="13" width="6.25390625" style="546" customWidth="1"/>
    <col min="14" max="14" width="7.375" style="546" customWidth="1"/>
    <col min="15" max="16384" width="7.00390625" style="546" customWidth="1"/>
  </cols>
  <sheetData>
    <row r="1" spans="1:14" ht="21" customHeight="1">
      <c r="A1" s="1004" t="s">
        <v>262</v>
      </c>
      <c r="B1" s="1004"/>
      <c r="C1" s="1004"/>
      <c r="D1" s="1004"/>
      <c r="E1" s="1004"/>
      <c r="F1" s="1004"/>
      <c r="G1" s="1004"/>
      <c r="H1" s="1004"/>
      <c r="I1" s="1004"/>
      <c r="J1" s="1004"/>
      <c r="K1" s="1004"/>
      <c r="L1" s="1004"/>
      <c r="M1" s="1004"/>
      <c r="N1" s="1004"/>
    </row>
    <row r="2" spans="1:14" ht="13.5" customHeight="1" thickBot="1">
      <c r="A2" s="1015" t="s">
        <v>263</v>
      </c>
      <c r="B2" s="1015"/>
      <c r="C2" s="1015"/>
      <c r="L2" s="1016" t="s">
        <v>264</v>
      </c>
      <c r="M2" s="1017"/>
      <c r="N2" s="1017"/>
    </row>
    <row r="3" spans="1:14" ht="15" customHeight="1" thickTop="1">
      <c r="A3" s="1011" t="s">
        <v>265</v>
      </c>
      <c r="B3" s="1012"/>
      <c r="C3" s="1012" t="s">
        <v>266</v>
      </c>
      <c r="D3" s="1019" t="s">
        <v>267</v>
      </c>
      <c r="E3" s="1012" t="s">
        <v>706</v>
      </c>
      <c r="F3" s="1012" t="s">
        <v>260</v>
      </c>
      <c r="G3" s="1012" t="s">
        <v>261</v>
      </c>
      <c r="H3" s="1012" t="s">
        <v>268</v>
      </c>
      <c r="I3" s="1021" t="s">
        <v>269</v>
      </c>
      <c r="J3" s="1009" t="s">
        <v>270</v>
      </c>
      <c r="K3" s="1009" t="s">
        <v>271</v>
      </c>
      <c r="L3" s="1009" t="s">
        <v>272</v>
      </c>
      <c r="M3" s="1005" t="s">
        <v>273</v>
      </c>
      <c r="N3" s="1007" t="s">
        <v>1224</v>
      </c>
    </row>
    <row r="4" spans="1:14" ht="15" customHeight="1">
      <c r="A4" s="1013"/>
      <c r="B4" s="1014"/>
      <c r="C4" s="1014"/>
      <c r="D4" s="1020"/>
      <c r="E4" s="1014"/>
      <c r="F4" s="1014" t="s">
        <v>266</v>
      </c>
      <c r="G4" s="1014" t="s">
        <v>266</v>
      </c>
      <c r="H4" s="1014" t="s">
        <v>266</v>
      </c>
      <c r="I4" s="1022" t="s">
        <v>266</v>
      </c>
      <c r="J4" s="1010"/>
      <c r="K4" s="1010"/>
      <c r="L4" s="1010"/>
      <c r="M4" s="1006"/>
      <c r="N4" s="1008"/>
    </row>
    <row r="5" spans="1:14" ht="15" customHeight="1">
      <c r="A5" s="1018" t="s">
        <v>1218</v>
      </c>
      <c r="B5" s="1018"/>
      <c r="C5" s="547">
        <f>SUM(C6:C7)</f>
        <v>10797</v>
      </c>
      <c r="D5" s="337">
        <v>2263</v>
      </c>
      <c r="E5" s="337">
        <v>3936</v>
      </c>
      <c r="F5" s="337">
        <v>804</v>
      </c>
      <c r="G5" s="337">
        <v>127</v>
      </c>
      <c r="H5" s="337">
        <v>81</v>
      </c>
      <c r="I5" s="337">
        <v>34</v>
      </c>
      <c r="J5" s="337">
        <v>50</v>
      </c>
      <c r="K5" s="337">
        <v>142</v>
      </c>
      <c r="L5" s="337">
        <v>105</v>
      </c>
      <c r="M5" s="337">
        <v>14</v>
      </c>
      <c r="N5" s="337">
        <v>3241</v>
      </c>
    </row>
    <row r="6" spans="1:14" ht="15" customHeight="1">
      <c r="A6" s="548"/>
      <c r="B6" s="548" t="s">
        <v>1303</v>
      </c>
      <c r="C6" s="381">
        <v>5287</v>
      </c>
      <c r="D6" s="85">
        <v>1016</v>
      </c>
      <c r="E6" s="85">
        <v>1585</v>
      </c>
      <c r="F6" s="85">
        <v>148</v>
      </c>
      <c r="G6" s="85">
        <v>23</v>
      </c>
      <c r="H6" s="85">
        <v>47</v>
      </c>
      <c r="I6" s="85">
        <v>20</v>
      </c>
      <c r="J6" s="85">
        <v>34</v>
      </c>
      <c r="K6" s="85">
        <v>83</v>
      </c>
      <c r="L6" s="85">
        <v>44</v>
      </c>
      <c r="M6" s="85">
        <v>10</v>
      </c>
      <c r="N6" s="85">
        <v>2277</v>
      </c>
    </row>
    <row r="7" spans="1:14" ht="15" customHeight="1">
      <c r="A7" s="549"/>
      <c r="B7" s="549" t="s">
        <v>1304</v>
      </c>
      <c r="C7" s="550">
        <v>5510</v>
      </c>
      <c r="D7" s="100">
        <v>1247</v>
      </c>
      <c r="E7" s="100">
        <v>2351</v>
      </c>
      <c r="F7" s="100">
        <v>656</v>
      </c>
      <c r="G7" s="100">
        <v>104</v>
      </c>
      <c r="H7" s="100">
        <v>34</v>
      </c>
      <c r="I7" s="100">
        <v>14</v>
      </c>
      <c r="J7" s="100">
        <v>16</v>
      </c>
      <c r="K7" s="100">
        <v>59</v>
      </c>
      <c r="L7" s="100">
        <v>61</v>
      </c>
      <c r="M7" s="100">
        <v>4</v>
      </c>
      <c r="N7" s="100">
        <v>964</v>
      </c>
    </row>
    <row r="8" spans="1:14" ht="15" customHeight="1">
      <c r="A8" s="1002" t="s">
        <v>274</v>
      </c>
      <c r="B8" s="1002"/>
      <c r="C8" s="1002"/>
      <c r="D8" s="1002"/>
      <c r="E8" s="1002"/>
      <c r="F8" s="1002"/>
      <c r="G8" s="1002"/>
      <c r="H8" s="1002"/>
      <c r="I8" s="1002"/>
      <c r="J8" s="1002"/>
      <c r="K8" s="1002"/>
      <c r="L8" s="1002"/>
      <c r="M8" s="1002"/>
      <c r="N8" s="1002"/>
    </row>
    <row r="9" spans="1:14" ht="15" customHeight="1">
      <c r="A9" s="1003" t="s">
        <v>259</v>
      </c>
      <c r="B9" s="1003"/>
      <c r="C9" s="1003"/>
      <c r="D9" s="1003"/>
      <c r="E9" s="1003"/>
      <c r="F9" s="1003"/>
      <c r="G9" s="1003"/>
      <c r="H9" s="1003"/>
      <c r="I9" s="1003"/>
      <c r="J9" s="1003"/>
      <c r="K9" s="1003"/>
      <c r="L9" s="1003"/>
      <c r="M9" s="1003"/>
      <c r="N9" s="1003"/>
    </row>
  </sheetData>
  <mergeCells count="19">
    <mergeCell ref="L2:N2"/>
    <mergeCell ref="A5:B5"/>
    <mergeCell ref="D3:D4"/>
    <mergeCell ref="J3:J4"/>
    <mergeCell ref="K3:K4"/>
    <mergeCell ref="F3:F4"/>
    <mergeCell ref="G3:G4"/>
    <mergeCell ref="H3:H4"/>
    <mergeCell ref="I3:I4"/>
    <mergeCell ref="A8:N8"/>
    <mergeCell ref="A9:N9"/>
    <mergeCell ref="A1:N1"/>
    <mergeCell ref="M3:M4"/>
    <mergeCell ref="N3:N4"/>
    <mergeCell ref="L3:L4"/>
    <mergeCell ref="A3:B4"/>
    <mergeCell ref="C3:C4"/>
    <mergeCell ref="E3:E4"/>
    <mergeCell ref="A2:C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codeName="Sheet25"/>
  <dimension ref="A1:K48"/>
  <sheetViews>
    <sheetView workbookViewId="0" topLeftCell="A1">
      <selection activeCell="A1" sqref="A1:K1"/>
    </sheetView>
  </sheetViews>
  <sheetFormatPr defaultColWidth="9.00390625" defaultRowHeight="13.5"/>
  <cols>
    <col min="1" max="1" width="1.625" style="551" customWidth="1"/>
    <col min="2" max="2" width="7.125" style="551" bestFit="1" customWidth="1"/>
    <col min="3" max="3" width="8.875" style="551" customWidth="1"/>
    <col min="4" max="4" width="8.625" style="551" customWidth="1"/>
    <col min="5" max="5" width="8.875" style="551" customWidth="1"/>
    <col min="6" max="6" width="8.125" style="551" customWidth="1"/>
    <col min="7" max="8" width="8.875" style="551" customWidth="1"/>
    <col min="9" max="9" width="8.125" style="551" customWidth="1"/>
    <col min="10" max="10" width="8.875" style="551" customWidth="1"/>
    <col min="11" max="11" width="7.875" style="551" customWidth="1"/>
    <col min="12" max="16384" width="7.00390625" style="551" customWidth="1"/>
  </cols>
  <sheetData>
    <row r="1" spans="1:11" ht="21" customHeight="1">
      <c r="A1" s="1039" t="s">
        <v>275</v>
      </c>
      <c r="B1" s="1039"/>
      <c r="C1" s="1039"/>
      <c r="D1" s="1039"/>
      <c r="E1" s="1039"/>
      <c r="F1" s="1039"/>
      <c r="G1" s="1039"/>
      <c r="H1" s="1039"/>
      <c r="I1" s="1039"/>
      <c r="J1" s="1039"/>
      <c r="K1" s="1039"/>
    </row>
    <row r="2" spans="1:11" ht="13.5" customHeight="1" thickBot="1">
      <c r="A2" s="1024" t="s">
        <v>276</v>
      </c>
      <c r="B2" s="1024"/>
      <c r="C2" s="1024"/>
      <c r="I2" s="1047" t="s">
        <v>277</v>
      </c>
      <c r="J2" s="1047"/>
      <c r="K2" s="1047"/>
    </row>
    <row r="3" spans="1:11" ht="13.5" customHeight="1" thickTop="1">
      <c r="A3" s="1043" t="s">
        <v>278</v>
      </c>
      <c r="B3" s="1044"/>
      <c r="C3" s="1040" t="s">
        <v>279</v>
      </c>
      <c r="D3" s="1042" t="s">
        <v>280</v>
      </c>
      <c r="E3" s="1042"/>
      <c r="F3" s="1042"/>
      <c r="G3" s="1042" t="s">
        <v>281</v>
      </c>
      <c r="H3" s="1042"/>
      <c r="I3" s="1042"/>
      <c r="J3" s="1040" t="s">
        <v>282</v>
      </c>
      <c r="K3" s="552" t="s">
        <v>282</v>
      </c>
    </row>
    <row r="4" spans="1:11" ht="13.5" customHeight="1">
      <c r="A4" s="1045"/>
      <c r="B4" s="1046"/>
      <c r="C4" s="1041"/>
      <c r="D4" s="553" t="s">
        <v>1302</v>
      </c>
      <c r="E4" s="554" t="s">
        <v>283</v>
      </c>
      <c r="F4" s="554" t="s">
        <v>284</v>
      </c>
      <c r="G4" s="553" t="s">
        <v>1302</v>
      </c>
      <c r="H4" s="554" t="s">
        <v>283</v>
      </c>
      <c r="I4" s="554" t="s">
        <v>284</v>
      </c>
      <c r="J4" s="1041"/>
      <c r="K4" s="555" t="s">
        <v>285</v>
      </c>
    </row>
    <row r="5" spans="1:11" ht="13.5" customHeight="1">
      <c r="A5" s="1030" t="s">
        <v>286</v>
      </c>
      <c r="B5" s="1031"/>
      <c r="C5" s="557">
        <v>513438</v>
      </c>
      <c r="D5" s="336">
        <v>133719</v>
      </c>
      <c r="E5" s="336">
        <v>107421</v>
      </c>
      <c r="F5" s="336">
        <v>26298</v>
      </c>
      <c r="G5" s="336">
        <v>185793</v>
      </c>
      <c r="H5" s="336">
        <v>152594</v>
      </c>
      <c r="I5" s="336">
        <v>33199</v>
      </c>
      <c r="J5" s="336">
        <v>461364</v>
      </c>
      <c r="K5" s="558">
        <v>90</v>
      </c>
    </row>
    <row r="6" spans="1:11" ht="13.5" customHeight="1">
      <c r="A6" s="1035" t="s">
        <v>287</v>
      </c>
      <c r="B6" s="1036"/>
      <c r="C6" s="381">
        <v>509578</v>
      </c>
      <c r="D6" s="85">
        <v>134769</v>
      </c>
      <c r="E6" s="85">
        <v>110293</v>
      </c>
      <c r="F6" s="85">
        <v>24476</v>
      </c>
      <c r="G6" s="85">
        <v>182384</v>
      </c>
      <c r="H6" s="85">
        <v>152390</v>
      </c>
      <c r="I6" s="85">
        <v>29994</v>
      </c>
      <c r="J6" s="85">
        <v>461963</v>
      </c>
      <c r="K6" s="559">
        <v>90.6559937830911</v>
      </c>
    </row>
    <row r="7" spans="1:11" ht="13.5" customHeight="1">
      <c r="A7" s="1032" t="s">
        <v>288</v>
      </c>
      <c r="B7" s="1033"/>
      <c r="C7" s="562">
        <v>512459</v>
      </c>
      <c r="D7" s="338">
        <v>124378</v>
      </c>
      <c r="E7" s="338">
        <v>103828</v>
      </c>
      <c r="F7" s="338">
        <v>20550</v>
      </c>
      <c r="G7" s="338">
        <v>165920</v>
      </c>
      <c r="H7" s="338">
        <v>141544</v>
      </c>
      <c r="I7" s="338">
        <v>24376</v>
      </c>
      <c r="J7" s="338">
        <v>470917</v>
      </c>
      <c r="K7" s="563">
        <v>91.9</v>
      </c>
    </row>
    <row r="8" spans="1:11" ht="13.5" customHeight="1">
      <c r="A8" s="560"/>
      <c r="B8" s="561"/>
      <c r="C8" s="562"/>
      <c r="D8" s="338"/>
      <c r="E8" s="338"/>
      <c r="F8" s="338"/>
      <c r="G8" s="338"/>
      <c r="H8" s="338"/>
      <c r="I8" s="338"/>
      <c r="J8" s="338"/>
      <c r="K8" s="563"/>
    </row>
    <row r="9" spans="1:11" ht="13.5" customHeight="1">
      <c r="A9" s="1037" t="s">
        <v>289</v>
      </c>
      <c r="B9" s="1038"/>
      <c r="C9" s="564"/>
      <c r="D9" s="565"/>
      <c r="E9" s="565"/>
      <c r="F9" s="565"/>
      <c r="G9" s="565"/>
      <c r="H9" s="565"/>
      <c r="I9" s="565"/>
      <c r="J9" s="565"/>
      <c r="K9" s="566"/>
    </row>
    <row r="10" spans="1:11" ht="13.5" customHeight="1">
      <c r="A10" s="556"/>
      <c r="B10" s="556" t="s">
        <v>290</v>
      </c>
      <c r="C10" s="381">
        <v>57768</v>
      </c>
      <c r="D10" s="85">
        <v>2901</v>
      </c>
      <c r="E10" s="85">
        <v>0</v>
      </c>
      <c r="F10" s="85">
        <v>2901</v>
      </c>
      <c r="G10" s="85">
        <v>2397</v>
      </c>
      <c r="H10" s="85">
        <v>0</v>
      </c>
      <c r="I10" s="85">
        <v>2397</v>
      </c>
      <c r="J10" s="85">
        <v>58272</v>
      </c>
      <c r="K10" s="559">
        <v>100.9</v>
      </c>
    </row>
    <row r="11" spans="1:11" ht="13.5" customHeight="1">
      <c r="A11" s="556"/>
      <c r="B11" s="556" t="s">
        <v>291</v>
      </c>
      <c r="C11" s="381">
        <v>26678</v>
      </c>
      <c r="D11" s="85">
        <v>12134</v>
      </c>
      <c r="E11" s="85">
        <v>1112</v>
      </c>
      <c r="F11" s="85">
        <v>11022</v>
      </c>
      <c r="G11" s="85">
        <v>14770</v>
      </c>
      <c r="H11" s="85">
        <v>1816</v>
      </c>
      <c r="I11" s="85">
        <v>12954</v>
      </c>
      <c r="J11" s="85">
        <v>24042</v>
      </c>
      <c r="K11" s="559">
        <v>90.1</v>
      </c>
    </row>
    <row r="12" spans="1:11" ht="13.5" customHeight="1">
      <c r="A12" s="556"/>
      <c r="B12" s="556" t="s">
        <v>292</v>
      </c>
      <c r="C12" s="381">
        <v>43498</v>
      </c>
      <c r="D12" s="85">
        <v>15029</v>
      </c>
      <c r="E12" s="85">
        <v>9139</v>
      </c>
      <c r="F12" s="85">
        <v>5890</v>
      </c>
      <c r="G12" s="85">
        <v>22958</v>
      </c>
      <c r="H12" s="85">
        <v>15178</v>
      </c>
      <c r="I12" s="85">
        <v>7780</v>
      </c>
      <c r="J12" s="85">
        <v>35569</v>
      </c>
      <c r="K12" s="559">
        <v>81.8</v>
      </c>
    </row>
    <row r="13" spans="1:11" ht="13.5" customHeight="1">
      <c r="A13" s="556"/>
      <c r="B13" s="556" t="s">
        <v>293</v>
      </c>
      <c r="C13" s="381">
        <v>48693</v>
      </c>
      <c r="D13" s="85">
        <v>15040</v>
      </c>
      <c r="E13" s="85">
        <v>14498</v>
      </c>
      <c r="F13" s="85">
        <v>542</v>
      </c>
      <c r="G13" s="85">
        <v>24798</v>
      </c>
      <c r="H13" s="85">
        <v>23959</v>
      </c>
      <c r="I13" s="85">
        <v>839</v>
      </c>
      <c r="J13" s="85">
        <v>38935</v>
      </c>
      <c r="K13" s="559">
        <v>80</v>
      </c>
    </row>
    <row r="14" spans="1:11" ht="13.5" customHeight="1">
      <c r="A14" s="556"/>
      <c r="B14" s="556" t="s">
        <v>294</v>
      </c>
      <c r="C14" s="381">
        <v>42043</v>
      </c>
      <c r="D14" s="85">
        <v>12789</v>
      </c>
      <c r="E14" s="85">
        <v>12664</v>
      </c>
      <c r="F14" s="85">
        <v>125</v>
      </c>
      <c r="G14" s="85">
        <v>19814</v>
      </c>
      <c r="H14" s="85">
        <v>19595</v>
      </c>
      <c r="I14" s="85">
        <v>219</v>
      </c>
      <c r="J14" s="85">
        <v>35018</v>
      </c>
      <c r="K14" s="559">
        <v>83.3</v>
      </c>
    </row>
    <row r="15" spans="1:11" ht="13.5" customHeight="1">
      <c r="A15" s="556"/>
      <c r="B15" s="556" t="s">
        <v>295</v>
      </c>
      <c r="C15" s="381">
        <v>66761</v>
      </c>
      <c r="D15" s="85">
        <v>20120</v>
      </c>
      <c r="E15" s="85">
        <v>20068</v>
      </c>
      <c r="F15" s="85">
        <v>52</v>
      </c>
      <c r="G15" s="85">
        <v>29447</v>
      </c>
      <c r="H15" s="85">
        <v>29335</v>
      </c>
      <c r="I15" s="85">
        <v>112</v>
      </c>
      <c r="J15" s="85">
        <v>57434</v>
      </c>
      <c r="K15" s="559">
        <v>172.3</v>
      </c>
    </row>
    <row r="16" spans="1:11" ht="13.5" customHeight="1">
      <c r="A16" s="556"/>
      <c r="B16" s="556" t="s">
        <v>296</v>
      </c>
      <c r="C16" s="381">
        <v>75614</v>
      </c>
      <c r="D16" s="85">
        <v>24150</v>
      </c>
      <c r="E16" s="85">
        <v>24140</v>
      </c>
      <c r="F16" s="85">
        <v>10</v>
      </c>
      <c r="G16" s="85">
        <v>28740</v>
      </c>
      <c r="H16" s="85">
        <v>28700</v>
      </c>
      <c r="I16" s="85">
        <v>40</v>
      </c>
      <c r="J16" s="85">
        <v>71024</v>
      </c>
      <c r="K16" s="559">
        <v>187.4</v>
      </c>
    </row>
    <row r="17" spans="1:11" ht="13.5" customHeight="1">
      <c r="A17" s="556"/>
      <c r="B17" s="556" t="s">
        <v>297</v>
      </c>
      <c r="C17" s="381">
        <v>67729</v>
      </c>
      <c r="D17" s="85">
        <v>18132</v>
      </c>
      <c r="E17" s="85">
        <v>18128</v>
      </c>
      <c r="F17" s="85">
        <v>4</v>
      </c>
      <c r="G17" s="85">
        <v>17993</v>
      </c>
      <c r="H17" s="85">
        <v>17970</v>
      </c>
      <c r="I17" s="85">
        <v>23</v>
      </c>
      <c r="J17" s="85">
        <v>67868</v>
      </c>
      <c r="K17" s="559">
        <v>200.4</v>
      </c>
    </row>
    <row r="18" spans="1:11" ht="13.5" customHeight="1">
      <c r="A18" s="556"/>
      <c r="B18" s="556" t="s">
        <v>298</v>
      </c>
      <c r="C18" s="381">
        <v>83675</v>
      </c>
      <c r="D18" s="85">
        <v>4083</v>
      </c>
      <c r="E18" s="85">
        <v>4079</v>
      </c>
      <c r="F18" s="85">
        <v>4</v>
      </c>
      <c r="G18" s="85">
        <v>5003</v>
      </c>
      <c r="H18" s="85">
        <v>4991</v>
      </c>
      <c r="I18" s="85">
        <v>12</v>
      </c>
      <c r="J18" s="85">
        <v>82755</v>
      </c>
      <c r="K18" s="559">
        <v>98.9</v>
      </c>
    </row>
    <row r="19" spans="1:11" ht="13.5" customHeight="1">
      <c r="A19" s="556"/>
      <c r="B19" s="556" t="s">
        <v>299</v>
      </c>
      <c r="C19" s="381">
        <v>32508</v>
      </c>
      <c r="D19" s="85">
        <v>407</v>
      </c>
      <c r="E19" s="85">
        <v>407</v>
      </c>
      <c r="F19" s="85">
        <v>0</v>
      </c>
      <c r="G19" s="85">
        <v>501</v>
      </c>
      <c r="H19" s="85">
        <v>498</v>
      </c>
      <c r="I19" s="85">
        <v>3</v>
      </c>
      <c r="J19" s="85">
        <v>32414</v>
      </c>
      <c r="K19" s="559">
        <v>99.7</v>
      </c>
    </row>
    <row r="20" spans="1:11" ht="13.5" customHeight="1">
      <c r="A20" s="556"/>
      <c r="B20" s="556"/>
      <c r="C20" s="567"/>
      <c r="D20" s="565"/>
      <c r="E20" s="565"/>
      <c r="F20" s="565"/>
      <c r="G20" s="565"/>
      <c r="H20" s="565"/>
      <c r="I20" s="565"/>
      <c r="J20" s="565"/>
      <c r="K20" s="566"/>
    </row>
    <row r="21" spans="1:11" ht="13.5" customHeight="1">
      <c r="A21" s="1026" t="s">
        <v>300</v>
      </c>
      <c r="B21" s="1027"/>
      <c r="C21" s="562">
        <v>257458</v>
      </c>
      <c r="D21" s="338">
        <v>83279</v>
      </c>
      <c r="E21" s="338">
        <v>74009</v>
      </c>
      <c r="F21" s="338">
        <v>9270</v>
      </c>
      <c r="G21" s="338">
        <v>101495</v>
      </c>
      <c r="H21" s="338">
        <v>89330</v>
      </c>
      <c r="I21" s="338">
        <v>12165</v>
      </c>
      <c r="J21" s="338">
        <v>239242</v>
      </c>
      <c r="K21" s="568">
        <v>92.9</v>
      </c>
    </row>
    <row r="22" spans="1:11" ht="13.5" customHeight="1">
      <c r="A22" s="556"/>
      <c r="B22" s="556" t="s">
        <v>290</v>
      </c>
      <c r="C22" s="381">
        <v>29575</v>
      </c>
      <c r="D22" s="85">
        <v>1711</v>
      </c>
      <c r="E22" s="85">
        <v>0</v>
      </c>
      <c r="F22" s="85">
        <v>1711</v>
      </c>
      <c r="G22" s="85">
        <v>1065</v>
      </c>
      <c r="H22" s="85">
        <v>0</v>
      </c>
      <c r="I22" s="85">
        <v>1065</v>
      </c>
      <c r="J22" s="85">
        <v>30221</v>
      </c>
      <c r="K22" s="569">
        <v>102.2</v>
      </c>
    </row>
    <row r="23" spans="1:11" ht="13.5" customHeight="1">
      <c r="A23" s="556"/>
      <c r="B23" s="556" t="s">
        <v>291</v>
      </c>
      <c r="C23" s="381">
        <v>13219</v>
      </c>
      <c r="D23" s="85">
        <v>5230</v>
      </c>
      <c r="E23" s="85">
        <v>588</v>
      </c>
      <c r="F23" s="85">
        <v>4642</v>
      </c>
      <c r="G23" s="85">
        <v>7032</v>
      </c>
      <c r="H23" s="85">
        <v>926</v>
      </c>
      <c r="I23" s="85">
        <v>6106</v>
      </c>
      <c r="J23" s="85">
        <v>11417</v>
      </c>
      <c r="K23" s="559">
        <v>86.4</v>
      </c>
    </row>
    <row r="24" spans="1:11" ht="13.5" customHeight="1">
      <c r="A24" s="556"/>
      <c r="B24" s="556" t="s">
        <v>292</v>
      </c>
      <c r="C24" s="381">
        <v>22382</v>
      </c>
      <c r="D24" s="85">
        <v>6860</v>
      </c>
      <c r="E24" s="85">
        <v>4386</v>
      </c>
      <c r="F24" s="85">
        <v>2474</v>
      </c>
      <c r="G24" s="85">
        <v>11409</v>
      </c>
      <c r="H24" s="85">
        <v>7115</v>
      </c>
      <c r="I24" s="85">
        <v>4294</v>
      </c>
      <c r="J24" s="85">
        <v>17833</v>
      </c>
      <c r="K24" s="559">
        <v>79.7</v>
      </c>
    </row>
    <row r="25" spans="1:11" ht="13.5" customHeight="1">
      <c r="A25" s="556"/>
      <c r="B25" s="556" t="s">
        <v>293</v>
      </c>
      <c r="C25" s="381">
        <v>25505</v>
      </c>
      <c r="D25" s="85">
        <v>9064</v>
      </c>
      <c r="E25" s="85">
        <v>8715</v>
      </c>
      <c r="F25" s="85">
        <v>349</v>
      </c>
      <c r="G25" s="85">
        <v>13640</v>
      </c>
      <c r="H25" s="85">
        <v>13132</v>
      </c>
      <c r="I25" s="85">
        <v>508</v>
      </c>
      <c r="J25" s="85">
        <v>20929</v>
      </c>
      <c r="K25" s="559">
        <v>82.1</v>
      </c>
    </row>
    <row r="26" spans="1:11" ht="13.5" customHeight="1">
      <c r="A26" s="556"/>
      <c r="B26" s="556" t="s">
        <v>294</v>
      </c>
      <c r="C26" s="381">
        <v>22009</v>
      </c>
      <c r="D26" s="85">
        <v>9078</v>
      </c>
      <c r="E26" s="85">
        <v>9014</v>
      </c>
      <c r="F26" s="85">
        <v>64</v>
      </c>
      <c r="G26" s="85">
        <v>12570</v>
      </c>
      <c r="H26" s="85">
        <v>12460</v>
      </c>
      <c r="I26" s="85">
        <v>110</v>
      </c>
      <c r="J26" s="85">
        <v>18517</v>
      </c>
      <c r="K26" s="559">
        <v>84.1</v>
      </c>
    </row>
    <row r="27" spans="1:11" ht="13.5" customHeight="1">
      <c r="A27" s="556"/>
      <c r="B27" s="556" t="s">
        <v>295</v>
      </c>
      <c r="C27" s="381">
        <v>35223</v>
      </c>
      <c r="D27" s="85">
        <v>15355</v>
      </c>
      <c r="E27" s="85">
        <v>15337</v>
      </c>
      <c r="F27" s="85">
        <v>18</v>
      </c>
      <c r="G27" s="85">
        <v>20272</v>
      </c>
      <c r="H27" s="85">
        <v>20221</v>
      </c>
      <c r="I27" s="85">
        <v>51</v>
      </c>
      <c r="J27" s="85">
        <v>30306</v>
      </c>
      <c r="K27" s="559">
        <v>172.4</v>
      </c>
    </row>
    <row r="28" spans="1:11" ht="13.5" customHeight="1">
      <c r="A28" s="556"/>
      <c r="B28" s="556" t="s">
        <v>296</v>
      </c>
      <c r="C28" s="381">
        <v>39504</v>
      </c>
      <c r="D28" s="85">
        <v>18207</v>
      </c>
      <c r="E28" s="85">
        <v>18199</v>
      </c>
      <c r="F28" s="85">
        <v>8</v>
      </c>
      <c r="G28" s="85">
        <v>19609</v>
      </c>
      <c r="H28" s="85">
        <v>19595</v>
      </c>
      <c r="I28" s="85">
        <v>14</v>
      </c>
      <c r="J28" s="85">
        <v>38102</v>
      </c>
      <c r="K28" s="559">
        <v>192.3</v>
      </c>
    </row>
    <row r="29" spans="1:11" ht="13.5" customHeight="1">
      <c r="A29" s="556"/>
      <c r="B29" s="556" t="s">
        <v>297</v>
      </c>
      <c r="C29" s="381">
        <v>33483</v>
      </c>
      <c r="D29" s="85">
        <v>14499</v>
      </c>
      <c r="E29" s="85">
        <v>14497</v>
      </c>
      <c r="F29" s="85">
        <v>2</v>
      </c>
      <c r="G29" s="85">
        <v>12264</v>
      </c>
      <c r="H29" s="85">
        <v>12250</v>
      </c>
      <c r="I29" s="85">
        <v>14</v>
      </c>
      <c r="J29" s="85">
        <v>35718</v>
      </c>
      <c r="K29" s="559">
        <v>213.2</v>
      </c>
    </row>
    <row r="30" spans="1:11" ht="13.5" customHeight="1">
      <c r="A30" s="556"/>
      <c r="B30" s="556" t="s">
        <v>298</v>
      </c>
      <c r="C30" s="381">
        <v>36558</v>
      </c>
      <c r="D30" s="85">
        <v>3275</v>
      </c>
      <c r="E30" s="85">
        <v>3273</v>
      </c>
      <c r="F30" s="85">
        <v>2</v>
      </c>
      <c r="G30" s="85">
        <v>3634</v>
      </c>
      <c r="H30" s="85">
        <v>3631</v>
      </c>
      <c r="I30" s="85">
        <v>3</v>
      </c>
      <c r="J30" s="85">
        <v>36199</v>
      </c>
      <c r="K30" s="559">
        <v>99</v>
      </c>
    </row>
    <row r="31" spans="1:11" ht="13.5" customHeight="1">
      <c r="A31" s="556"/>
      <c r="B31" s="556" t="s">
        <v>299</v>
      </c>
      <c r="C31" s="381">
        <v>12642</v>
      </c>
      <c r="D31" s="85">
        <v>314</v>
      </c>
      <c r="E31" s="85">
        <v>314</v>
      </c>
      <c r="F31" s="85">
        <v>0</v>
      </c>
      <c r="G31" s="85">
        <v>368</v>
      </c>
      <c r="H31" s="85">
        <v>368</v>
      </c>
      <c r="I31" s="85">
        <v>0</v>
      </c>
      <c r="J31" s="85">
        <v>12588</v>
      </c>
      <c r="K31" s="559">
        <v>99.6</v>
      </c>
    </row>
    <row r="32" spans="1:11" ht="13.5" customHeight="1">
      <c r="A32" s="556"/>
      <c r="B32" s="556"/>
      <c r="C32" s="567"/>
      <c r="D32" s="565"/>
      <c r="E32" s="565"/>
      <c r="F32" s="565"/>
      <c r="G32" s="565"/>
      <c r="H32" s="565"/>
      <c r="I32" s="565"/>
      <c r="J32" s="565"/>
      <c r="K32" s="566"/>
    </row>
    <row r="33" spans="1:11" ht="13.5" customHeight="1">
      <c r="A33" s="1026" t="s">
        <v>301</v>
      </c>
      <c r="B33" s="1027"/>
      <c r="C33" s="562">
        <v>255001</v>
      </c>
      <c r="D33" s="338">
        <v>41099</v>
      </c>
      <c r="E33" s="338">
        <v>29819</v>
      </c>
      <c r="F33" s="338">
        <v>11280</v>
      </c>
      <c r="G33" s="338">
        <v>64425</v>
      </c>
      <c r="H33" s="338">
        <v>52214</v>
      </c>
      <c r="I33" s="338">
        <v>12211</v>
      </c>
      <c r="J33" s="338">
        <v>231675</v>
      </c>
      <c r="K33" s="570">
        <v>90.9</v>
      </c>
    </row>
    <row r="34" spans="1:11" ht="13.5" customHeight="1">
      <c r="A34" s="556"/>
      <c r="B34" s="556" t="s">
        <v>290</v>
      </c>
      <c r="C34" s="381">
        <v>28193</v>
      </c>
      <c r="D34" s="85">
        <v>1190</v>
      </c>
      <c r="E34" s="85">
        <v>0</v>
      </c>
      <c r="F34" s="85">
        <v>1190</v>
      </c>
      <c r="G34" s="85">
        <v>1332</v>
      </c>
      <c r="H34" s="85">
        <v>0</v>
      </c>
      <c r="I34" s="85">
        <v>1332</v>
      </c>
      <c r="J34" s="85">
        <v>28051</v>
      </c>
      <c r="K34" s="571">
        <v>99.5</v>
      </c>
    </row>
    <row r="35" spans="1:11" ht="13.5" customHeight="1">
      <c r="A35" s="556"/>
      <c r="B35" s="556" t="s">
        <v>291</v>
      </c>
      <c r="C35" s="381">
        <v>13459</v>
      </c>
      <c r="D35" s="85">
        <v>6904</v>
      </c>
      <c r="E35" s="85">
        <v>524</v>
      </c>
      <c r="F35" s="85">
        <v>6380</v>
      </c>
      <c r="G35" s="85">
        <v>7738</v>
      </c>
      <c r="H35" s="85">
        <v>890</v>
      </c>
      <c r="I35" s="85">
        <v>6848</v>
      </c>
      <c r="J35" s="85">
        <v>12625</v>
      </c>
      <c r="K35" s="571">
        <v>93.8</v>
      </c>
    </row>
    <row r="36" spans="1:11" ht="13.5" customHeight="1">
      <c r="A36" s="556"/>
      <c r="B36" s="556" t="s">
        <v>292</v>
      </c>
      <c r="C36" s="381">
        <v>21116</v>
      </c>
      <c r="D36" s="85">
        <v>8169</v>
      </c>
      <c r="E36" s="85">
        <v>4753</v>
      </c>
      <c r="F36" s="85">
        <v>3416</v>
      </c>
      <c r="G36" s="85">
        <v>11549</v>
      </c>
      <c r="H36" s="85">
        <v>8063</v>
      </c>
      <c r="I36" s="85">
        <v>3486</v>
      </c>
      <c r="J36" s="85">
        <v>17736</v>
      </c>
      <c r="K36" s="571">
        <v>84</v>
      </c>
    </row>
    <row r="37" spans="1:11" ht="13.5" customHeight="1">
      <c r="A37" s="556"/>
      <c r="B37" s="556" t="s">
        <v>293</v>
      </c>
      <c r="C37" s="381">
        <v>23188</v>
      </c>
      <c r="D37" s="85">
        <v>5976</v>
      </c>
      <c r="E37" s="85">
        <v>5783</v>
      </c>
      <c r="F37" s="85">
        <v>193</v>
      </c>
      <c r="G37" s="85">
        <v>11158</v>
      </c>
      <c r="H37" s="85">
        <v>10827</v>
      </c>
      <c r="I37" s="85">
        <v>331</v>
      </c>
      <c r="J37" s="85">
        <v>18006</v>
      </c>
      <c r="K37" s="571">
        <v>77.7</v>
      </c>
    </row>
    <row r="38" spans="1:11" ht="13.5" customHeight="1">
      <c r="A38" s="556"/>
      <c r="B38" s="556" t="s">
        <v>294</v>
      </c>
      <c r="C38" s="381">
        <v>20034</v>
      </c>
      <c r="D38" s="85">
        <v>3711</v>
      </c>
      <c r="E38" s="85">
        <v>3650</v>
      </c>
      <c r="F38" s="85">
        <v>61</v>
      </c>
      <c r="G38" s="85">
        <v>7244</v>
      </c>
      <c r="H38" s="85">
        <v>7135</v>
      </c>
      <c r="I38" s="85">
        <v>109</v>
      </c>
      <c r="J38" s="85">
        <v>16501</v>
      </c>
      <c r="K38" s="571">
        <v>82.4</v>
      </c>
    </row>
    <row r="39" spans="1:11" ht="13.5" customHeight="1">
      <c r="A39" s="556"/>
      <c r="B39" s="556" t="s">
        <v>295</v>
      </c>
      <c r="C39" s="381">
        <v>31538</v>
      </c>
      <c r="D39" s="85">
        <v>4765</v>
      </c>
      <c r="E39" s="85">
        <v>4731</v>
      </c>
      <c r="F39" s="85">
        <v>34</v>
      </c>
      <c r="G39" s="85">
        <v>9175</v>
      </c>
      <c r="H39" s="85">
        <v>9114</v>
      </c>
      <c r="I39" s="85">
        <v>61</v>
      </c>
      <c r="J39" s="85">
        <v>27128</v>
      </c>
      <c r="K39" s="571">
        <v>172.2</v>
      </c>
    </row>
    <row r="40" spans="1:11" ht="13.5" customHeight="1">
      <c r="A40" s="556"/>
      <c r="B40" s="556" t="s">
        <v>296</v>
      </c>
      <c r="C40" s="381">
        <v>36110</v>
      </c>
      <c r="D40" s="85">
        <v>5943</v>
      </c>
      <c r="E40" s="85">
        <v>5941</v>
      </c>
      <c r="F40" s="85">
        <v>2</v>
      </c>
      <c r="G40" s="85">
        <v>9131</v>
      </c>
      <c r="H40" s="85">
        <v>9105</v>
      </c>
      <c r="I40" s="85">
        <v>26</v>
      </c>
      <c r="J40" s="85">
        <v>32922</v>
      </c>
      <c r="K40" s="571">
        <v>182.1</v>
      </c>
    </row>
    <row r="41" spans="1:11" ht="13.5" customHeight="1">
      <c r="A41" s="556"/>
      <c r="B41" s="556" t="s">
        <v>297</v>
      </c>
      <c r="C41" s="381">
        <v>34246</v>
      </c>
      <c r="D41" s="85">
        <v>3633</v>
      </c>
      <c r="E41" s="85">
        <v>3631</v>
      </c>
      <c r="F41" s="85">
        <v>2</v>
      </c>
      <c r="G41" s="85">
        <v>5729</v>
      </c>
      <c r="H41" s="85">
        <v>5720</v>
      </c>
      <c r="I41" s="85">
        <v>9</v>
      </c>
      <c r="J41" s="85">
        <v>32150</v>
      </c>
      <c r="K41" s="571">
        <v>187.8</v>
      </c>
    </row>
    <row r="42" spans="1:11" ht="13.5" customHeight="1">
      <c r="A42" s="556"/>
      <c r="B42" s="556" t="s">
        <v>298</v>
      </c>
      <c r="C42" s="381">
        <v>47117</v>
      </c>
      <c r="D42" s="85">
        <v>808</v>
      </c>
      <c r="E42" s="85">
        <v>806</v>
      </c>
      <c r="F42" s="85">
        <v>2</v>
      </c>
      <c r="G42" s="85">
        <v>1369</v>
      </c>
      <c r="H42" s="85">
        <v>1360</v>
      </c>
      <c r="I42" s="85">
        <v>9</v>
      </c>
      <c r="J42" s="85">
        <v>46556</v>
      </c>
      <c r="K42" s="571">
        <v>98.8</v>
      </c>
    </row>
    <row r="43" spans="1:11" ht="13.5" customHeight="1">
      <c r="A43" s="572"/>
      <c r="B43" s="572" t="s">
        <v>299</v>
      </c>
      <c r="C43" s="550">
        <v>19866</v>
      </c>
      <c r="D43" s="100">
        <v>93</v>
      </c>
      <c r="E43" s="100">
        <v>93</v>
      </c>
      <c r="F43" s="100">
        <v>0</v>
      </c>
      <c r="G43" s="100">
        <v>133</v>
      </c>
      <c r="H43" s="100">
        <v>130</v>
      </c>
      <c r="I43" s="100">
        <v>3</v>
      </c>
      <c r="J43" s="100">
        <v>19826</v>
      </c>
      <c r="K43" s="573">
        <v>99.8</v>
      </c>
    </row>
    <row r="44" spans="1:10" ht="15" customHeight="1">
      <c r="A44" s="1028" t="s">
        <v>302</v>
      </c>
      <c r="B44" s="1028"/>
      <c r="C44" s="1028"/>
      <c r="D44" s="1028"/>
      <c r="E44" s="1028"/>
      <c r="F44" s="1028"/>
      <c r="G44" s="1028"/>
      <c r="H44" s="1028"/>
      <c r="I44" s="1028"/>
      <c r="J44" s="1028"/>
    </row>
    <row r="45" spans="1:11" ht="15" customHeight="1">
      <c r="A45" s="1023" t="s">
        <v>303</v>
      </c>
      <c r="B45" s="1023"/>
      <c r="C45" s="1023"/>
      <c r="D45" s="1023"/>
      <c r="E45" s="1023"/>
      <c r="F45" s="1023"/>
      <c r="G45" s="1023"/>
      <c r="H45" s="1023"/>
      <c r="I45" s="1023"/>
      <c r="J45" s="1023"/>
      <c r="K45" s="1023"/>
    </row>
    <row r="46" spans="1:6" ht="15" customHeight="1">
      <c r="A46" s="1029" t="s">
        <v>304</v>
      </c>
      <c r="B46" s="1029"/>
      <c r="C46" s="1029"/>
      <c r="D46" s="1029"/>
      <c r="E46" s="574" t="s">
        <v>305</v>
      </c>
      <c r="F46" s="1025" t="s">
        <v>306</v>
      </c>
    </row>
    <row r="47" spans="1:6" ht="15" customHeight="1">
      <c r="A47" s="1029"/>
      <c r="B47" s="1029"/>
      <c r="C47" s="1029"/>
      <c r="D47" s="1029"/>
      <c r="E47" s="575" t="s">
        <v>279</v>
      </c>
      <c r="F47" s="1025"/>
    </row>
    <row r="48" spans="1:11" ht="15" customHeight="1">
      <c r="A48" s="1029" t="s">
        <v>307</v>
      </c>
      <c r="B48" s="1029"/>
      <c r="C48" s="1029"/>
      <c r="D48" s="1029"/>
      <c r="E48" s="1029"/>
      <c r="F48" s="1029"/>
      <c r="G48" s="1034"/>
      <c r="H48" s="1034"/>
      <c r="I48" s="1034"/>
      <c r="J48" s="1034"/>
      <c r="K48" s="1034"/>
    </row>
  </sheetData>
  <mergeCells count="19">
    <mergeCell ref="A48:K48"/>
    <mergeCell ref="A6:B6"/>
    <mergeCell ref="A9:B9"/>
    <mergeCell ref="A1:K1"/>
    <mergeCell ref="C3:C4"/>
    <mergeCell ref="D3:F3"/>
    <mergeCell ref="G3:I3"/>
    <mergeCell ref="J3:J4"/>
    <mergeCell ref="A3:B4"/>
    <mergeCell ref="I2:K2"/>
    <mergeCell ref="A45:K45"/>
    <mergeCell ref="A2:C2"/>
    <mergeCell ref="F46:F47"/>
    <mergeCell ref="A33:B33"/>
    <mergeCell ref="A21:B21"/>
    <mergeCell ref="A44:J44"/>
    <mergeCell ref="A46:D47"/>
    <mergeCell ref="A5:B5"/>
    <mergeCell ref="A7:B7"/>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sheetPr codeName="Sheet26"/>
  <dimension ref="A1:O46"/>
  <sheetViews>
    <sheetView workbookViewId="0" topLeftCell="A1">
      <selection activeCell="A1" sqref="A1:K1"/>
    </sheetView>
  </sheetViews>
  <sheetFormatPr defaultColWidth="9.00390625" defaultRowHeight="13.5"/>
  <cols>
    <col min="1" max="1" width="0.74609375" style="576" customWidth="1"/>
    <col min="2" max="2" width="7.75390625" style="576" customWidth="1"/>
    <col min="3" max="5" width="10.00390625" style="576" customWidth="1"/>
    <col min="6" max="9" width="8.125" style="576" customWidth="1"/>
    <col min="10" max="10" width="10.00390625" style="576" customWidth="1"/>
    <col min="11" max="11" width="7.375" style="576" customWidth="1"/>
    <col min="12" max="16384" width="7.00390625" style="576" customWidth="1"/>
  </cols>
  <sheetData>
    <row r="1" spans="1:11" ht="21" customHeight="1">
      <c r="A1" s="1052" t="s">
        <v>310</v>
      </c>
      <c r="B1" s="1052"/>
      <c r="C1" s="1052"/>
      <c r="D1" s="1052"/>
      <c r="E1" s="1052"/>
      <c r="F1" s="1052"/>
      <c r="G1" s="1052"/>
      <c r="H1" s="1052"/>
      <c r="I1" s="1052"/>
      <c r="J1" s="1052"/>
      <c r="K1" s="1052"/>
    </row>
    <row r="2" spans="1:11" ht="13.5" customHeight="1" thickBot="1">
      <c r="A2" s="1048" t="s">
        <v>311</v>
      </c>
      <c r="B2" s="1048"/>
      <c r="C2" s="1048"/>
      <c r="I2" s="1055" t="s">
        <v>312</v>
      </c>
      <c r="J2" s="1055"/>
      <c r="K2" s="1055"/>
    </row>
    <row r="3" spans="1:11" ht="16.5" customHeight="1" thickTop="1">
      <c r="A3" s="1056" t="s">
        <v>659</v>
      </c>
      <c r="B3" s="1053"/>
      <c r="C3" s="1053" t="s">
        <v>313</v>
      </c>
      <c r="D3" s="1053" t="s">
        <v>280</v>
      </c>
      <c r="E3" s="1053"/>
      <c r="F3" s="1053"/>
      <c r="G3" s="1053" t="s">
        <v>281</v>
      </c>
      <c r="H3" s="1053"/>
      <c r="I3" s="1053"/>
      <c r="J3" s="1053" t="s">
        <v>314</v>
      </c>
      <c r="K3" s="577" t="s">
        <v>308</v>
      </c>
    </row>
    <row r="4" spans="1:11" ht="16.5" customHeight="1">
      <c r="A4" s="1057"/>
      <c r="B4" s="1054"/>
      <c r="C4" s="1054"/>
      <c r="D4" s="578" t="s">
        <v>1302</v>
      </c>
      <c r="E4" s="579" t="s">
        <v>283</v>
      </c>
      <c r="F4" s="579" t="s">
        <v>284</v>
      </c>
      <c r="G4" s="578" t="s">
        <v>1302</v>
      </c>
      <c r="H4" s="579" t="s">
        <v>283</v>
      </c>
      <c r="I4" s="579" t="s">
        <v>284</v>
      </c>
      <c r="J4" s="1054"/>
      <c r="K4" s="580" t="s">
        <v>309</v>
      </c>
    </row>
    <row r="5" spans="1:11" s="585" customFormat="1" ht="16.5" customHeight="1">
      <c r="A5" s="1058" t="s">
        <v>770</v>
      </c>
      <c r="B5" s="1058"/>
      <c r="C5" s="582">
        <v>12017253</v>
      </c>
      <c r="D5" s="583">
        <v>3144644</v>
      </c>
      <c r="E5" s="583">
        <v>2758638</v>
      </c>
      <c r="F5" s="583">
        <v>386006</v>
      </c>
      <c r="G5" s="583">
        <v>494998</v>
      </c>
      <c r="H5" s="583">
        <v>409820</v>
      </c>
      <c r="I5" s="583">
        <v>85178</v>
      </c>
      <c r="J5" s="583">
        <v>14666899</v>
      </c>
      <c r="K5" s="584">
        <v>122</v>
      </c>
    </row>
    <row r="6" spans="1:11" ht="16.5" customHeight="1">
      <c r="A6" s="586"/>
      <c r="B6" s="586"/>
      <c r="C6" s="587"/>
      <c r="D6" s="588"/>
      <c r="E6" s="588"/>
      <c r="F6" s="588"/>
      <c r="G6" s="588"/>
      <c r="H6" s="588"/>
      <c r="I6" s="588"/>
      <c r="J6" s="588"/>
      <c r="K6" s="589"/>
    </row>
    <row r="7" spans="1:11" s="585" customFormat="1" ht="16.5" customHeight="1">
      <c r="A7" s="1058" t="s">
        <v>315</v>
      </c>
      <c r="B7" s="1058"/>
      <c r="C7" s="590">
        <v>8092268</v>
      </c>
      <c r="D7" s="591">
        <v>3470505</v>
      </c>
      <c r="E7" s="591">
        <v>3090473</v>
      </c>
      <c r="F7" s="591">
        <v>380032</v>
      </c>
      <c r="G7" s="591">
        <v>437638</v>
      </c>
      <c r="H7" s="591">
        <v>340393</v>
      </c>
      <c r="I7" s="591">
        <v>97245</v>
      </c>
      <c r="J7" s="591">
        <v>11125135</v>
      </c>
      <c r="K7" s="592">
        <v>137.5</v>
      </c>
    </row>
    <row r="8" spans="1:11" ht="16.5" customHeight="1">
      <c r="A8" s="586"/>
      <c r="B8" s="586"/>
      <c r="C8" s="587"/>
      <c r="D8" s="588"/>
      <c r="E8" s="588"/>
      <c r="F8" s="588"/>
      <c r="G8" s="588"/>
      <c r="H8" s="588"/>
      <c r="I8" s="588"/>
      <c r="J8" s="588"/>
      <c r="K8" s="589"/>
    </row>
    <row r="9" spans="1:11" ht="16.5" customHeight="1">
      <c r="A9" s="586"/>
      <c r="B9" s="593" t="s">
        <v>855</v>
      </c>
      <c r="C9" s="381">
        <v>36016</v>
      </c>
      <c r="D9" s="85">
        <v>827939</v>
      </c>
      <c r="E9" s="85">
        <v>739867</v>
      </c>
      <c r="F9" s="85">
        <v>88072</v>
      </c>
      <c r="G9" s="85">
        <v>8783</v>
      </c>
      <c r="H9" s="85">
        <v>6734</v>
      </c>
      <c r="I9" s="85">
        <v>2049</v>
      </c>
      <c r="J9" s="85">
        <v>855172</v>
      </c>
      <c r="K9" s="594">
        <v>2374.4</v>
      </c>
    </row>
    <row r="10" spans="1:11" ht="16.5" customHeight="1">
      <c r="A10" s="586"/>
      <c r="B10" s="593" t="s">
        <v>857</v>
      </c>
      <c r="C10" s="381">
        <v>72233</v>
      </c>
      <c r="D10" s="85">
        <v>595292</v>
      </c>
      <c r="E10" s="85">
        <v>588617</v>
      </c>
      <c r="F10" s="85">
        <v>6675</v>
      </c>
      <c r="G10" s="85">
        <v>19159</v>
      </c>
      <c r="H10" s="85">
        <v>15882</v>
      </c>
      <c r="I10" s="85">
        <v>3277</v>
      </c>
      <c r="J10" s="85">
        <v>648366</v>
      </c>
      <c r="K10" s="571">
        <v>897.6</v>
      </c>
    </row>
    <row r="11" spans="1:11" ht="16.5" customHeight="1">
      <c r="A11" s="586"/>
      <c r="B11" s="593" t="s">
        <v>859</v>
      </c>
      <c r="C11" s="381">
        <v>159336</v>
      </c>
      <c r="D11" s="85">
        <v>720057</v>
      </c>
      <c r="E11" s="85">
        <v>677960</v>
      </c>
      <c r="F11" s="85">
        <v>42097</v>
      </c>
      <c r="G11" s="85">
        <v>41735</v>
      </c>
      <c r="H11" s="85">
        <v>34484</v>
      </c>
      <c r="I11" s="85">
        <v>7251</v>
      </c>
      <c r="J11" s="85">
        <v>837658</v>
      </c>
      <c r="K11" s="559">
        <v>525.7</v>
      </c>
    </row>
    <row r="12" spans="1:11" ht="16.5" customHeight="1">
      <c r="A12" s="586"/>
      <c r="B12" s="593" t="s">
        <v>861</v>
      </c>
      <c r="C12" s="381">
        <v>286173</v>
      </c>
      <c r="D12" s="85">
        <v>596943</v>
      </c>
      <c r="E12" s="85">
        <v>505403</v>
      </c>
      <c r="F12" s="85">
        <v>91540</v>
      </c>
      <c r="G12" s="85">
        <v>84505</v>
      </c>
      <c r="H12" s="85">
        <v>69919</v>
      </c>
      <c r="I12" s="85">
        <v>14586</v>
      </c>
      <c r="J12" s="85">
        <v>798611</v>
      </c>
      <c r="K12" s="559">
        <v>279.1</v>
      </c>
    </row>
    <row r="13" spans="1:11" ht="16.5" customHeight="1">
      <c r="A13" s="586"/>
      <c r="B13" s="593" t="s">
        <v>863</v>
      </c>
      <c r="C13" s="381">
        <v>175872</v>
      </c>
      <c r="D13" s="85">
        <v>231728</v>
      </c>
      <c r="E13" s="85">
        <v>167863</v>
      </c>
      <c r="F13" s="85">
        <v>63865</v>
      </c>
      <c r="G13" s="85">
        <v>64997</v>
      </c>
      <c r="H13" s="85">
        <v>54123</v>
      </c>
      <c r="I13" s="85">
        <v>10874</v>
      </c>
      <c r="J13" s="85">
        <v>342603</v>
      </c>
      <c r="K13" s="559">
        <v>194.8</v>
      </c>
    </row>
    <row r="14" spans="1:11" ht="16.5" customHeight="1">
      <c r="A14" s="586"/>
      <c r="B14" s="593"/>
      <c r="C14" s="381"/>
      <c r="D14" s="85"/>
      <c r="E14" s="85"/>
      <c r="F14" s="85"/>
      <c r="G14" s="85"/>
      <c r="H14" s="85"/>
      <c r="I14" s="85"/>
      <c r="J14" s="85"/>
      <c r="K14" s="559"/>
    </row>
    <row r="15" spans="1:11" ht="16.5" customHeight="1">
      <c r="A15" s="586"/>
      <c r="B15" s="593" t="s">
        <v>865</v>
      </c>
      <c r="C15" s="381">
        <v>156073</v>
      </c>
      <c r="D15" s="85">
        <v>201299</v>
      </c>
      <c r="E15" s="85">
        <v>188429</v>
      </c>
      <c r="F15" s="85">
        <v>12870</v>
      </c>
      <c r="G15" s="85">
        <v>39672</v>
      </c>
      <c r="H15" s="85">
        <v>32844</v>
      </c>
      <c r="I15" s="85">
        <v>6828</v>
      </c>
      <c r="J15" s="85">
        <v>317700</v>
      </c>
      <c r="K15" s="559">
        <v>203.6</v>
      </c>
    </row>
    <row r="16" spans="1:11" ht="16.5" customHeight="1">
      <c r="A16" s="586"/>
      <c r="B16" s="593" t="s">
        <v>867</v>
      </c>
      <c r="C16" s="381">
        <v>215865</v>
      </c>
      <c r="D16" s="85">
        <v>110058</v>
      </c>
      <c r="E16" s="85">
        <v>100529</v>
      </c>
      <c r="F16" s="85">
        <v>9529</v>
      </c>
      <c r="G16" s="85">
        <v>67951</v>
      </c>
      <c r="H16" s="85">
        <v>58231</v>
      </c>
      <c r="I16" s="85">
        <v>9720</v>
      </c>
      <c r="J16" s="85">
        <v>257972</v>
      </c>
      <c r="K16" s="559">
        <v>119.5</v>
      </c>
    </row>
    <row r="17" spans="1:11" ht="16.5" customHeight="1">
      <c r="A17" s="586"/>
      <c r="B17" s="593" t="s">
        <v>869</v>
      </c>
      <c r="C17" s="381">
        <v>376784</v>
      </c>
      <c r="D17" s="85">
        <v>209386</v>
      </c>
      <c r="E17" s="85">
        <v>204036</v>
      </c>
      <c r="F17" s="85">
        <v>5350</v>
      </c>
      <c r="G17" s="85">
        <v>131490</v>
      </c>
      <c r="H17" s="85">
        <v>112276</v>
      </c>
      <c r="I17" s="85">
        <v>19214</v>
      </c>
      <c r="J17" s="85">
        <v>454680</v>
      </c>
      <c r="K17" s="559">
        <v>120.7</v>
      </c>
    </row>
    <row r="18" spans="1:11" ht="16.5" customHeight="1">
      <c r="A18" s="586"/>
      <c r="B18" s="593" t="s">
        <v>871</v>
      </c>
      <c r="C18" s="381">
        <v>322682</v>
      </c>
      <c r="D18" s="85">
        <v>266524</v>
      </c>
      <c r="E18" s="85">
        <v>246205</v>
      </c>
      <c r="F18" s="85">
        <v>20319</v>
      </c>
      <c r="G18" s="85">
        <v>110677</v>
      </c>
      <c r="H18" s="85">
        <v>95456</v>
      </c>
      <c r="I18" s="85">
        <v>15221</v>
      </c>
      <c r="J18" s="85">
        <v>478529</v>
      </c>
      <c r="K18" s="559">
        <v>148.3</v>
      </c>
    </row>
    <row r="19" spans="1:11" ht="16.5" customHeight="1">
      <c r="A19" s="586"/>
      <c r="B19" s="593" t="s">
        <v>873</v>
      </c>
      <c r="C19" s="381">
        <v>239489</v>
      </c>
      <c r="D19" s="85">
        <v>124430</v>
      </c>
      <c r="E19" s="85">
        <v>101648</v>
      </c>
      <c r="F19" s="85">
        <v>22782</v>
      </c>
      <c r="G19" s="85">
        <v>96597</v>
      </c>
      <c r="H19" s="85">
        <v>82240</v>
      </c>
      <c r="I19" s="85">
        <v>14357</v>
      </c>
      <c r="J19" s="85">
        <v>267322</v>
      </c>
      <c r="K19" s="559">
        <v>111.6</v>
      </c>
    </row>
    <row r="20" spans="1:11" ht="16.5" customHeight="1">
      <c r="A20" s="586"/>
      <c r="B20" s="593"/>
      <c r="C20" s="381"/>
      <c r="D20" s="85"/>
      <c r="E20" s="85"/>
      <c r="F20" s="85"/>
      <c r="G20" s="85"/>
      <c r="H20" s="85"/>
      <c r="I20" s="85"/>
      <c r="J20" s="85"/>
      <c r="K20" s="559"/>
    </row>
    <row r="21" spans="1:11" ht="16.5" customHeight="1">
      <c r="A21" s="586"/>
      <c r="B21" s="593" t="s">
        <v>875</v>
      </c>
      <c r="C21" s="381">
        <v>650323</v>
      </c>
      <c r="D21" s="85">
        <v>195917</v>
      </c>
      <c r="E21" s="85">
        <v>183626</v>
      </c>
      <c r="F21" s="85">
        <v>12291</v>
      </c>
      <c r="G21" s="85">
        <v>190667</v>
      </c>
      <c r="H21" s="85">
        <v>162944</v>
      </c>
      <c r="I21" s="85">
        <v>27723</v>
      </c>
      <c r="J21" s="85">
        <v>655573</v>
      </c>
      <c r="K21" s="559">
        <v>100.8</v>
      </c>
    </row>
    <row r="22" spans="1:11" ht="16.5" customHeight="1">
      <c r="A22" s="586"/>
      <c r="B22" s="593" t="s">
        <v>876</v>
      </c>
      <c r="C22" s="381">
        <v>796874</v>
      </c>
      <c r="D22" s="85">
        <v>202632</v>
      </c>
      <c r="E22" s="85">
        <v>134098</v>
      </c>
      <c r="F22" s="85">
        <v>68534</v>
      </c>
      <c r="G22" s="85">
        <v>292984</v>
      </c>
      <c r="H22" s="85">
        <v>250609</v>
      </c>
      <c r="I22" s="85">
        <v>42375</v>
      </c>
      <c r="J22" s="85">
        <v>706522</v>
      </c>
      <c r="K22" s="559">
        <v>88.7</v>
      </c>
    </row>
    <row r="23" spans="1:11" ht="16.5" customHeight="1">
      <c r="A23" s="586"/>
      <c r="B23" s="593" t="s">
        <v>877</v>
      </c>
      <c r="C23" s="381">
        <v>196337</v>
      </c>
      <c r="D23" s="85">
        <v>419649</v>
      </c>
      <c r="E23" s="85">
        <v>358296</v>
      </c>
      <c r="F23" s="85">
        <v>61353</v>
      </c>
      <c r="G23" s="85">
        <v>66271</v>
      </c>
      <c r="H23" s="85">
        <v>55972</v>
      </c>
      <c r="I23" s="85">
        <v>10299</v>
      </c>
      <c r="J23" s="85">
        <v>549715</v>
      </c>
      <c r="K23" s="559">
        <v>280</v>
      </c>
    </row>
    <row r="24" spans="1:11" ht="16.5" customHeight="1">
      <c r="A24" s="586"/>
      <c r="B24" s="593" t="s">
        <v>878</v>
      </c>
      <c r="C24" s="381">
        <v>309513</v>
      </c>
      <c r="D24" s="85">
        <v>86531</v>
      </c>
      <c r="E24" s="85">
        <v>70290</v>
      </c>
      <c r="F24" s="85">
        <v>16241</v>
      </c>
      <c r="G24" s="85">
        <v>123794</v>
      </c>
      <c r="H24" s="85">
        <v>105407</v>
      </c>
      <c r="I24" s="85">
        <v>18387</v>
      </c>
      <c r="J24" s="85">
        <v>272250</v>
      </c>
      <c r="K24" s="559">
        <v>88</v>
      </c>
    </row>
    <row r="25" spans="1:11" ht="16.5" customHeight="1">
      <c r="A25" s="586"/>
      <c r="B25" s="593" t="s">
        <v>880</v>
      </c>
      <c r="C25" s="381">
        <v>520095</v>
      </c>
      <c r="D25" s="85">
        <v>113729</v>
      </c>
      <c r="E25" s="85">
        <v>83329</v>
      </c>
      <c r="F25" s="85">
        <v>30400</v>
      </c>
      <c r="G25" s="85">
        <v>206662</v>
      </c>
      <c r="H25" s="85">
        <v>175148</v>
      </c>
      <c r="I25" s="85">
        <v>31514</v>
      </c>
      <c r="J25" s="85">
        <v>427162</v>
      </c>
      <c r="K25" s="559">
        <v>82.1</v>
      </c>
    </row>
    <row r="26" spans="1:11" ht="16.5" customHeight="1">
      <c r="A26" s="586"/>
      <c r="B26" s="593"/>
      <c r="C26" s="381"/>
      <c r="D26" s="85"/>
      <c r="E26" s="85"/>
      <c r="F26" s="85"/>
      <c r="G26" s="85"/>
      <c r="H26" s="85"/>
      <c r="I26" s="85"/>
      <c r="J26" s="85"/>
      <c r="K26" s="559"/>
    </row>
    <row r="27" spans="1:11" ht="16.5" customHeight="1">
      <c r="A27" s="586"/>
      <c r="B27" s="593" t="s">
        <v>881</v>
      </c>
      <c r="C27" s="381">
        <v>248201</v>
      </c>
      <c r="D27" s="85">
        <v>245893</v>
      </c>
      <c r="E27" s="85">
        <v>193309</v>
      </c>
      <c r="F27" s="85">
        <v>52584</v>
      </c>
      <c r="G27" s="85">
        <v>85292</v>
      </c>
      <c r="H27" s="85">
        <v>70977</v>
      </c>
      <c r="I27" s="85">
        <v>14315</v>
      </c>
      <c r="J27" s="85">
        <v>408802</v>
      </c>
      <c r="K27" s="559">
        <v>164.7</v>
      </c>
    </row>
    <row r="28" spans="1:11" ht="16.5" customHeight="1">
      <c r="A28" s="586"/>
      <c r="B28" s="593" t="s">
        <v>882</v>
      </c>
      <c r="C28" s="381">
        <v>326671</v>
      </c>
      <c r="D28" s="85">
        <v>99052</v>
      </c>
      <c r="E28" s="85">
        <v>80661</v>
      </c>
      <c r="F28" s="85">
        <v>18391</v>
      </c>
      <c r="G28" s="85">
        <v>117070</v>
      </c>
      <c r="H28" s="85">
        <v>101565</v>
      </c>
      <c r="I28" s="85">
        <v>15505</v>
      </c>
      <c r="J28" s="85">
        <v>308653</v>
      </c>
      <c r="K28" s="559">
        <v>94.5</v>
      </c>
    </row>
    <row r="29" spans="1:11" ht="16.5" customHeight="1">
      <c r="A29" s="586"/>
      <c r="B29" s="593" t="s">
        <v>884</v>
      </c>
      <c r="C29" s="381">
        <v>180441</v>
      </c>
      <c r="D29" s="85">
        <v>56310</v>
      </c>
      <c r="E29" s="85">
        <v>50423</v>
      </c>
      <c r="F29" s="85">
        <v>5887</v>
      </c>
      <c r="G29" s="85">
        <v>60393</v>
      </c>
      <c r="H29" s="85">
        <v>50693</v>
      </c>
      <c r="I29" s="85">
        <v>9700</v>
      </c>
      <c r="J29" s="85">
        <v>176358</v>
      </c>
      <c r="K29" s="559">
        <v>97.7</v>
      </c>
    </row>
    <row r="30" spans="1:11" s="585" customFormat="1" ht="16.5" customHeight="1">
      <c r="A30" s="595"/>
      <c r="B30" s="581" t="s">
        <v>886</v>
      </c>
      <c r="C30" s="590">
        <v>512459</v>
      </c>
      <c r="D30" s="591">
        <v>124378</v>
      </c>
      <c r="E30" s="591">
        <v>103828</v>
      </c>
      <c r="F30" s="591">
        <v>20550</v>
      </c>
      <c r="G30" s="591">
        <v>165920</v>
      </c>
      <c r="H30" s="591">
        <v>141544</v>
      </c>
      <c r="I30" s="591">
        <v>24376</v>
      </c>
      <c r="J30" s="591">
        <v>470917</v>
      </c>
      <c r="K30" s="592">
        <v>91.9</v>
      </c>
    </row>
    <row r="31" spans="1:11" ht="16.5" customHeight="1">
      <c r="A31" s="586"/>
      <c r="B31" s="595"/>
      <c r="C31" s="587"/>
      <c r="D31" s="588"/>
      <c r="E31" s="588"/>
      <c r="F31" s="588"/>
      <c r="G31" s="588"/>
      <c r="H31" s="588"/>
      <c r="I31" s="596"/>
      <c r="J31" s="588"/>
      <c r="K31" s="589"/>
    </row>
    <row r="32" spans="1:11" ht="16.5" customHeight="1">
      <c r="A32" s="586"/>
      <c r="B32" s="593" t="s">
        <v>888</v>
      </c>
      <c r="C32" s="381">
        <v>654150</v>
      </c>
      <c r="D32" s="85">
        <v>85656</v>
      </c>
      <c r="E32" s="85">
        <v>73099</v>
      </c>
      <c r="F32" s="85">
        <v>12557</v>
      </c>
      <c r="G32" s="85">
        <v>232520</v>
      </c>
      <c r="H32" s="85">
        <v>197822</v>
      </c>
      <c r="I32" s="85">
        <v>34698</v>
      </c>
      <c r="J32" s="85">
        <v>507286</v>
      </c>
      <c r="K32" s="559">
        <v>77.5</v>
      </c>
    </row>
    <row r="33" spans="1:11" ht="16.5" customHeight="1">
      <c r="A33" s="586"/>
      <c r="B33" s="593" t="s">
        <v>890</v>
      </c>
      <c r="C33" s="381">
        <v>616064</v>
      </c>
      <c r="D33" s="85">
        <v>93291</v>
      </c>
      <c r="E33" s="85">
        <v>89293</v>
      </c>
      <c r="F33" s="85">
        <v>3998</v>
      </c>
      <c r="G33" s="85">
        <v>174034</v>
      </c>
      <c r="H33" s="85">
        <v>152005</v>
      </c>
      <c r="I33" s="85">
        <v>22029</v>
      </c>
      <c r="J33" s="85">
        <v>535321</v>
      </c>
      <c r="K33" s="559">
        <v>86.9</v>
      </c>
    </row>
    <row r="34" spans="1:11" ht="16.5" customHeight="1">
      <c r="A34" s="586"/>
      <c r="B34" s="593" t="s">
        <v>891</v>
      </c>
      <c r="C34" s="381">
        <v>421496</v>
      </c>
      <c r="D34" s="85">
        <v>62855</v>
      </c>
      <c r="E34" s="85">
        <v>58128</v>
      </c>
      <c r="F34" s="85">
        <v>4727</v>
      </c>
      <c r="G34" s="85">
        <v>138986</v>
      </c>
      <c r="H34" s="85">
        <v>120653</v>
      </c>
      <c r="I34" s="85">
        <v>18333</v>
      </c>
      <c r="J34" s="85">
        <v>345365</v>
      </c>
      <c r="K34" s="559">
        <v>81.9</v>
      </c>
    </row>
    <row r="35" spans="1:11" ht="16.5" customHeight="1">
      <c r="A35" s="586"/>
      <c r="B35" s="593" t="s">
        <v>893</v>
      </c>
      <c r="C35" s="381">
        <v>619121</v>
      </c>
      <c r="D35" s="85">
        <v>82193</v>
      </c>
      <c r="E35" s="85">
        <v>72823</v>
      </c>
      <c r="F35" s="85">
        <v>9370</v>
      </c>
      <c r="G35" s="85">
        <v>198716</v>
      </c>
      <c r="H35" s="85">
        <v>174152</v>
      </c>
      <c r="I35" s="85">
        <v>24564</v>
      </c>
      <c r="J35" s="85">
        <v>502598</v>
      </c>
      <c r="K35" s="559">
        <v>81.2</v>
      </c>
    </row>
    <row r="36" spans="1:11" ht="16.5" customHeight="1">
      <c r="A36" s="586"/>
      <c r="B36" s="586"/>
      <c r="C36" s="597"/>
      <c r="D36" s="598"/>
      <c r="E36" s="598"/>
      <c r="F36" s="598"/>
      <c r="G36" s="598"/>
      <c r="H36" s="598"/>
      <c r="I36" s="598"/>
      <c r="J36" s="598"/>
      <c r="K36" s="599"/>
    </row>
    <row r="37" spans="1:11" s="585" customFormat="1" ht="16.5" customHeight="1">
      <c r="A37" s="1058" t="s">
        <v>316</v>
      </c>
      <c r="B37" s="1058"/>
      <c r="C37" s="590">
        <v>3837093</v>
      </c>
      <c r="D37" s="591">
        <v>416740</v>
      </c>
      <c r="E37" s="591">
        <v>289835</v>
      </c>
      <c r="F37" s="591">
        <v>126905</v>
      </c>
      <c r="G37" s="591">
        <v>798135</v>
      </c>
      <c r="H37" s="591">
        <v>692170</v>
      </c>
      <c r="I37" s="591">
        <v>105965</v>
      </c>
      <c r="J37" s="591">
        <v>3455698</v>
      </c>
      <c r="K37" s="592">
        <v>90.1</v>
      </c>
    </row>
    <row r="38" spans="1:11" ht="16.5" customHeight="1">
      <c r="A38" s="586"/>
      <c r="B38" s="586"/>
      <c r="C38" s="587"/>
      <c r="D38" s="588"/>
      <c r="E38" s="588"/>
      <c r="F38" s="588"/>
      <c r="G38" s="588"/>
      <c r="H38" s="588"/>
      <c r="I38" s="588"/>
      <c r="J38" s="588"/>
      <c r="K38" s="589"/>
    </row>
    <row r="39" spans="1:11" ht="16.5" customHeight="1">
      <c r="A39" s="1058" t="s">
        <v>317</v>
      </c>
      <c r="B39" s="1058"/>
      <c r="C39" s="590">
        <v>60252</v>
      </c>
      <c r="D39" s="591">
        <v>17707</v>
      </c>
      <c r="E39" s="591">
        <v>17238</v>
      </c>
      <c r="F39" s="591">
        <v>469</v>
      </c>
      <c r="G39" s="591">
        <v>19860</v>
      </c>
      <c r="H39" s="591">
        <v>16474</v>
      </c>
      <c r="I39" s="591">
        <v>3386</v>
      </c>
      <c r="J39" s="591">
        <v>58099</v>
      </c>
      <c r="K39" s="592">
        <v>96.4</v>
      </c>
    </row>
    <row r="40" spans="1:11" ht="16.5" customHeight="1">
      <c r="A40" s="586"/>
      <c r="B40" s="600"/>
      <c r="C40" s="587"/>
      <c r="D40" s="588"/>
      <c r="E40" s="588"/>
      <c r="F40" s="588"/>
      <c r="G40" s="588"/>
      <c r="H40" s="588"/>
      <c r="I40" s="588"/>
      <c r="J40" s="588"/>
      <c r="K40" s="589"/>
    </row>
    <row r="41" spans="1:15" ht="16.5" customHeight="1">
      <c r="A41" s="1049" t="s">
        <v>318</v>
      </c>
      <c r="B41" s="1049"/>
      <c r="C41" s="601">
        <v>27640</v>
      </c>
      <c r="D41" s="602">
        <v>354</v>
      </c>
      <c r="E41" s="602">
        <v>334</v>
      </c>
      <c r="F41" s="602">
        <v>20</v>
      </c>
      <c r="G41" s="602">
        <v>27</v>
      </c>
      <c r="H41" s="602">
        <v>25</v>
      </c>
      <c r="I41" s="602">
        <v>2</v>
      </c>
      <c r="J41" s="602">
        <v>27967</v>
      </c>
      <c r="K41" s="603">
        <v>101.2</v>
      </c>
      <c r="L41" s="591"/>
      <c r="M41" s="591"/>
      <c r="N41" s="591"/>
      <c r="O41" s="591"/>
    </row>
    <row r="42" spans="1:10" ht="15" customHeight="1">
      <c r="A42" s="1050" t="s">
        <v>319</v>
      </c>
      <c r="B42" s="1050"/>
      <c r="C42" s="1051"/>
      <c r="D42" s="1051"/>
      <c r="E42" s="1051"/>
      <c r="F42" s="1051"/>
      <c r="G42" s="1051"/>
      <c r="H42" s="1051"/>
      <c r="I42" s="1051"/>
      <c r="J42" s="1051"/>
    </row>
    <row r="43" spans="1:11" ht="15" customHeight="1">
      <c r="A43" s="1059" t="s">
        <v>320</v>
      </c>
      <c r="B43" s="1059"/>
      <c r="C43" s="1059"/>
      <c r="D43" s="1059"/>
      <c r="E43" s="1059"/>
      <c r="F43" s="1059"/>
      <c r="G43" s="1059"/>
      <c r="H43" s="1059"/>
      <c r="I43" s="1059"/>
      <c r="J43" s="1059"/>
      <c r="K43" s="1059"/>
    </row>
    <row r="44" spans="1:6" ht="15" customHeight="1">
      <c r="A44" s="1060" t="s">
        <v>304</v>
      </c>
      <c r="B44" s="1060"/>
      <c r="C44" s="1060"/>
      <c r="D44" s="1060"/>
      <c r="E44" s="604" t="s">
        <v>305</v>
      </c>
      <c r="F44" s="1062" t="s">
        <v>306</v>
      </c>
    </row>
    <row r="45" spans="1:6" ht="15" customHeight="1">
      <c r="A45" s="1060"/>
      <c r="B45" s="1060"/>
      <c r="C45" s="1060"/>
      <c r="D45" s="1060"/>
      <c r="E45" s="605" t="s">
        <v>279</v>
      </c>
      <c r="F45" s="1062"/>
    </row>
    <row r="46" spans="1:10" ht="15" customHeight="1">
      <c r="A46" s="1061" t="s">
        <v>321</v>
      </c>
      <c r="B46" s="1061"/>
      <c r="C46" s="1061"/>
      <c r="D46" s="1061"/>
      <c r="E46" s="1061"/>
      <c r="F46" s="1061"/>
      <c r="G46" s="1061"/>
      <c r="H46" s="1061"/>
      <c r="I46" s="1061"/>
      <c r="J46" s="606"/>
    </row>
  </sheetData>
  <mergeCells count="18">
    <mergeCell ref="A43:K43"/>
    <mergeCell ref="A44:D45"/>
    <mergeCell ref="A46:I46"/>
    <mergeCell ref="F44:F45"/>
    <mergeCell ref="A5:B5"/>
    <mergeCell ref="A7:B7"/>
    <mergeCell ref="A37:B37"/>
    <mergeCell ref="A39:B39"/>
    <mergeCell ref="A2:C2"/>
    <mergeCell ref="A41:B41"/>
    <mergeCell ref="A42:J42"/>
    <mergeCell ref="A1:K1"/>
    <mergeCell ref="G3:I3"/>
    <mergeCell ref="J3:J4"/>
    <mergeCell ref="I2:K2"/>
    <mergeCell ref="A3:B4"/>
    <mergeCell ref="C3:C4"/>
    <mergeCell ref="D3:F3"/>
  </mergeCells>
  <printOptions/>
  <pageMargins left="0.3937007874015748" right="0.3937007874015748" top="0.7874015748031497" bottom="0.7874015748031497" header="0.5118110236220472" footer="0.5118110236220472"/>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codeName="Sheet27"/>
  <dimension ref="A1:H49"/>
  <sheetViews>
    <sheetView workbookViewId="0" topLeftCell="A1">
      <selection activeCell="A1" sqref="A1:H1"/>
    </sheetView>
  </sheetViews>
  <sheetFormatPr defaultColWidth="9.00390625" defaultRowHeight="13.5"/>
  <cols>
    <col min="1" max="1" width="1.25" style="607" customWidth="1"/>
    <col min="2" max="2" width="10.375" style="607" customWidth="1"/>
    <col min="3" max="8" width="11.50390625" style="607" customWidth="1"/>
    <col min="9" max="16384" width="7.00390625" style="607" customWidth="1"/>
  </cols>
  <sheetData>
    <row r="1" spans="1:8" ht="21" customHeight="1">
      <c r="A1" s="1063" t="s">
        <v>322</v>
      </c>
      <c r="B1" s="1063"/>
      <c r="C1" s="1063"/>
      <c r="D1" s="1063"/>
      <c r="E1" s="1063"/>
      <c r="F1" s="1063"/>
      <c r="G1" s="1063"/>
      <c r="H1" s="1063"/>
    </row>
    <row r="2" spans="7:8" ht="13.5" customHeight="1" thickBot="1">
      <c r="G2" s="1073" t="s">
        <v>323</v>
      </c>
      <c r="H2" s="1074"/>
    </row>
    <row r="3" spans="1:8" ht="15" customHeight="1" thickTop="1">
      <c r="A3" s="1065" t="s">
        <v>324</v>
      </c>
      <c r="B3" s="1066"/>
      <c r="C3" s="1068" t="s">
        <v>325</v>
      </c>
      <c r="D3" s="1068"/>
      <c r="E3" s="1068"/>
      <c r="F3" s="1068" t="s">
        <v>326</v>
      </c>
      <c r="G3" s="1068"/>
      <c r="H3" s="1075"/>
    </row>
    <row r="4" spans="1:8" ht="15" customHeight="1">
      <c r="A4" s="1067"/>
      <c r="B4" s="1067"/>
      <c r="C4" s="608" t="s">
        <v>686</v>
      </c>
      <c r="D4" s="608" t="s">
        <v>327</v>
      </c>
      <c r="E4" s="608" t="s">
        <v>328</v>
      </c>
      <c r="F4" s="608" t="s">
        <v>686</v>
      </c>
      <c r="G4" s="608" t="s">
        <v>327</v>
      </c>
      <c r="H4" s="609" t="s">
        <v>328</v>
      </c>
    </row>
    <row r="5" spans="1:8" ht="15" customHeight="1">
      <c r="A5" s="1069" t="s">
        <v>1218</v>
      </c>
      <c r="B5" s="1070"/>
      <c r="C5" s="610">
        <f aca="true" t="shared" si="0" ref="C5:H5">SUM(C7,C35,C37,C39,C41)</f>
        <v>124378</v>
      </c>
      <c r="D5" s="611">
        <f t="shared" si="0"/>
        <v>103828</v>
      </c>
      <c r="E5" s="611">
        <f t="shared" si="0"/>
        <v>20550</v>
      </c>
      <c r="F5" s="611">
        <f t="shared" si="0"/>
        <v>165920</v>
      </c>
      <c r="G5" s="611">
        <f t="shared" si="0"/>
        <v>141544</v>
      </c>
      <c r="H5" s="611">
        <f t="shared" si="0"/>
        <v>24376</v>
      </c>
    </row>
    <row r="6" spans="1:8" ht="15" customHeight="1">
      <c r="A6" s="612"/>
      <c r="B6" s="612"/>
      <c r="C6" s="613"/>
      <c r="D6" s="89"/>
      <c r="E6" s="89"/>
      <c r="F6" s="89"/>
      <c r="G6" s="89"/>
      <c r="H6" s="89"/>
    </row>
    <row r="7" spans="1:8" ht="15" customHeight="1">
      <c r="A7" s="1064" t="s">
        <v>315</v>
      </c>
      <c r="B7" s="1064"/>
      <c r="C7" s="614">
        <f aca="true" t="shared" si="1" ref="C7:H7">SUM(C8:C33)</f>
        <v>47612</v>
      </c>
      <c r="D7" s="615">
        <f t="shared" si="1"/>
        <v>39003</v>
      </c>
      <c r="E7" s="615">
        <f t="shared" si="1"/>
        <v>8609</v>
      </c>
      <c r="F7" s="615">
        <f t="shared" si="1"/>
        <v>140565</v>
      </c>
      <c r="G7" s="615">
        <f t="shared" si="1"/>
        <v>121113</v>
      </c>
      <c r="H7" s="615">
        <f t="shared" si="1"/>
        <v>19452</v>
      </c>
    </row>
    <row r="8" spans="1:8" ht="15" customHeight="1">
      <c r="A8" s="616"/>
      <c r="B8" s="617" t="s">
        <v>855</v>
      </c>
      <c r="C8" s="618">
        <f>SUM(D8:E8)</f>
        <v>130</v>
      </c>
      <c r="D8" s="619">
        <v>82</v>
      </c>
      <c r="E8" s="619">
        <v>48</v>
      </c>
      <c r="F8" s="619">
        <f>SUM(G8:H8)</f>
        <v>19905</v>
      </c>
      <c r="G8" s="619">
        <v>17721</v>
      </c>
      <c r="H8" s="619">
        <v>2184</v>
      </c>
    </row>
    <row r="9" spans="1:8" ht="15" customHeight="1">
      <c r="A9" s="616"/>
      <c r="B9" s="617" t="s">
        <v>857</v>
      </c>
      <c r="C9" s="618">
        <f>SUM(D9:E9)</f>
        <v>159</v>
      </c>
      <c r="D9" s="619">
        <v>116</v>
      </c>
      <c r="E9" s="619">
        <v>43</v>
      </c>
      <c r="F9" s="619">
        <f>SUM(G9:H9)</f>
        <v>10542</v>
      </c>
      <c r="G9" s="619">
        <v>10438</v>
      </c>
      <c r="H9" s="619">
        <v>104</v>
      </c>
    </row>
    <row r="10" spans="1:8" ht="15" customHeight="1">
      <c r="A10" s="616"/>
      <c r="B10" s="617" t="s">
        <v>859</v>
      </c>
      <c r="C10" s="618">
        <f>SUM(D10:E10)</f>
        <v>362</v>
      </c>
      <c r="D10" s="619">
        <v>294</v>
      </c>
      <c r="E10" s="619">
        <v>68</v>
      </c>
      <c r="F10" s="619">
        <f>SUM(G10:H10)</f>
        <v>14067</v>
      </c>
      <c r="G10" s="619">
        <v>13261</v>
      </c>
      <c r="H10" s="619">
        <v>806</v>
      </c>
    </row>
    <row r="11" spans="1:8" ht="15" customHeight="1">
      <c r="A11" s="616"/>
      <c r="B11" s="617" t="s">
        <v>861</v>
      </c>
      <c r="C11" s="618">
        <f>SUM(D11:E11)</f>
        <v>1394</v>
      </c>
      <c r="D11" s="619">
        <v>1118</v>
      </c>
      <c r="E11" s="619">
        <v>276</v>
      </c>
      <c r="F11" s="619">
        <f>SUM(G11:H11)</f>
        <v>14832</v>
      </c>
      <c r="G11" s="619">
        <v>12731</v>
      </c>
      <c r="H11" s="619">
        <v>2101</v>
      </c>
    </row>
    <row r="12" spans="1:8" ht="15" customHeight="1">
      <c r="A12" s="616"/>
      <c r="B12" s="617" t="s">
        <v>863</v>
      </c>
      <c r="C12" s="618">
        <f>SUM(D12:E12)</f>
        <v>1705</v>
      </c>
      <c r="D12" s="619">
        <v>1244</v>
      </c>
      <c r="E12" s="619">
        <v>461</v>
      </c>
      <c r="F12" s="619">
        <f>SUM(G12:H12)</f>
        <v>12801</v>
      </c>
      <c r="G12" s="619">
        <v>8836</v>
      </c>
      <c r="H12" s="619">
        <v>3965</v>
      </c>
    </row>
    <row r="13" spans="1:8" ht="15" customHeight="1">
      <c r="A13" s="616"/>
      <c r="B13" s="617"/>
      <c r="C13" s="618"/>
      <c r="D13" s="619"/>
      <c r="E13" s="619"/>
      <c r="F13" s="619"/>
      <c r="G13" s="619"/>
      <c r="H13" s="619"/>
    </row>
    <row r="14" spans="1:8" ht="15" customHeight="1">
      <c r="A14" s="616"/>
      <c r="B14" s="617" t="s">
        <v>865</v>
      </c>
      <c r="C14" s="618">
        <f>SUM(D14:E14)</f>
        <v>466</v>
      </c>
      <c r="D14" s="619">
        <v>321</v>
      </c>
      <c r="E14" s="619">
        <v>145</v>
      </c>
      <c r="F14" s="619">
        <f>SUM(G14:H14)</f>
        <v>3262</v>
      </c>
      <c r="G14" s="619">
        <v>3060</v>
      </c>
      <c r="H14" s="619">
        <v>202</v>
      </c>
    </row>
    <row r="15" spans="1:8" ht="15" customHeight="1">
      <c r="A15" s="616"/>
      <c r="B15" s="617" t="s">
        <v>867</v>
      </c>
      <c r="C15" s="618">
        <f>SUM(D15:E15)</f>
        <v>533</v>
      </c>
      <c r="D15" s="619">
        <v>396</v>
      </c>
      <c r="E15" s="619">
        <v>137</v>
      </c>
      <c r="F15" s="619">
        <f>SUM(G15:H15)</f>
        <v>1209</v>
      </c>
      <c r="G15" s="619">
        <v>1095</v>
      </c>
      <c r="H15" s="619">
        <v>114</v>
      </c>
    </row>
    <row r="16" spans="1:8" ht="15" customHeight="1">
      <c r="A16" s="616"/>
      <c r="B16" s="617" t="s">
        <v>869</v>
      </c>
      <c r="C16" s="618">
        <f>SUM(D16:E16)</f>
        <v>1065</v>
      </c>
      <c r="D16" s="619">
        <v>799</v>
      </c>
      <c r="E16" s="619">
        <v>266</v>
      </c>
      <c r="F16" s="619">
        <f>SUM(G16:H16)</f>
        <v>3336</v>
      </c>
      <c r="G16" s="619">
        <v>3301</v>
      </c>
      <c r="H16" s="619">
        <v>35</v>
      </c>
    </row>
    <row r="17" spans="1:8" ht="15" customHeight="1">
      <c r="A17" s="616"/>
      <c r="B17" s="617" t="s">
        <v>871</v>
      </c>
      <c r="C17" s="618">
        <f>SUM(D17:E17)</f>
        <v>573</v>
      </c>
      <c r="D17" s="619">
        <v>472</v>
      </c>
      <c r="E17" s="619">
        <v>101</v>
      </c>
      <c r="F17" s="619">
        <f>SUM(G17:H17)</f>
        <v>3652</v>
      </c>
      <c r="G17" s="619">
        <v>3422</v>
      </c>
      <c r="H17" s="619">
        <v>230</v>
      </c>
    </row>
    <row r="18" spans="1:8" ht="15" customHeight="1">
      <c r="A18" s="616"/>
      <c r="B18" s="617" t="s">
        <v>873</v>
      </c>
      <c r="C18" s="618">
        <f>SUM(D18:E18)</f>
        <v>476</v>
      </c>
      <c r="D18" s="619">
        <v>392</v>
      </c>
      <c r="E18" s="619">
        <v>84</v>
      </c>
      <c r="F18" s="619">
        <f>SUM(G18:H18)</f>
        <v>1729</v>
      </c>
      <c r="G18" s="619">
        <v>1472</v>
      </c>
      <c r="H18" s="619">
        <v>257</v>
      </c>
    </row>
    <row r="19" spans="1:8" ht="15" customHeight="1">
      <c r="A19" s="616"/>
      <c r="B19" s="617"/>
      <c r="C19" s="618"/>
      <c r="D19" s="619"/>
      <c r="E19" s="619"/>
      <c r="F19" s="619"/>
      <c r="G19" s="619"/>
      <c r="H19" s="619"/>
    </row>
    <row r="20" spans="1:8" ht="15" customHeight="1">
      <c r="A20" s="616"/>
      <c r="B20" s="617" t="s">
        <v>875</v>
      </c>
      <c r="C20" s="618">
        <f>SUM(D20:E20)</f>
        <v>871</v>
      </c>
      <c r="D20" s="619">
        <v>719</v>
      </c>
      <c r="E20" s="619">
        <v>152</v>
      </c>
      <c r="F20" s="619">
        <f>SUM(G20:H20)</f>
        <v>1933</v>
      </c>
      <c r="G20" s="619">
        <v>1842</v>
      </c>
      <c r="H20" s="619">
        <v>91</v>
      </c>
    </row>
    <row r="21" spans="1:8" ht="15" customHeight="1">
      <c r="A21" s="616"/>
      <c r="B21" s="617" t="s">
        <v>876</v>
      </c>
      <c r="C21" s="618">
        <f>SUM(D21:E21)</f>
        <v>1592</v>
      </c>
      <c r="D21" s="619">
        <v>1334</v>
      </c>
      <c r="E21" s="619">
        <v>258</v>
      </c>
      <c r="F21" s="619">
        <f>SUM(G21:H21)</f>
        <v>2578</v>
      </c>
      <c r="G21" s="619">
        <v>1796</v>
      </c>
      <c r="H21" s="619">
        <v>782</v>
      </c>
    </row>
    <row r="22" spans="1:8" ht="15" customHeight="1">
      <c r="A22" s="616"/>
      <c r="B22" s="617" t="s">
        <v>877</v>
      </c>
      <c r="C22" s="618">
        <f>SUM(D22:E22)</f>
        <v>564</v>
      </c>
      <c r="D22" s="619">
        <v>439</v>
      </c>
      <c r="E22" s="619">
        <v>125</v>
      </c>
      <c r="F22" s="619">
        <f>SUM(G22:H22)</f>
        <v>7993</v>
      </c>
      <c r="G22" s="619">
        <v>6853</v>
      </c>
      <c r="H22" s="619">
        <v>1140</v>
      </c>
    </row>
    <row r="23" spans="1:8" ht="15" customHeight="1">
      <c r="A23" s="616"/>
      <c r="B23" s="617" t="s">
        <v>878</v>
      </c>
      <c r="C23" s="618">
        <f>SUM(D23:E23)</f>
        <v>1654</v>
      </c>
      <c r="D23" s="619">
        <v>1406</v>
      </c>
      <c r="E23" s="619">
        <v>248</v>
      </c>
      <c r="F23" s="619">
        <f>SUM(G23:H23)</f>
        <v>2035</v>
      </c>
      <c r="G23" s="619">
        <v>1675</v>
      </c>
      <c r="H23" s="619">
        <v>360</v>
      </c>
    </row>
    <row r="24" spans="1:2" ht="15" customHeight="1">
      <c r="A24" s="616"/>
      <c r="B24" s="620"/>
    </row>
    <row r="25" spans="1:8" ht="15" customHeight="1">
      <c r="A25" s="616"/>
      <c r="B25" s="617" t="s">
        <v>880</v>
      </c>
      <c r="C25" s="618">
        <f>SUM(D25:E25)</f>
        <v>1791</v>
      </c>
      <c r="D25" s="619">
        <v>1484</v>
      </c>
      <c r="E25" s="619">
        <v>307</v>
      </c>
      <c r="F25" s="619">
        <f>SUM(G25:H25)</f>
        <v>1987</v>
      </c>
      <c r="G25" s="619">
        <v>1472</v>
      </c>
      <c r="H25" s="619">
        <v>515</v>
      </c>
    </row>
    <row r="26" spans="1:8" ht="15" customHeight="1">
      <c r="A26" s="616"/>
      <c r="B26" s="617" t="s">
        <v>881</v>
      </c>
      <c r="C26" s="618">
        <f>SUM(D26:E26)</f>
        <v>5494</v>
      </c>
      <c r="D26" s="619">
        <v>4358</v>
      </c>
      <c r="E26" s="619">
        <v>1136</v>
      </c>
      <c r="F26" s="619">
        <f>SUM(G26:H26)</f>
        <v>20370</v>
      </c>
      <c r="G26" s="619">
        <v>16623</v>
      </c>
      <c r="H26" s="619">
        <v>3747</v>
      </c>
    </row>
    <row r="27" spans="1:8" ht="15" customHeight="1">
      <c r="A27" s="616"/>
      <c r="B27" s="617" t="s">
        <v>882</v>
      </c>
      <c r="C27" s="618">
        <f>SUM(D27:E27)</f>
        <v>9271</v>
      </c>
      <c r="D27" s="619">
        <v>7371</v>
      </c>
      <c r="E27" s="619">
        <v>1900</v>
      </c>
      <c r="F27" s="619">
        <f>SUM(G27:H27)</f>
        <v>7490</v>
      </c>
      <c r="G27" s="619">
        <v>5825</v>
      </c>
      <c r="H27" s="619">
        <v>1665</v>
      </c>
    </row>
    <row r="28" spans="1:8" ht="15" customHeight="1">
      <c r="A28" s="616"/>
      <c r="B28" s="617" t="s">
        <v>884</v>
      </c>
      <c r="C28" s="618">
        <f>SUM(D28:E28)</f>
        <v>990</v>
      </c>
      <c r="D28" s="619">
        <v>771</v>
      </c>
      <c r="E28" s="619">
        <v>219</v>
      </c>
      <c r="F28" s="619">
        <f>SUM(G28:H28)</f>
        <v>1158</v>
      </c>
      <c r="G28" s="619">
        <v>1030</v>
      </c>
      <c r="H28" s="619">
        <v>128</v>
      </c>
    </row>
    <row r="29" spans="1:8" ht="15" customHeight="1">
      <c r="A29" s="616"/>
      <c r="B29" s="621"/>
      <c r="C29" s="618"/>
      <c r="D29" s="619"/>
      <c r="E29" s="619"/>
      <c r="F29" s="619"/>
      <c r="G29" s="619"/>
      <c r="H29" s="619"/>
    </row>
    <row r="30" spans="1:8" ht="15" customHeight="1">
      <c r="A30" s="616"/>
      <c r="B30" s="617" t="s">
        <v>888</v>
      </c>
      <c r="C30" s="618">
        <f>SUM(D30:E30)</f>
        <v>13480</v>
      </c>
      <c r="D30" s="619">
        <v>11763</v>
      </c>
      <c r="E30" s="619">
        <v>1717</v>
      </c>
      <c r="F30" s="619">
        <f>SUM(G30:H30)</f>
        <v>7105</v>
      </c>
      <c r="G30" s="619">
        <v>6209</v>
      </c>
      <c r="H30" s="619">
        <v>896</v>
      </c>
    </row>
    <row r="31" spans="1:8" ht="15" customHeight="1">
      <c r="A31" s="616"/>
      <c r="B31" s="617" t="s">
        <v>890</v>
      </c>
      <c r="C31" s="618">
        <f>SUM(D31:E31)</f>
        <v>2584</v>
      </c>
      <c r="D31" s="619">
        <v>2112</v>
      </c>
      <c r="E31" s="619">
        <v>472</v>
      </c>
      <c r="F31" s="619">
        <f>SUM(G31:H31)</f>
        <v>1448</v>
      </c>
      <c r="G31" s="619">
        <v>1386</v>
      </c>
      <c r="H31" s="619">
        <v>62</v>
      </c>
    </row>
    <row r="32" spans="1:8" ht="15" customHeight="1">
      <c r="A32" s="616"/>
      <c r="B32" s="617" t="s">
        <v>891</v>
      </c>
      <c r="C32" s="618">
        <f>SUM(D32:E32)</f>
        <v>1188</v>
      </c>
      <c r="D32" s="619">
        <v>961</v>
      </c>
      <c r="E32" s="619">
        <v>227</v>
      </c>
      <c r="F32" s="619">
        <f>SUM(G32:H32)</f>
        <v>439</v>
      </c>
      <c r="G32" s="619">
        <v>415</v>
      </c>
      <c r="H32" s="619">
        <v>24</v>
      </c>
    </row>
    <row r="33" spans="1:8" ht="15" customHeight="1">
      <c r="A33" s="616"/>
      <c r="B33" s="617" t="s">
        <v>893</v>
      </c>
      <c r="C33" s="618">
        <f>SUM(D33:E33)</f>
        <v>1270</v>
      </c>
      <c r="D33" s="619">
        <v>1051</v>
      </c>
      <c r="E33" s="619">
        <v>219</v>
      </c>
      <c r="F33" s="619">
        <f>SUM(G33:H33)</f>
        <v>694</v>
      </c>
      <c r="G33" s="619">
        <v>650</v>
      </c>
      <c r="H33" s="619">
        <v>44</v>
      </c>
    </row>
    <row r="34" spans="1:8" ht="15" customHeight="1">
      <c r="A34" s="616"/>
      <c r="B34" s="622"/>
      <c r="C34" s="618"/>
      <c r="D34" s="619"/>
      <c r="E34" s="619"/>
      <c r="F34" s="619"/>
      <c r="G34" s="619"/>
      <c r="H34" s="619"/>
    </row>
    <row r="35" spans="1:8" ht="15" customHeight="1">
      <c r="A35" s="1064" t="s">
        <v>329</v>
      </c>
      <c r="B35" s="1064"/>
      <c r="C35" s="623">
        <v>6693</v>
      </c>
      <c r="D35" s="624">
        <v>5689</v>
      </c>
      <c r="E35" s="624">
        <v>1004</v>
      </c>
      <c r="F35" s="624">
        <v>4622</v>
      </c>
      <c r="G35" s="624">
        <v>3229</v>
      </c>
      <c r="H35" s="624">
        <v>1393</v>
      </c>
    </row>
    <row r="36" spans="1:8" ht="15" customHeight="1">
      <c r="A36" s="612"/>
      <c r="B36" s="612"/>
      <c r="C36" s="613"/>
      <c r="D36" s="89"/>
      <c r="E36" s="89"/>
      <c r="F36" s="89"/>
      <c r="G36" s="89"/>
      <c r="H36" s="89"/>
    </row>
    <row r="37" spans="1:8" ht="15" customHeight="1">
      <c r="A37" s="1064" t="s">
        <v>317</v>
      </c>
      <c r="B37" s="1064"/>
      <c r="C37" s="625">
        <v>28</v>
      </c>
      <c r="D37" s="626">
        <v>22</v>
      </c>
      <c r="E37" s="626">
        <v>6</v>
      </c>
      <c r="F37" s="615">
        <v>10</v>
      </c>
      <c r="G37" s="615">
        <v>10</v>
      </c>
      <c r="H37" s="615">
        <v>0</v>
      </c>
    </row>
    <row r="38" spans="1:8" ht="15" customHeight="1">
      <c r="A38" s="612"/>
      <c r="B38" s="612"/>
      <c r="C38" s="613"/>
      <c r="D38" s="89"/>
      <c r="E38" s="89"/>
      <c r="F38" s="89"/>
      <c r="G38" s="89"/>
      <c r="H38" s="89"/>
    </row>
    <row r="39" spans="1:8" ht="15" customHeight="1">
      <c r="A39" s="1064" t="s">
        <v>318</v>
      </c>
      <c r="B39" s="1064"/>
      <c r="C39" s="614">
        <v>0</v>
      </c>
      <c r="D39" s="615">
        <v>0</v>
      </c>
      <c r="E39" s="615">
        <v>0</v>
      </c>
      <c r="F39" s="615">
        <v>7</v>
      </c>
      <c r="G39" s="615">
        <v>6</v>
      </c>
      <c r="H39" s="615">
        <v>1</v>
      </c>
    </row>
    <row r="40" spans="1:8" ht="15" customHeight="1">
      <c r="A40" s="612"/>
      <c r="B40" s="612"/>
      <c r="C40" s="613"/>
      <c r="D40" s="89"/>
      <c r="E40" s="89"/>
      <c r="F40" s="89"/>
      <c r="G40" s="89"/>
      <c r="H40" s="89"/>
    </row>
    <row r="41" spans="1:8" ht="15" customHeight="1">
      <c r="A41" s="1064" t="s">
        <v>330</v>
      </c>
      <c r="B41" s="1064"/>
      <c r="C41" s="614">
        <f aca="true" t="shared" si="2" ref="C41:H41">SUM(C42:C48)</f>
        <v>70045</v>
      </c>
      <c r="D41" s="615">
        <f t="shared" si="2"/>
        <v>59114</v>
      </c>
      <c r="E41" s="615">
        <f t="shared" si="2"/>
        <v>10931</v>
      </c>
      <c r="F41" s="615">
        <f t="shared" si="2"/>
        <v>20716</v>
      </c>
      <c r="G41" s="615">
        <f t="shared" si="2"/>
        <v>17186</v>
      </c>
      <c r="H41" s="615">
        <f t="shared" si="2"/>
        <v>3530</v>
      </c>
    </row>
    <row r="42" spans="1:8" ht="15" customHeight="1">
      <c r="A42" s="616"/>
      <c r="B42" s="612" t="s">
        <v>760</v>
      </c>
      <c r="C42" s="613">
        <v>1199</v>
      </c>
      <c r="D42" s="89">
        <v>870</v>
      </c>
      <c r="E42" s="89">
        <v>329</v>
      </c>
      <c r="F42" s="89">
        <v>217</v>
      </c>
      <c r="G42" s="89">
        <v>196</v>
      </c>
      <c r="H42" s="89">
        <v>21</v>
      </c>
    </row>
    <row r="43" spans="1:8" ht="15" customHeight="1">
      <c r="A43" s="616"/>
      <c r="B43" s="612" t="s">
        <v>762</v>
      </c>
      <c r="C43" s="613">
        <v>518</v>
      </c>
      <c r="D43" s="89">
        <v>356</v>
      </c>
      <c r="E43" s="89">
        <v>162</v>
      </c>
      <c r="F43" s="89">
        <v>150</v>
      </c>
      <c r="G43" s="89">
        <v>138</v>
      </c>
      <c r="H43" s="89">
        <v>12</v>
      </c>
    </row>
    <row r="44" spans="1:8" ht="15" customHeight="1">
      <c r="A44" s="616"/>
      <c r="B44" s="612" t="s">
        <v>764</v>
      </c>
      <c r="C44" s="613">
        <v>329</v>
      </c>
      <c r="D44" s="89">
        <v>199</v>
      </c>
      <c r="E44" s="89">
        <v>130</v>
      </c>
      <c r="F44" s="89">
        <v>99</v>
      </c>
      <c r="G44" s="89">
        <v>84</v>
      </c>
      <c r="H44" s="89">
        <v>15</v>
      </c>
    </row>
    <row r="45" spans="1:8" ht="15" customHeight="1">
      <c r="A45" s="616"/>
      <c r="B45" s="612" t="s">
        <v>766</v>
      </c>
      <c r="C45" s="613">
        <v>58248</v>
      </c>
      <c r="D45" s="89">
        <v>49629</v>
      </c>
      <c r="E45" s="89">
        <v>8619</v>
      </c>
      <c r="F45" s="89">
        <v>14847</v>
      </c>
      <c r="G45" s="89">
        <v>12543</v>
      </c>
      <c r="H45" s="89">
        <v>2304</v>
      </c>
    </row>
    <row r="46" spans="1:8" ht="15" customHeight="1">
      <c r="A46" s="616"/>
      <c r="B46" s="612" t="s">
        <v>768</v>
      </c>
      <c r="C46" s="613">
        <v>5343</v>
      </c>
      <c r="D46" s="89">
        <v>4360</v>
      </c>
      <c r="E46" s="89">
        <v>983</v>
      </c>
      <c r="F46" s="89">
        <v>2071</v>
      </c>
      <c r="G46" s="89">
        <v>1587</v>
      </c>
      <c r="H46" s="89">
        <v>484</v>
      </c>
    </row>
    <row r="47" spans="1:8" ht="15" customHeight="1">
      <c r="A47" s="616"/>
      <c r="B47" s="612" t="s">
        <v>772</v>
      </c>
      <c r="C47" s="613">
        <v>3822</v>
      </c>
      <c r="D47" s="89">
        <v>3282</v>
      </c>
      <c r="E47" s="89">
        <v>540</v>
      </c>
      <c r="F47" s="89">
        <v>2847</v>
      </c>
      <c r="G47" s="89">
        <v>2199</v>
      </c>
      <c r="H47" s="89">
        <v>648</v>
      </c>
    </row>
    <row r="48" spans="1:8" ht="15" customHeight="1">
      <c r="A48" s="627"/>
      <c r="B48" s="628" t="s">
        <v>331</v>
      </c>
      <c r="C48" s="629">
        <v>586</v>
      </c>
      <c r="D48" s="312">
        <v>418</v>
      </c>
      <c r="E48" s="312">
        <v>168</v>
      </c>
      <c r="F48" s="312">
        <v>485</v>
      </c>
      <c r="G48" s="312">
        <v>439</v>
      </c>
      <c r="H48" s="312">
        <v>46</v>
      </c>
    </row>
    <row r="49" spans="1:8" ht="15" customHeight="1">
      <c r="A49" s="1071" t="s">
        <v>332</v>
      </c>
      <c r="B49" s="1071"/>
      <c r="C49" s="1071"/>
      <c r="D49" s="1071"/>
      <c r="E49" s="1072"/>
      <c r="F49" s="1072"/>
      <c r="G49" s="1072"/>
      <c r="H49" s="1072"/>
    </row>
  </sheetData>
  <mergeCells count="12">
    <mergeCell ref="A49:H49"/>
    <mergeCell ref="A41:B41"/>
    <mergeCell ref="G2:H2"/>
    <mergeCell ref="A39:B39"/>
    <mergeCell ref="F3:H3"/>
    <mergeCell ref="A1:H1"/>
    <mergeCell ref="A7:B7"/>
    <mergeCell ref="A35:B35"/>
    <mergeCell ref="A37:B37"/>
    <mergeCell ref="A3:B4"/>
    <mergeCell ref="C3:E3"/>
    <mergeCell ref="A5:B5"/>
  </mergeCells>
  <printOptions/>
  <pageMargins left="0.5905511811023623" right="0.7874015748031497" top="0.984251968503937" bottom="0.984251968503937" header="0.5118110236220472" footer="0.5118110236220472"/>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sheetPr codeName="Sheet28"/>
  <dimension ref="A1:R62"/>
  <sheetViews>
    <sheetView workbookViewId="0" topLeftCell="A1">
      <selection activeCell="A1" sqref="A1:J1"/>
    </sheetView>
  </sheetViews>
  <sheetFormatPr defaultColWidth="9.00390625" defaultRowHeight="13.5"/>
  <cols>
    <col min="1" max="1" width="4.625" style="632" customWidth="1"/>
    <col min="2" max="2" width="7.75390625" style="631" customWidth="1"/>
    <col min="3" max="9" width="8.625" style="631" customWidth="1"/>
    <col min="10" max="10" width="9.125" style="631" customWidth="1"/>
    <col min="11" max="11" width="8.625" style="631" customWidth="1"/>
    <col min="12" max="16384" width="8.25390625" style="631" customWidth="1"/>
  </cols>
  <sheetData>
    <row r="1" spans="1:11" ht="21" customHeight="1">
      <c r="A1" s="1077" t="s">
        <v>333</v>
      </c>
      <c r="B1" s="1077"/>
      <c r="C1" s="1077"/>
      <c r="D1" s="1077"/>
      <c r="E1" s="1077"/>
      <c r="F1" s="1077"/>
      <c r="G1" s="1077"/>
      <c r="H1" s="1077"/>
      <c r="I1" s="1077"/>
      <c r="J1" s="1077"/>
      <c r="K1" s="630"/>
    </row>
    <row r="2" spans="9:11" ht="13.5" customHeight="1" thickBot="1">
      <c r="I2" s="1081" t="s">
        <v>1376</v>
      </c>
      <c r="J2" s="1081"/>
      <c r="K2" s="633"/>
    </row>
    <row r="3" spans="1:11" ht="12.75" customHeight="1" thickTop="1">
      <c r="A3" s="1079" t="s">
        <v>334</v>
      </c>
      <c r="B3" s="1080"/>
      <c r="C3" s="634" t="s">
        <v>335</v>
      </c>
      <c r="D3" s="634" t="s">
        <v>336</v>
      </c>
      <c r="E3" s="634" t="s">
        <v>337</v>
      </c>
      <c r="F3" s="634" t="s">
        <v>338</v>
      </c>
      <c r="G3" s="634" t="s">
        <v>196</v>
      </c>
      <c r="H3" s="634" t="s">
        <v>339</v>
      </c>
      <c r="I3" s="634" t="s">
        <v>340</v>
      </c>
      <c r="J3" s="635" t="s">
        <v>341</v>
      </c>
      <c r="K3" s="636"/>
    </row>
    <row r="4" spans="1:12" s="640" customFormat="1" ht="12" customHeight="1">
      <c r="A4" s="637"/>
      <c r="B4" s="638" t="s">
        <v>1218</v>
      </c>
      <c r="C4" s="610">
        <v>505556</v>
      </c>
      <c r="D4" s="615">
        <v>518943</v>
      </c>
      <c r="E4" s="615">
        <v>511415</v>
      </c>
      <c r="F4" s="615">
        <v>513575</v>
      </c>
      <c r="G4" s="615">
        <v>533693</v>
      </c>
      <c r="H4" s="615">
        <v>548274</v>
      </c>
      <c r="I4" s="615">
        <v>557251</v>
      </c>
      <c r="J4" s="615">
        <v>562074</v>
      </c>
      <c r="K4" s="615"/>
      <c r="L4" s="639"/>
    </row>
    <row r="5" spans="1:12" ht="12" customHeight="1">
      <c r="A5" s="641"/>
      <c r="B5" s="642" t="s">
        <v>342</v>
      </c>
      <c r="C5" s="613">
        <v>28196</v>
      </c>
      <c r="D5" s="89">
        <v>23609</v>
      </c>
      <c r="E5" s="89">
        <v>20303</v>
      </c>
      <c r="F5" s="89">
        <v>19696</v>
      </c>
      <c r="G5" s="89">
        <v>20429</v>
      </c>
      <c r="H5" s="89">
        <v>21015</v>
      </c>
      <c r="I5" s="89">
        <v>21191</v>
      </c>
      <c r="J5" s="89">
        <v>20967</v>
      </c>
      <c r="K5" s="89"/>
      <c r="L5" s="643"/>
    </row>
    <row r="6" spans="1:12" ht="12" customHeight="1">
      <c r="A6" s="641"/>
      <c r="B6" s="642" t="s">
        <v>343</v>
      </c>
      <c r="C6" s="613">
        <v>28798</v>
      </c>
      <c r="D6" s="89">
        <v>24698</v>
      </c>
      <c r="E6" s="89">
        <v>20506</v>
      </c>
      <c r="F6" s="89">
        <v>18587</v>
      </c>
      <c r="G6" s="89">
        <v>19555</v>
      </c>
      <c r="H6" s="89">
        <v>19969</v>
      </c>
      <c r="I6" s="89">
        <v>20421</v>
      </c>
      <c r="J6" s="89">
        <v>20739</v>
      </c>
      <c r="K6" s="89"/>
      <c r="L6" s="643"/>
    </row>
    <row r="7" spans="1:12" ht="12" customHeight="1">
      <c r="A7" s="641"/>
      <c r="B7" s="642" t="s">
        <v>344</v>
      </c>
      <c r="C7" s="613">
        <v>34848</v>
      </c>
      <c r="D7" s="89">
        <v>27120</v>
      </c>
      <c r="E7" s="89">
        <v>23002</v>
      </c>
      <c r="F7" s="89">
        <v>19485</v>
      </c>
      <c r="G7" s="89">
        <v>18369</v>
      </c>
      <c r="H7" s="89">
        <v>19193</v>
      </c>
      <c r="I7" s="89">
        <v>19582</v>
      </c>
      <c r="J7" s="89">
        <v>19976</v>
      </c>
      <c r="K7" s="89"/>
      <c r="L7" s="643"/>
    </row>
    <row r="8" spans="1:11" ht="12" customHeight="1">
      <c r="A8" s="641"/>
      <c r="B8" s="642" t="s">
        <v>345</v>
      </c>
      <c r="C8" s="613">
        <v>37866</v>
      </c>
      <c r="D8" s="89">
        <v>40285</v>
      </c>
      <c r="E8" s="89">
        <v>31045</v>
      </c>
      <c r="F8" s="89">
        <v>26678</v>
      </c>
      <c r="G8" s="89">
        <v>26564</v>
      </c>
      <c r="H8" s="89">
        <v>25660</v>
      </c>
      <c r="I8" s="89">
        <v>24639</v>
      </c>
      <c r="J8" s="89">
        <v>23763</v>
      </c>
      <c r="K8" s="89"/>
    </row>
    <row r="9" spans="1:11" ht="12" customHeight="1">
      <c r="A9" s="641"/>
      <c r="B9" s="642" t="s">
        <v>346</v>
      </c>
      <c r="C9" s="613">
        <v>49536</v>
      </c>
      <c r="D9" s="89">
        <v>53238</v>
      </c>
      <c r="E9" s="89">
        <v>52010</v>
      </c>
      <c r="F9" s="89">
        <v>43498</v>
      </c>
      <c r="G9" s="89">
        <v>44666</v>
      </c>
      <c r="H9" s="89">
        <v>42501</v>
      </c>
      <c r="I9" s="89">
        <v>41154</v>
      </c>
      <c r="J9" s="89">
        <v>40232</v>
      </c>
      <c r="K9" s="89"/>
    </row>
    <row r="10" spans="1:11" ht="12" customHeight="1">
      <c r="A10" s="641" t="s">
        <v>347</v>
      </c>
      <c r="B10" s="642" t="s">
        <v>348</v>
      </c>
      <c r="C10" s="613">
        <v>40632</v>
      </c>
      <c r="D10" s="89">
        <v>44443</v>
      </c>
      <c r="E10" s="89">
        <v>46690</v>
      </c>
      <c r="F10" s="89">
        <v>48693</v>
      </c>
      <c r="G10" s="89">
        <v>43427</v>
      </c>
      <c r="H10" s="89">
        <v>43572</v>
      </c>
      <c r="I10" s="89">
        <v>41234</v>
      </c>
      <c r="J10" s="89">
        <v>39579</v>
      </c>
      <c r="K10" s="89"/>
    </row>
    <row r="11" spans="1:11" ht="12" customHeight="1">
      <c r="A11" s="641"/>
      <c r="B11" s="642" t="s">
        <v>349</v>
      </c>
      <c r="C11" s="613">
        <v>41159</v>
      </c>
      <c r="D11" s="89">
        <v>36545</v>
      </c>
      <c r="E11" s="89">
        <v>39710</v>
      </c>
      <c r="F11" s="89">
        <v>42043</v>
      </c>
      <c r="G11" s="89">
        <v>47396</v>
      </c>
      <c r="H11" s="89">
        <v>42415</v>
      </c>
      <c r="I11" s="89">
        <v>42492</v>
      </c>
      <c r="J11" s="89">
        <v>40029</v>
      </c>
      <c r="K11" s="89"/>
    </row>
    <row r="12" spans="1:11" ht="12" customHeight="1">
      <c r="A12" s="641"/>
      <c r="B12" s="642" t="s">
        <v>350</v>
      </c>
      <c r="C12" s="613">
        <v>47313</v>
      </c>
      <c r="D12" s="89">
        <v>37472</v>
      </c>
      <c r="E12" s="89">
        <v>32541</v>
      </c>
      <c r="F12" s="89">
        <v>36175</v>
      </c>
      <c r="G12" s="89">
        <v>40787</v>
      </c>
      <c r="H12" s="89">
        <v>46142</v>
      </c>
      <c r="I12" s="89">
        <v>41367</v>
      </c>
      <c r="J12" s="89">
        <v>41389</v>
      </c>
      <c r="K12" s="89"/>
    </row>
    <row r="13" spans="1:11" ht="12" customHeight="1">
      <c r="A13" s="641"/>
      <c r="B13" s="642" t="s">
        <v>351</v>
      </c>
      <c r="C13" s="613">
        <v>39414</v>
      </c>
      <c r="D13" s="89">
        <v>44821</v>
      </c>
      <c r="E13" s="89">
        <v>34890</v>
      </c>
      <c r="F13" s="89">
        <v>30586</v>
      </c>
      <c r="G13" s="89">
        <v>34962</v>
      </c>
      <c r="H13" s="89">
        <v>39405</v>
      </c>
      <c r="I13" s="89">
        <v>44827</v>
      </c>
      <c r="J13" s="89">
        <v>40258</v>
      </c>
      <c r="K13" s="89"/>
    </row>
    <row r="14" spans="1:11" ht="12" customHeight="1">
      <c r="A14" s="641"/>
      <c r="B14" s="642" t="s">
        <v>352</v>
      </c>
      <c r="C14" s="613">
        <v>35000</v>
      </c>
      <c r="D14" s="89">
        <v>38430</v>
      </c>
      <c r="E14" s="89">
        <v>43513</v>
      </c>
      <c r="F14" s="89">
        <v>33588</v>
      </c>
      <c r="G14" s="89">
        <v>29323</v>
      </c>
      <c r="H14" s="89">
        <v>33605</v>
      </c>
      <c r="I14" s="89">
        <v>38090</v>
      </c>
      <c r="J14" s="89">
        <v>43383</v>
      </c>
      <c r="K14" s="89"/>
    </row>
    <row r="15" spans="1:11" ht="12" customHeight="1">
      <c r="A15" s="641"/>
      <c r="B15" s="642" t="s">
        <v>353</v>
      </c>
      <c r="C15" s="613">
        <v>33305</v>
      </c>
      <c r="D15" s="89">
        <v>34018</v>
      </c>
      <c r="E15" s="89">
        <v>37457</v>
      </c>
      <c r="F15" s="89">
        <v>42026</v>
      </c>
      <c r="G15" s="89">
        <v>32236</v>
      </c>
      <c r="H15" s="89">
        <v>27937</v>
      </c>
      <c r="I15" s="89">
        <v>32297</v>
      </c>
      <c r="J15" s="89">
        <v>36598</v>
      </c>
      <c r="K15" s="89"/>
    </row>
    <row r="16" spans="1:11" ht="12" customHeight="1">
      <c r="A16" s="641" t="s">
        <v>354</v>
      </c>
      <c r="B16" s="642" t="s">
        <v>355</v>
      </c>
      <c r="C16" s="613">
        <v>27095</v>
      </c>
      <c r="D16" s="89">
        <v>31937</v>
      </c>
      <c r="E16" s="89">
        <v>33097</v>
      </c>
      <c r="F16" s="89">
        <v>36187</v>
      </c>
      <c r="G16" s="89">
        <v>40624</v>
      </c>
      <c r="H16" s="89">
        <v>30797</v>
      </c>
      <c r="I16" s="89">
        <v>26608</v>
      </c>
      <c r="J16" s="89">
        <v>30770</v>
      </c>
      <c r="K16" s="89"/>
    </row>
    <row r="17" spans="1:11" ht="12" customHeight="1">
      <c r="A17" s="641"/>
      <c r="B17" s="642" t="s">
        <v>356</v>
      </c>
      <c r="C17" s="613">
        <v>20016</v>
      </c>
      <c r="D17" s="89">
        <v>25341</v>
      </c>
      <c r="E17" s="89">
        <v>30350</v>
      </c>
      <c r="F17" s="89">
        <v>31542</v>
      </c>
      <c r="G17" s="89">
        <v>34658</v>
      </c>
      <c r="H17" s="89">
        <v>39056</v>
      </c>
      <c r="I17" s="89">
        <v>29360</v>
      </c>
      <c r="J17" s="89">
        <v>25034</v>
      </c>
      <c r="K17" s="89"/>
    </row>
    <row r="18" spans="1:11" ht="12" customHeight="1">
      <c r="A18" s="641"/>
      <c r="B18" s="642" t="s">
        <v>357</v>
      </c>
      <c r="C18" s="613">
        <v>14941</v>
      </c>
      <c r="D18" s="89">
        <v>18230</v>
      </c>
      <c r="E18" s="89">
        <v>23733</v>
      </c>
      <c r="F18" s="89">
        <v>28808</v>
      </c>
      <c r="G18" s="89">
        <v>30066</v>
      </c>
      <c r="H18" s="89">
        <v>33037</v>
      </c>
      <c r="I18" s="89">
        <v>37486</v>
      </c>
      <c r="J18" s="89">
        <v>27423</v>
      </c>
      <c r="K18" s="89"/>
    </row>
    <row r="19" spans="1:11" ht="12" customHeight="1">
      <c r="A19" s="641"/>
      <c r="B19" s="642" t="s">
        <v>358</v>
      </c>
      <c r="C19" s="613">
        <v>12188</v>
      </c>
      <c r="D19" s="89">
        <v>13309</v>
      </c>
      <c r="E19" s="89">
        <v>16482</v>
      </c>
      <c r="F19" s="89">
        <v>22359</v>
      </c>
      <c r="G19" s="89">
        <v>27138</v>
      </c>
      <c r="H19" s="89">
        <v>28371</v>
      </c>
      <c r="I19" s="89">
        <v>31236</v>
      </c>
      <c r="J19" s="89">
        <v>36372</v>
      </c>
      <c r="K19" s="89"/>
    </row>
    <row r="20" spans="1:11" ht="12" customHeight="1">
      <c r="A20" s="641"/>
      <c r="B20" s="642" t="s">
        <v>359</v>
      </c>
      <c r="C20" s="613">
        <v>8104</v>
      </c>
      <c r="D20" s="89">
        <v>10207</v>
      </c>
      <c r="E20" s="89">
        <v>11230</v>
      </c>
      <c r="F20" s="89">
        <v>15325</v>
      </c>
      <c r="G20" s="89">
        <v>20782</v>
      </c>
      <c r="H20" s="89">
        <v>25275</v>
      </c>
      <c r="I20" s="89">
        <v>26492</v>
      </c>
      <c r="J20" s="89">
        <v>29949</v>
      </c>
      <c r="K20" s="89"/>
    </row>
    <row r="21" spans="1:11" ht="12" customHeight="1">
      <c r="A21" s="641"/>
      <c r="B21" s="642" t="s">
        <v>360</v>
      </c>
      <c r="C21" s="613">
        <v>7083</v>
      </c>
      <c r="D21" s="89">
        <v>9735</v>
      </c>
      <c r="E21" s="89">
        <v>13019</v>
      </c>
      <c r="F21" s="89">
        <v>17183</v>
      </c>
      <c r="G21" s="89">
        <v>22711</v>
      </c>
      <c r="H21" s="89">
        <v>30324</v>
      </c>
      <c r="I21" s="89">
        <v>38775</v>
      </c>
      <c r="J21" s="89">
        <v>45613</v>
      </c>
      <c r="K21" s="89"/>
    </row>
    <row r="22" spans="1:18" ht="6.75" customHeight="1">
      <c r="A22" s="642"/>
      <c r="B22" s="644"/>
      <c r="C22" s="645"/>
      <c r="D22" s="646"/>
      <c r="E22" s="646"/>
      <c r="F22" s="646"/>
      <c r="G22" s="646"/>
      <c r="H22" s="646"/>
      <c r="I22" s="646"/>
      <c r="J22" s="646"/>
      <c r="K22" s="646"/>
      <c r="L22" s="640"/>
      <c r="M22" s="640"/>
      <c r="N22" s="640"/>
      <c r="O22" s="640"/>
      <c r="P22" s="640"/>
      <c r="Q22" s="640"/>
      <c r="R22" s="640"/>
    </row>
    <row r="23" spans="1:18" s="640" customFormat="1" ht="12" customHeight="1">
      <c r="A23" s="647"/>
      <c r="B23" s="638" t="s">
        <v>1218</v>
      </c>
      <c r="C23" s="614">
        <v>255291</v>
      </c>
      <c r="D23" s="615">
        <v>262613</v>
      </c>
      <c r="E23" s="615">
        <v>257410</v>
      </c>
      <c r="F23" s="615">
        <v>258262</v>
      </c>
      <c r="G23" s="615">
        <v>269147</v>
      </c>
      <c r="H23" s="615">
        <v>277245</v>
      </c>
      <c r="I23" s="615">
        <v>282497</v>
      </c>
      <c r="J23" s="615">
        <v>285088</v>
      </c>
      <c r="K23" s="615"/>
      <c r="L23" s="631"/>
      <c r="M23" s="631"/>
      <c r="N23" s="631"/>
      <c r="O23" s="631"/>
      <c r="P23" s="631"/>
      <c r="Q23" s="631"/>
      <c r="R23" s="631"/>
    </row>
    <row r="24" spans="1:11" ht="12" customHeight="1">
      <c r="A24" s="642"/>
      <c r="B24" s="642" t="s">
        <v>342</v>
      </c>
      <c r="C24" s="613">
        <v>14502</v>
      </c>
      <c r="D24" s="89">
        <v>12207</v>
      </c>
      <c r="E24" s="89">
        <v>10337</v>
      </c>
      <c r="F24" s="89">
        <v>10031</v>
      </c>
      <c r="G24" s="89">
        <v>10462</v>
      </c>
      <c r="H24" s="89">
        <v>10762</v>
      </c>
      <c r="I24" s="89">
        <v>10852</v>
      </c>
      <c r="J24" s="89">
        <v>10738</v>
      </c>
      <c r="K24" s="89"/>
    </row>
    <row r="25" spans="1:11" ht="12" customHeight="1">
      <c r="A25" s="642"/>
      <c r="B25" s="642" t="s">
        <v>343</v>
      </c>
      <c r="C25" s="613">
        <v>14713</v>
      </c>
      <c r="D25" s="89">
        <v>12619</v>
      </c>
      <c r="E25" s="89">
        <v>10565</v>
      </c>
      <c r="F25" s="89">
        <v>9476</v>
      </c>
      <c r="G25" s="89">
        <v>9970</v>
      </c>
      <c r="H25" s="89">
        <v>10246</v>
      </c>
      <c r="I25" s="89">
        <v>10424</v>
      </c>
      <c r="J25" s="89">
        <v>10674</v>
      </c>
      <c r="K25" s="89"/>
    </row>
    <row r="26" spans="1:11" ht="12" customHeight="1">
      <c r="A26" s="642"/>
      <c r="B26" s="642" t="s">
        <v>344</v>
      </c>
      <c r="C26" s="613">
        <v>17908</v>
      </c>
      <c r="D26" s="89">
        <v>13832</v>
      </c>
      <c r="E26" s="89">
        <v>11818</v>
      </c>
      <c r="F26" s="89">
        <v>10068</v>
      </c>
      <c r="G26" s="89">
        <v>9374</v>
      </c>
      <c r="H26" s="89">
        <v>9790</v>
      </c>
      <c r="I26" s="89">
        <v>10030</v>
      </c>
      <c r="J26" s="89">
        <v>10216</v>
      </c>
      <c r="K26" s="89"/>
    </row>
    <row r="27" spans="1:11" ht="12" customHeight="1">
      <c r="A27" s="642"/>
      <c r="B27" s="642" t="s">
        <v>345</v>
      </c>
      <c r="C27" s="613">
        <v>19141</v>
      </c>
      <c r="D27" s="89">
        <v>20168</v>
      </c>
      <c r="E27" s="89">
        <v>15409</v>
      </c>
      <c r="F27" s="89">
        <v>13219</v>
      </c>
      <c r="G27" s="89">
        <v>13193</v>
      </c>
      <c r="H27" s="89">
        <v>12874</v>
      </c>
      <c r="I27" s="89">
        <v>12078</v>
      </c>
      <c r="J27" s="89">
        <v>11512</v>
      </c>
      <c r="K27" s="89"/>
    </row>
    <row r="28" spans="1:11" ht="12" customHeight="1">
      <c r="A28" s="642"/>
      <c r="B28" s="642" t="s">
        <v>346</v>
      </c>
      <c r="C28" s="613">
        <v>26515</v>
      </c>
      <c r="D28" s="89">
        <v>28080</v>
      </c>
      <c r="E28" s="89">
        <v>26608</v>
      </c>
      <c r="F28" s="89">
        <v>22382</v>
      </c>
      <c r="G28" s="89">
        <v>22757</v>
      </c>
      <c r="H28" s="89">
        <v>21457</v>
      </c>
      <c r="I28" s="89">
        <v>20742</v>
      </c>
      <c r="J28" s="89">
        <v>20077</v>
      </c>
      <c r="K28" s="89"/>
    </row>
    <row r="29" spans="1:11" ht="12" customHeight="1">
      <c r="A29" s="642"/>
      <c r="B29" s="642" t="s">
        <v>348</v>
      </c>
      <c r="C29" s="613">
        <v>21740</v>
      </c>
      <c r="D29" s="89">
        <v>23652</v>
      </c>
      <c r="E29" s="89">
        <v>24670</v>
      </c>
      <c r="F29" s="89">
        <v>25505</v>
      </c>
      <c r="G29" s="89">
        <v>22350</v>
      </c>
      <c r="H29" s="89">
        <v>22208</v>
      </c>
      <c r="I29" s="89">
        <v>21005</v>
      </c>
      <c r="J29" s="89">
        <v>19983</v>
      </c>
      <c r="K29" s="89"/>
    </row>
    <row r="30" spans="1:11" ht="12" customHeight="1">
      <c r="A30" s="642"/>
      <c r="B30" s="642" t="s">
        <v>349</v>
      </c>
      <c r="C30" s="613">
        <v>22236</v>
      </c>
      <c r="D30" s="89">
        <v>19674</v>
      </c>
      <c r="E30" s="89">
        <v>21342</v>
      </c>
      <c r="F30" s="89">
        <v>22009</v>
      </c>
      <c r="G30" s="89">
        <v>24843</v>
      </c>
      <c r="H30" s="89">
        <v>21779</v>
      </c>
      <c r="I30" s="89">
        <v>21635</v>
      </c>
      <c r="J30" s="89">
        <v>20331</v>
      </c>
      <c r="K30" s="89"/>
    </row>
    <row r="31" spans="1:11" ht="12" customHeight="1">
      <c r="A31" s="642"/>
      <c r="B31" s="642" t="s">
        <v>350</v>
      </c>
      <c r="C31" s="613">
        <v>25070</v>
      </c>
      <c r="D31" s="89">
        <v>20086</v>
      </c>
      <c r="E31" s="89">
        <v>17321</v>
      </c>
      <c r="F31" s="89">
        <v>19131</v>
      </c>
      <c r="G31" s="89">
        <v>21402</v>
      </c>
      <c r="H31" s="89">
        <v>24219</v>
      </c>
      <c r="I31" s="89">
        <v>21243</v>
      </c>
      <c r="J31" s="89">
        <v>21094</v>
      </c>
      <c r="K31" s="89"/>
    </row>
    <row r="32" spans="1:11" ht="12" customHeight="1">
      <c r="A32" s="642" t="s">
        <v>1303</v>
      </c>
      <c r="B32" s="642" t="s">
        <v>361</v>
      </c>
      <c r="C32" s="613">
        <v>20007</v>
      </c>
      <c r="D32" s="89">
        <v>23370</v>
      </c>
      <c r="E32" s="89">
        <v>18424</v>
      </c>
      <c r="F32" s="89">
        <v>16092</v>
      </c>
      <c r="G32" s="89">
        <v>18503</v>
      </c>
      <c r="H32" s="89">
        <v>20652</v>
      </c>
      <c r="I32" s="89">
        <v>23630</v>
      </c>
      <c r="J32" s="89">
        <v>20687</v>
      </c>
      <c r="K32" s="89"/>
    </row>
    <row r="33" spans="1:11" ht="12" customHeight="1">
      <c r="A33" s="642"/>
      <c r="B33" s="642" t="s">
        <v>362</v>
      </c>
      <c r="C33" s="613">
        <v>17134</v>
      </c>
      <c r="D33" s="89">
        <v>19423</v>
      </c>
      <c r="E33" s="89">
        <v>22649</v>
      </c>
      <c r="F33" s="89">
        <v>17618</v>
      </c>
      <c r="G33" s="89">
        <v>15442</v>
      </c>
      <c r="H33" s="89">
        <v>17782</v>
      </c>
      <c r="I33" s="89">
        <v>20033</v>
      </c>
      <c r="J33" s="89">
        <v>22923</v>
      </c>
      <c r="K33" s="89"/>
    </row>
    <row r="34" spans="1:11" ht="12" customHeight="1">
      <c r="A34" s="642"/>
      <c r="B34" s="642" t="s">
        <v>363</v>
      </c>
      <c r="C34" s="613">
        <v>16353</v>
      </c>
      <c r="D34" s="89">
        <v>16679</v>
      </c>
      <c r="E34" s="89">
        <v>18980</v>
      </c>
      <c r="F34" s="89">
        <v>21886</v>
      </c>
      <c r="G34" s="89">
        <v>16932</v>
      </c>
      <c r="H34" s="89">
        <v>14698</v>
      </c>
      <c r="I34" s="89">
        <v>17171</v>
      </c>
      <c r="J34" s="89">
        <v>19315</v>
      </c>
      <c r="K34" s="89"/>
    </row>
    <row r="35" spans="1:11" ht="12" customHeight="1">
      <c r="A35" s="642"/>
      <c r="B35" s="642" t="s">
        <v>364</v>
      </c>
      <c r="C35" s="613">
        <v>13132</v>
      </c>
      <c r="D35" s="89">
        <v>15523</v>
      </c>
      <c r="E35" s="89">
        <v>16218</v>
      </c>
      <c r="F35" s="89">
        <v>18281</v>
      </c>
      <c r="G35" s="89">
        <v>21131</v>
      </c>
      <c r="H35" s="89">
        <v>16146</v>
      </c>
      <c r="I35" s="89">
        <v>14047</v>
      </c>
      <c r="J35" s="89">
        <v>16392</v>
      </c>
      <c r="K35" s="89"/>
    </row>
    <row r="36" spans="1:11" ht="12" customHeight="1">
      <c r="A36" s="642"/>
      <c r="B36" s="642" t="s">
        <v>365</v>
      </c>
      <c r="C36" s="613">
        <v>9103</v>
      </c>
      <c r="D36" s="89">
        <v>12145</v>
      </c>
      <c r="E36" s="89">
        <v>14593</v>
      </c>
      <c r="F36" s="89">
        <v>15202</v>
      </c>
      <c r="G36" s="89">
        <v>17474</v>
      </c>
      <c r="H36" s="89">
        <v>20330</v>
      </c>
      <c r="I36" s="89">
        <v>15412</v>
      </c>
      <c r="J36" s="89">
        <v>13215</v>
      </c>
      <c r="K36" s="89"/>
    </row>
    <row r="37" spans="1:11" ht="12" customHeight="1">
      <c r="A37" s="642"/>
      <c r="B37" s="642" t="s">
        <v>366</v>
      </c>
      <c r="C37" s="613">
        <v>6344</v>
      </c>
      <c r="D37" s="89">
        <v>8021</v>
      </c>
      <c r="E37" s="89">
        <v>11162</v>
      </c>
      <c r="F37" s="89">
        <v>13603</v>
      </c>
      <c r="G37" s="89">
        <v>14467</v>
      </c>
      <c r="H37" s="89">
        <v>16575</v>
      </c>
      <c r="I37" s="89">
        <v>19560</v>
      </c>
      <c r="J37" s="89">
        <v>14486</v>
      </c>
      <c r="K37" s="89"/>
    </row>
    <row r="38" spans="1:11" ht="12" customHeight="1">
      <c r="A38" s="642"/>
      <c r="B38" s="642" t="s">
        <v>367</v>
      </c>
      <c r="C38" s="613">
        <v>5400</v>
      </c>
      <c r="D38" s="89">
        <v>5454</v>
      </c>
      <c r="E38" s="89">
        <v>7014</v>
      </c>
      <c r="F38" s="89">
        <v>10313</v>
      </c>
      <c r="G38" s="89">
        <v>12568</v>
      </c>
      <c r="H38" s="89">
        <v>13393</v>
      </c>
      <c r="I38" s="89">
        <v>15387</v>
      </c>
      <c r="J38" s="89">
        <v>18648</v>
      </c>
      <c r="K38" s="89"/>
    </row>
    <row r="39" spans="1:11" ht="12" customHeight="1">
      <c r="A39" s="642"/>
      <c r="B39" s="642" t="s">
        <v>368</v>
      </c>
      <c r="C39" s="613">
        <v>3410</v>
      </c>
      <c r="D39" s="89">
        <v>4264</v>
      </c>
      <c r="E39" s="89">
        <v>4321</v>
      </c>
      <c r="F39" s="89">
        <v>6487</v>
      </c>
      <c r="G39" s="89">
        <v>9538</v>
      </c>
      <c r="H39" s="89">
        <v>11647</v>
      </c>
      <c r="I39" s="89">
        <v>12445</v>
      </c>
      <c r="J39" s="89">
        <v>14684</v>
      </c>
      <c r="K39" s="89"/>
    </row>
    <row r="40" spans="1:11" ht="12" customHeight="1">
      <c r="A40" s="642"/>
      <c r="B40" s="642" t="s">
        <v>360</v>
      </c>
      <c r="C40" s="613">
        <v>2537</v>
      </c>
      <c r="D40" s="89">
        <v>3503</v>
      </c>
      <c r="E40" s="89">
        <v>4503</v>
      </c>
      <c r="F40" s="89">
        <v>6155</v>
      </c>
      <c r="G40" s="89">
        <v>8741</v>
      </c>
      <c r="H40" s="89">
        <v>12687</v>
      </c>
      <c r="I40" s="89">
        <v>16803</v>
      </c>
      <c r="J40" s="89">
        <v>20113</v>
      </c>
      <c r="K40" s="89"/>
    </row>
    <row r="41" spans="1:18" ht="6.75" customHeight="1">
      <c r="A41" s="642"/>
      <c r="B41" s="644"/>
      <c r="C41" s="645"/>
      <c r="D41" s="646"/>
      <c r="E41" s="646"/>
      <c r="F41" s="646"/>
      <c r="G41" s="646"/>
      <c r="H41" s="646"/>
      <c r="I41" s="646"/>
      <c r="J41" s="646"/>
      <c r="K41" s="646"/>
      <c r="L41" s="640"/>
      <c r="M41" s="640"/>
      <c r="N41" s="640"/>
      <c r="O41" s="640"/>
      <c r="P41" s="640"/>
      <c r="Q41" s="640"/>
      <c r="R41" s="640"/>
    </row>
    <row r="42" spans="1:18" s="640" customFormat="1" ht="12" customHeight="1">
      <c r="A42" s="647"/>
      <c r="B42" s="638" t="s">
        <v>1218</v>
      </c>
      <c r="C42" s="614">
        <v>250265</v>
      </c>
      <c r="D42" s="615">
        <v>256330</v>
      </c>
      <c r="E42" s="615">
        <v>254005</v>
      </c>
      <c r="F42" s="615">
        <v>255313</v>
      </c>
      <c r="G42" s="615">
        <v>264546</v>
      </c>
      <c r="H42" s="615">
        <v>271029</v>
      </c>
      <c r="I42" s="615">
        <v>274754</v>
      </c>
      <c r="J42" s="615">
        <v>276986</v>
      </c>
      <c r="K42" s="615"/>
      <c r="L42" s="631"/>
      <c r="M42" s="631"/>
      <c r="N42" s="631"/>
      <c r="O42" s="631"/>
      <c r="P42" s="631"/>
      <c r="Q42" s="631"/>
      <c r="R42" s="631"/>
    </row>
    <row r="43" spans="1:11" ht="12" customHeight="1">
      <c r="A43" s="642"/>
      <c r="B43" s="642" t="s">
        <v>342</v>
      </c>
      <c r="C43" s="613">
        <v>13694</v>
      </c>
      <c r="D43" s="89">
        <v>11402</v>
      </c>
      <c r="E43" s="89">
        <v>9966</v>
      </c>
      <c r="F43" s="89">
        <v>9665</v>
      </c>
      <c r="G43" s="89">
        <v>9967</v>
      </c>
      <c r="H43" s="89">
        <v>10253</v>
      </c>
      <c r="I43" s="89">
        <v>10339</v>
      </c>
      <c r="J43" s="89">
        <v>10229</v>
      </c>
      <c r="K43" s="89"/>
    </row>
    <row r="44" spans="1:11" ht="12" customHeight="1">
      <c r="A44" s="642"/>
      <c r="B44" s="642" t="s">
        <v>343</v>
      </c>
      <c r="C44" s="613">
        <v>14085</v>
      </c>
      <c r="D44" s="89">
        <v>12079</v>
      </c>
      <c r="E44" s="89">
        <v>9941</v>
      </c>
      <c r="F44" s="89">
        <v>9111</v>
      </c>
      <c r="G44" s="89">
        <v>9585</v>
      </c>
      <c r="H44" s="89">
        <v>9723</v>
      </c>
      <c r="I44" s="89">
        <v>9997</v>
      </c>
      <c r="J44" s="89">
        <v>10065</v>
      </c>
      <c r="K44" s="89"/>
    </row>
    <row r="45" spans="1:11" ht="12" customHeight="1">
      <c r="A45" s="642"/>
      <c r="B45" s="642" t="s">
        <v>344</v>
      </c>
      <c r="C45" s="613">
        <v>16940</v>
      </c>
      <c r="D45" s="89">
        <v>13288</v>
      </c>
      <c r="E45" s="89">
        <v>11184</v>
      </c>
      <c r="F45" s="89">
        <v>9417</v>
      </c>
      <c r="G45" s="89">
        <v>8995</v>
      </c>
      <c r="H45" s="89">
        <v>9403</v>
      </c>
      <c r="I45" s="89">
        <v>9552</v>
      </c>
      <c r="J45" s="89">
        <v>9760</v>
      </c>
      <c r="K45" s="89"/>
    </row>
    <row r="46" spans="1:11" ht="12" customHeight="1">
      <c r="A46" s="642"/>
      <c r="B46" s="642" t="s">
        <v>345</v>
      </c>
      <c r="C46" s="613">
        <v>18725</v>
      </c>
      <c r="D46" s="89">
        <v>20117</v>
      </c>
      <c r="E46" s="89">
        <v>15636</v>
      </c>
      <c r="F46" s="89">
        <v>13459</v>
      </c>
      <c r="G46" s="89">
        <v>13371</v>
      </c>
      <c r="H46" s="89">
        <v>12786</v>
      </c>
      <c r="I46" s="89">
        <v>12561</v>
      </c>
      <c r="J46" s="89">
        <v>12251</v>
      </c>
      <c r="K46" s="89"/>
    </row>
    <row r="47" spans="1:11" ht="12" customHeight="1">
      <c r="A47" s="642"/>
      <c r="B47" s="642" t="s">
        <v>346</v>
      </c>
      <c r="C47" s="613">
        <v>23021</v>
      </c>
      <c r="D47" s="89">
        <v>25158</v>
      </c>
      <c r="E47" s="89">
        <v>25402</v>
      </c>
      <c r="F47" s="89">
        <v>21116</v>
      </c>
      <c r="G47" s="89">
        <v>21909</v>
      </c>
      <c r="H47" s="89">
        <v>21044</v>
      </c>
      <c r="I47" s="89">
        <v>20412</v>
      </c>
      <c r="J47" s="89">
        <v>20155</v>
      </c>
      <c r="K47" s="89"/>
    </row>
    <row r="48" spans="2:11" ht="12" customHeight="1">
      <c r="B48" s="642" t="s">
        <v>348</v>
      </c>
      <c r="C48" s="613">
        <v>18892</v>
      </c>
      <c r="D48" s="89">
        <v>20791</v>
      </c>
      <c r="E48" s="89">
        <v>22020</v>
      </c>
      <c r="F48" s="89">
        <v>23188</v>
      </c>
      <c r="G48" s="89">
        <v>21077</v>
      </c>
      <c r="H48" s="89">
        <v>21364</v>
      </c>
      <c r="I48" s="89">
        <v>20229</v>
      </c>
      <c r="J48" s="89">
        <v>19596</v>
      </c>
      <c r="K48" s="89"/>
    </row>
    <row r="49" spans="1:11" ht="12" customHeight="1">
      <c r="A49" s="642"/>
      <c r="B49" s="642" t="s">
        <v>349</v>
      </c>
      <c r="C49" s="613">
        <v>18923</v>
      </c>
      <c r="D49" s="89">
        <v>16871</v>
      </c>
      <c r="E49" s="89">
        <v>18368</v>
      </c>
      <c r="F49" s="89">
        <v>20034</v>
      </c>
      <c r="G49" s="89">
        <v>22553</v>
      </c>
      <c r="H49" s="89">
        <v>20636</v>
      </c>
      <c r="I49" s="89">
        <v>20857</v>
      </c>
      <c r="J49" s="89">
        <v>19698</v>
      </c>
      <c r="K49" s="89"/>
    </row>
    <row r="50" spans="1:11" ht="12" customHeight="1">
      <c r="A50" s="642"/>
      <c r="B50" s="642" t="s">
        <v>350</v>
      </c>
      <c r="C50" s="613">
        <v>22243</v>
      </c>
      <c r="D50" s="89">
        <v>17386</v>
      </c>
      <c r="E50" s="89">
        <v>15220</v>
      </c>
      <c r="F50" s="89">
        <v>17044</v>
      </c>
      <c r="G50" s="89">
        <v>19385</v>
      </c>
      <c r="H50" s="89">
        <v>21923</v>
      </c>
      <c r="I50" s="89">
        <v>20124</v>
      </c>
      <c r="J50" s="89">
        <v>20295</v>
      </c>
      <c r="K50" s="89"/>
    </row>
    <row r="51" spans="1:11" ht="12" customHeight="1">
      <c r="A51" s="642" t="s">
        <v>1304</v>
      </c>
      <c r="B51" s="642" t="s">
        <v>361</v>
      </c>
      <c r="C51" s="613">
        <v>19407</v>
      </c>
      <c r="D51" s="89">
        <v>21451</v>
      </c>
      <c r="E51" s="89">
        <v>16466</v>
      </c>
      <c r="F51" s="89">
        <v>14494</v>
      </c>
      <c r="G51" s="89">
        <v>16459</v>
      </c>
      <c r="H51" s="89">
        <v>18753</v>
      </c>
      <c r="I51" s="89">
        <v>21197</v>
      </c>
      <c r="J51" s="89">
        <v>19571</v>
      </c>
      <c r="K51" s="89"/>
    </row>
    <row r="52" spans="2:11" ht="12" customHeight="1">
      <c r="B52" s="642" t="s">
        <v>362</v>
      </c>
      <c r="C52" s="613">
        <v>17866</v>
      </c>
      <c r="D52" s="89">
        <v>19007</v>
      </c>
      <c r="E52" s="89">
        <v>20864</v>
      </c>
      <c r="F52" s="89">
        <v>15970</v>
      </c>
      <c r="G52" s="89">
        <v>13881</v>
      </c>
      <c r="H52" s="89">
        <v>15823</v>
      </c>
      <c r="I52" s="89">
        <v>18057</v>
      </c>
      <c r="J52" s="89">
        <v>20460</v>
      </c>
      <c r="K52" s="89"/>
    </row>
    <row r="53" spans="1:11" ht="12" customHeight="1">
      <c r="A53" s="642"/>
      <c r="B53" s="642" t="s">
        <v>363</v>
      </c>
      <c r="C53" s="613">
        <v>16952</v>
      </c>
      <c r="D53" s="89">
        <v>17339</v>
      </c>
      <c r="E53" s="89">
        <v>18477</v>
      </c>
      <c r="F53" s="89">
        <v>20140</v>
      </c>
      <c r="G53" s="89">
        <v>15304</v>
      </c>
      <c r="H53" s="89">
        <v>13239</v>
      </c>
      <c r="I53" s="89">
        <v>15126</v>
      </c>
      <c r="J53" s="89">
        <v>17283</v>
      </c>
      <c r="K53" s="89"/>
    </row>
    <row r="54" spans="1:11" ht="12" customHeight="1">
      <c r="A54" s="642"/>
      <c r="B54" s="642" t="s">
        <v>364</v>
      </c>
      <c r="C54" s="613">
        <v>13963</v>
      </c>
      <c r="D54" s="89">
        <v>16414</v>
      </c>
      <c r="E54" s="89">
        <v>16879</v>
      </c>
      <c r="F54" s="89">
        <v>17906</v>
      </c>
      <c r="G54" s="89">
        <v>19493</v>
      </c>
      <c r="H54" s="89">
        <v>14651</v>
      </c>
      <c r="I54" s="89">
        <v>12561</v>
      </c>
      <c r="J54" s="89">
        <v>14378</v>
      </c>
      <c r="K54" s="89"/>
    </row>
    <row r="55" spans="1:11" ht="12" customHeight="1">
      <c r="A55" s="642"/>
      <c r="B55" s="642" t="s">
        <v>365</v>
      </c>
      <c r="C55" s="613">
        <v>10913</v>
      </c>
      <c r="D55" s="89">
        <v>13196</v>
      </c>
      <c r="E55" s="89">
        <v>15757</v>
      </c>
      <c r="F55" s="89">
        <v>16340</v>
      </c>
      <c r="G55" s="89">
        <v>17184</v>
      </c>
      <c r="H55" s="89">
        <v>18726</v>
      </c>
      <c r="I55" s="89">
        <v>13948</v>
      </c>
      <c r="J55" s="89">
        <v>11819</v>
      </c>
      <c r="K55" s="89"/>
    </row>
    <row r="56" spans="1:11" ht="12" customHeight="1">
      <c r="A56" s="642"/>
      <c r="B56" s="642" t="s">
        <v>366</v>
      </c>
      <c r="C56" s="613">
        <v>8597</v>
      </c>
      <c r="D56" s="89">
        <v>10209</v>
      </c>
      <c r="E56" s="89">
        <v>12571</v>
      </c>
      <c r="F56" s="89">
        <v>15205</v>
      </c>
      <c r="G56" s="89">
        <v>15599</v>
      </c>
      <c r="H56" s="89">
        <v>16462</v>
      </c>
      <c r="I56" s="89">
        <v>17926</v>
      </c>
      <c r="J56" s="89">
        <v>12937</v>
      </c>
      <c r="K56" s="89"/>
    </row>
    <row r="57" spans="1:11" ht="12" customHeight="1">
      <c r="A57" s="642"/>
      <c r="B57" s="642" t="s">
        <v>367</v>
      </c>
      <c r="C57" s="613">
        <v>6788</v>
      </c>
      <c r="D57" s="89">
        <v>7855</v>
      </c>
      <c r="E57" s="89">
        <v>9468</v>
      </c>
      <c r="F57" s="89">
        <v>12046</v>
      </c>
      <c r="G57" s="89">
        <v>14570</v>
      </c>
      <c r="H57" s="89">
        <v>14978</v>
      </c>
      <c r="I57" s="89">
        <v>15849</v>
      </c>
      <c r="J57" s="89">
        <v>17724</v>
      </c>
      <c r="K57" s="89"/>
    </row>
    <row r="58" spans="1:11" ht="12" customHeight="1">
      <c r="A58" s="642"/>
      <c r="B58" s="642" t="s">
        <v>368</v>
      </c>
      <c r="C58" s="613">
        <v>4694</v>
      </c>
      <c r="D58" s="89">
        <v>5943</v>
      </c>
      <c r="E58" s="89">
        <v>6909</v>
      </c>
      <c r="F58" s="89">
        <v>8838</v>
      </c>
      <c r="G58" s="89">
        <v>11244</v>
      </c>
      <c r="H58" s="89">
        <v>13628</v>
      </c>
      <c r="I58" s="89">
        <v>14047</v>
      </c>
      <c r="J58" s="89">
        <v>15265</v>
      </c>
      <c r="K58" s="89"/>
    </row>
    <row r="59" spans="1:11" ht="12" customHeight="1">
      <c r="A59" s="648"/>
      <c r="B59" s="648" t="s">
        <v>360</v>
      </c>
      <c r="C59" s="629">
        <v>4546</v>
      </c>
      <c r="D59" s="312">
        <v>6232</v>
      </c>
      <c r="E59" s="312">
        <v>8516</v>
      </c>
      <c r="F59" s="312">
        <v>11028</v>
      </c>
      <c r="G59" s="312">
        <v>13970</v>
      </c>
      <c r="H59" s="312">
        <v>17637</v>
      </c>
      <c r="I59" s="312">
        <v>21972</v>
      </c>
      <c r="J59" s="312">
        <v>25500</v>
      </c>
      <c r="K59" s="89"/>
    </row>
    <row r="60" spans="1:9" ht="15" customHeight="1">
      <c r="A60" s="1078" t="s">
        <v>369</v>
      </c>
      <c r="B60" s="1078"/>
      <c r="C60" s="1078"/>
      <c r="D60" s="1078"/>
      <c r="E60" s="1078"/>
      <c r="F60" s="1078"/>
      <c r="G60" s="632"/>
      <c r="H60" s="632"/>
      <c r="I60" s="632"/>
    </row>
    <row r="61" spans="1:10" ht="15" customHeight="1">
      <c r="A61" s="1076" t="s">
        <v>370</v>
      </c>
      <c r="B61" s="1076"/>
      <c r="C61" s="1076"/>
      <c r="D61" s="1076"/>
      <c r="E61" s="1076"/>
      <c r="F61" s="1076"/>
      <c r="G61" s="1076"/>
      <c r="H61" s="1076"/>
      <c r="I61" s="1076"/>
      <c r="J61" s="1076"/>
    </row>
    <row r="62" spans="1:10" ht="15" customHeight="1">
      <c r="A62" s="1076" t="s">
        <v>371</v>
      </c>
      <c r="B62" s="1076"/>
      <c r="C62" s="1076"/>
      <c r="D62" s="1076"/>
      <c r="E62" s="1076"/>
      <c r="F62" s="1076"/>
      <c r="G62" s="1076"/>
      <c r="H62" s="1076"/>
      <c r="I62" s="1076"/>
      <c r="J62" s="1076"/>
    </row>
  </sheetData>
  <mergeCells count="6">
    <mergeCell ref="A61:J61"/>
    <mergeCell ref="A62:J62"/>
    <mergeCell ref="A1:J1"/>
    <mergeCell ref="A60:F60"/>
    <mergeCell ref="A3:B3"/>
    <mergeCell ref="I2:J2"/>
  </mergeCells>
  <printOptions/>
  <pageMargins left="0.5905511811023623" right="0.5905511811023623" top="0.7086614173228347" bottom="0.708661417322834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J47"/>
  <sheetViews>
    <sheetView workbookViewId="0" topLeftCell="A1">
      <selection activeCell="A1" sqref="A1:I1"/>
    </sheetView>
  </sheetViews>
  <sheetFormatPr defaultColWidth="9.00390625" defaultRowHeight="13.5"/>
  <cols>
    <col min="1" max="1" width="5.625" style="75" customWidth="1"/>
    <col min="2" max="2" width="14.875" style="75" customWidth="1"/>
    <col min="3" max="3" width="8.50390625" style="75" customWidth="1"/>
    <col min="4" max="4" width="15.625" style="75" customWidth="1"/>
    <col min="5" max="5" width="7.125" style="75" customWidth="1"/>
    <col min="6" max="8" width="7.00390625" style="75" customWidth="1"/>
    <col min="9" max="9" width="8.375" style="75" bestFit="1" customWidth="1"/>
    <col min="10" max="10" width="7.00390625" style="75" customWidth="1"/>
    <col min="11" max="11" width="6.875" style="75" customWidth="1"/>
    <col min="12" max="16384" width="7.00390625" style="75" customWidth="1"/>
  </cols>
  <sheetData>
    <row r="1" spans="1:9" ht="21" customHeight="1">
      <c r="A1" s="728" t="s">
        <v>1075</v>
      </c>
      <c r="B1" s="728"/>
      <c r="C1" s="728"/>
      <c r="D1" s="728"/>
      <c r="E1" s="728"/>
      <c r="F1" s="728"/>
      <c r="G1" s="728"/>
      <c r="H1" s="728"/>
      <c r="I1" s="728"/>
    </row>
    <row r="2" spans="1:9" ht="13.5" customHeight="1" thickBot="1">
      <c r="A2" s="700" t="s">
        <v>1076</v>
      </c>
      <c r="B2" s="700"/>
      <c r="C2" s="76"/>
      <c r="D2" s="76"/>
      <c r="E2" s="76"/>
      <c r="F2" s="76"/>
      <c r="G2" s="76"/>
      <c r="H2" s="730" t="s">
        <v>1077</v>
      </c>
      <c r="I2" s="730"/>
    </row>
    <row r="3" spans="1:9" ht="15" customHeight="1" thickTop="1">
      <c r="A3" s="77" t="s">
        <v>1078</v>
      </c>
      <c r="B3" s="78" t="s">
        <v>1079</v>
      </c>
      <c r="C3" s="78"/>
      <c r="D3" s="79" t="s">
        <v>1080</v>
      </c>
      <c r="E3" s="79" t="s">
        <v>1081</v>
      </c>
      <c r="F3" s="79" t="s">
        <v>1082</v>
      </c>
      <c r="G3" s="79" t="s">
        <v>1083</v>
      </c>
      <c r="H3" s="80" t="s">
        <v>1084</v>
      </c>
      <c r="I3" s="81" t="s">
        <v>1085</v>
      </c>
    </row>
    <row r="4" spans="1:9" ht="15" customHeight="1">
      <c r="A4" s="82">
        <v>1</v>
      </c>
      <c r="B4" s="76" t="s">
        <v>1086</v>
      </c>
      <c r="C4" s="83" t="s">
        <v>1087</v>
      </c>
      <c r="D4" s="84" t="s">
        <v>1088</v>
      </c>
      <c r="E4" s="85">
        <v>393</v>
      </c>
      <c r="F4" s="85">
        <v>386</v>
      </c>
      <c r="G4" s="85">
        <v>386</v>
      </c>
      <c r="H4" s="76">
        <v>397</v>
      </c>
      <c r="I4" s="86">
        <v>445</v>
      </c>
    </row>
    <row r="5" spans="1:9" ht="15" customHeight="1">
      <c r="A5" s="82">
        <v>2</v>
      </c>
      <c r="B5" s="76" t="s">
        <v>1089</v>
      </c>
      <c r="C5" s="83" t="s">
        <v>1090</v>
      </c>
      <c r="D5" s="87" t="s">
        <v>1091</v>
      </c>
      <c r="E5" s="85">
        <v>357</v>
      </c>
      <c r="F5" s="85">
        <v>350</v>
      </c>
      <c r="G5" s="85">
        <v>348</v>
      </c>
      <c r="H5" s="76">
        <v>357</v>
      </c>
      <c r="I5" s="86">
        <v>395</v>
      </c>
    </row>
    <row r="6" spans="1:9" ht="15" customHeight="1">
      <c r="A6" s="82" t="s">
        <v>1092</v>
      </c>
      <c r="B6" s="76" t="s">
        <v>1093</v>
      </c>
      <c r="C6" s="83" t="s">
        <v>1094</v>
      </c>
      <c r="D6" s="87" t="s">
        <v>1095</v>
      </c>
      <c r="E6" s="85">
        <v>326</v>
      </c>
      <c r="F6" s="85">
        <v>320</v>
      </c>
      <c r="G6" s="85">
        <v>318</v>
      </c>
      <c r="H6" s="76">
        <v>324</v>
      </c>
      <c r="I6" s="86">
        <v>350</v>
      </c>
    </row>
    <row r="7" spans="1:9" ht="15" customHeight="1">
      <c r="A7" s="82" t="s">
        <v>1096</v>
      </c>
      <c r="B7" s="76" t="s">
        <v>1097</v>
      </c>
      <c r="C7" s="83" t="s">
        <v>1098</v>
      </c>
      <c r="D7" s="87" t="s">
        <v>1099</v>
      </c>
      <c r="E7" s="85">
        <v>334</v>
      </c>
      <c r="F7" s="85">
        <v>325</v>
      </c>
      <c r="G7" s="85">
        <v>323</v>
      </c>
      <c r="H7" s="76">
        <v>331</v>
      </c>
      <c r="I7" s="86">
        <v>358</v>
      </c>
    </row>
    <row r="8" spans="1:9" ht="15" customHeight="1">
      <c r="A8" s="82" t="s">
        <v>1100</v>
      </c>
      <c r="B8" s="76" t="s">
        <v>1101</v>
      </c>
      <c r="C8" s="83" t="s">
        <v>1102</v>
      </c>
      <c r="D8" s="87" t="s">
        <v>1091</v>
      </c>
      <c r="E8" s="85">
        <v>353</v>
      </c>
      <c r="F8" s="85">
        <v>346</v>
      </c>
      <c r="G8" s="85">
        <v>344</v>
      </c>
      <c r="H8" s="76">
        <v>351</v>
      </c>
      <c r="I8" s="86">
        <v>388</v>
      </c>
    </row>
    <row r="9" spans="1:9" ht="15" customHeight="1">
      <c r="A9" s="82" t="s">
        <v>1103</v>
      </c>
      <c r="B9" s="76" t="s">
        <v>1104</v>
      </c>
      <c r="C9" s="83" t="s">
        <v>1105</v>
      </c>
      <c r="D9" s="87" t="s">
        <v>1091</v>
      </c>
      <c r="E9" s="85">
        <v>380</v>
      </c>
      <c r="F9" s="85">
        <v>373</v>
      </c>
      <c r="G9" s="85">
        <v>372</v>
      </c>
      <c r="H9" s="76">
        <v>380</v>
      </c>
      <c r="I9" s="86">
        <v>425</v>
      </c>
    </row>
    <row r="10" spans="1:9" ht="15" customHeight="1">
      <c r="A10" s="82" t="s">
        <v>1106</v>
      </c>
      <c r="B10" s="76" t="s">
        <v>1107</v>
      </c>
      <c r="C10" s="83" t="s">
        <v>1108</v>
      </c>
      <c r="D10" s="87" t="s">
        <v>1095</v>
      </c>
      <c r="E10" s="85">
        <v>341</v>
      </c>
      <c r="F10" s="85">
        <v>334</v>
      </c>
      <c r="G10" s="85">
        <v>333</v>
      </c>
      <c r="H10" s="76">
        <v>346</v>
      </c>
      <c r="I10" s="86">
        <v>383</v>
      </c>
    </row>
    <row r="11" spans="1:9" ht="15" customHeight="1">
      <c r="A11" s="82" t="s">
        <v>1109</v>
      </c>
      <c r="B11" s="76" t="s">
        <v>1110</v>
      </c>
      <c r="C11" s="83" t="s">
        <v>1111</v>
      </c>
      <c r="D11" s="87" t="s">
        <v>1091</v>
      </c>
      <c r="E11" s="85">
        <v>337</v>
      </c>
      <c r="F11" s="85">
        <v>330</v>
      </c>
      <c r="G11" s="85">
        <v>328</v>
      </c>
      <c r="H11" s="76">
        <v>344</v>
      </c>
      <c r="I11" s="86">
        <v>380</v>
      </c>
    </row>
    <row r="12" spans="1:9" ht="15" customHeight="1">
      <c r="A12" s="82" t="s">
        <v>1112</v>
      </c>
      <c r="B12" s="76" t="s">
        <v>1113</v>
      </c>
      <c r="C12" s="83" t="s">
        <v>1114</v>
      </c>
      <c r="D12" s="87" t="s">
        <v>1091</v>
      </c>
      <c r="E12" s="85">
        <v>356</v>
      </c>
      <c r="F12" s="85">
        <v>348</v>
      </c>
      <c r="G12" s="85">
        <v>347</v>
      </c>
      <c r="H12" s="76">
        <v>356</v>
      </c>
      <c r="I12" s="86">
        <v>394</v>
      </c>
    </row>
    <row r="13" spans="1:9" ht="15" customHeight="1">
      <c r="A13" s="82" t="s">
        <v>1115</v>
      </c>
      <c r="B13" s="76" t="s">
        <v>1116</v>
      </c>
      <c r="C13" s="83" t="s">
        <v>1117</v>
      </c>
      <c r="D13" s="87" t="s">
        <v>1091</v>
      </c>
      <c r="E13" s="85">
        <v>309</v>
      </c>
      <c r="F13" s="85">
        <v>303</v>
      </c>
      <c r="G13" s="85">
        <v>302</v>
      </c>
      <c r="H13" s="76">
        <v>306</v>
      </c>
      <c r="I13" s="88" t="s">
        <v>1073</v>
      </c>
    </row>
    <row r="14" spans="1:9" ht="15" customHeight="1">
      <c r="A14" s="82" t="s">
        <v>1118</v>
      </c>
      <c r="B14" s="76" t="s">
        <v>1119</v>
      </c>
      <c r="C14" s="83" t="s">
        <v>1120</v>
      </c>
      <c r="D14" s="87" t="s">
        <v>1091</v>
      </c>
      <c r="E14" s="85">
        <v>292</v>
      </c>
      <c r="F14" s="85">
        <v>289</v>
      </c>
      <c r="G14" s="89" t="s">
        <v>1073</v>
      </c>
      <c r="H14" s="83" t="s">
        <v>1073</v>
      </c>
      <c r="I14" s="88" t="s">
        <v>1073</v>
      </c>
    </row>
    <row r="15" spans="1:9" ht="15" customHeight="1">
      <c r="A15" s="82" t="s">
        <v>1121</v>
      </c>
      <c r="B15" s="76" t="s">
        <v>1122</v>
      </c>
      <c r="C15" s="83" t="s">
        <v>1123</v>
      </c>
      <c r="D15" s="87" t="s">
        <v>1091</v>
      </c>
      <c r="E15" s="89" t="s">
        <v>1073</v>
      </c>
      <c r="F15" s="89" t="s">
        <v>1073</v>
      </c>
      <c r="G15" s="89">
        <v>344</v>
      </c>
      <c r="H15" s="89">
        <v>349</v>
      </c>
      <c r="I15" s="86">
        <v>400</v>
      </c>
    </row>
    <row r="16" spans="1:9" ht="15" customHeight="1">
      <c r="A16" s="82" t="s">
        <v>1124</v>
      </c>
      <c r="B16" s="76" t="s">
        <v>1125</v>
      </c>
      <c r="C16" s="83" t="s">
        <v>1126</v>
      </c>
      <c r="D16" s="87" t="s">
        <v>1095</v>
      </c>
      <c r="E16" s="85">
        <v>378</v>
      </c>
      <c r="F16" s="85">
        <v>371</v>
      </c>
      <c r="G16" s="85">
        <v>369</v>
      </c>
      <c r="H16" s="76">
        <v>377</v>
      </c>
      <c r="I16" s="86">
        <v>418</v>
      </c>
    </row>
    <row r="17" spans="1:10" ht="15" customHeight="1">
      <c r="A17" s="82" t="s">
        <v>1127</v>
      </c>
      <c r="B17" s="76" t="s">
        <v>1128</v>
      </c>
      <c r="C17" s="83" t="s">
        <v>1129</v>
      </c>
      <c r="D17" s="87" t="s">
        <v>1095</v>
      </c>
      <c r="E17" s="85">
        <v>326</v>
      </c>
      <c r="F17" s="85">
        <v>320</v>
      </c>
      <c r="G17" s="85">
        <v>319</v>
      </c>
      <c r="H17" s="76">
        <v>324</v>
      </c>
      <c r="I17" s="86">
        <v>363</v>
      </c>
      <c r="J17" s="85"/>
    </row>
    <row r="18" spans="1:9" ht="15" customHeight="1">
      <c r="A18" s="82" t="s">
        <v>1130</v>
      </c>
      <c r="B18" s="76" t="s">
        <v>1131</v>
      </c>
      <c r="C18" s="83" t="s">
        <v>1132</v>
      </c>
      <c r="D18" s="87" t="s">
        <v>1133</v>
      </c>
      <c r="E18" s="85">
        <v>333</v>
      </c>
      <c r="F18" s="85">
        <v>325</v>
      </c>
      <c r="G18" s="85">
        <v>325</v>
      </c>
      <c r="H18" s="76">
        <v>332</v>
      </c>
      <c r="I18" s="86">
        <v>364</v>
      </c>
    </row>
    <row r="19" spans="1:9" ht="15" customHeight="1">
      <c r="A19" s="82" t="s">
        <v>1134</v>
      </c>
      <c r="B19" s="76" t="s">
        <v>1135</v>
      </c>
      <c r="C19" s="83" t="s">
        <v>1136</v>
      </c>
      <c r="D19" s="87" t="s">
        <v>1133</v>
      </c>
      <c r="E19" s="85">
        <v>325</v>
      </c>
      <c r="F19" s="85">
        <v>318</v>
      </c>
      <c r="G19" s="85">
        <v>316</v>
      </c>
      <c r="H19" s="76">
        <v>323</v>
      </c>
      <c r="I19" s="86">
        <v>349</v>
      </c>
    </row>
    <row r="20" spans="1:9" ht="15" customHeight="1">
      <c r="A20" s="82" t="s">
        <v>1137</v>
      </c>
      <c r="B20" s="76" t="s">
        <v>1138</v>
      </c>
      <c r="C20" s="83" t="s">
        <v>1139</v>
      </c>
      <c r="D20" s="87" t="s">
        <v>1140</v>
      </c>
      <c r="E20" s="85">
        <v>420</v>
      </c>
      <c r="F20" s="85">
        <v>412</v>
      </c>
      <c r="G20" s="85">
        <v>414</v>
      </c>
      <c r="H20" s="76">
        <v>438</v>
      </c>
      <c r="I20" s="86">
        <v>505</v>
      </c>
    </row>
    <row r="21" spans="1:9" ht="15" customHeight="1">
      <c r="A21" s="82" t="s">
        <v>1141</v>
      </c>
      <c r="B21" s="76" t="s">
        <v>1074</v>
      </c>
      <c r="C21" s="83" t="s">
        <v>1123</v>
      </c>
      <c r="D21" s="87" t="s">
        <v>1091</v>
      </c>
      <c r="E21" s="85">
        <v>352</v>
      </c>
      <c r="F21" s="85">
        <v>344</v>
      </c>
      <c r="G21" s="89" t="s">
        <v>1073</v>
      </c>
      <c r="H21" s="83" t="s">
        <v>1073</v>
      </c>
      <c r="I21" s="88" t="s">
        <v>1073</v>
      </c>
    </row>
    <row r="22" spans="1:9" ht="15" customHeight="1">
      <c r="A22" s="82" t="s">
        <v>1142</v>
      </c>
      <c r="B22" s="76" t="s">
        <v>1143</v>
      </c>
      <c r="C22" s="83" t="s">
        <v>1144</v>
      </c>
      <c r="D22" s="87" t="s">
        <v>1145</v>
      </c>
      <c r="E22" s="85">
        <v>908</v>
      </c>
      <c r="F22" s="85">
        <v>881</v>
      </c>
      <c r="G22" s="85">
        <v>877</v>
      </c>
      <c r="H22" s="76">
        <v>930</v>
      </c>
      <c r="I22" s="86">
        <v>1050</v>
      </c>
    </row>
    <row r="23" spans="1:9" ht="15" customHeight="1">
      <c r="A23" s="82" t="s">
        <v>1146</v>
      </c>
      <c r="B23" s="76" t="s">
        <v>1147</v>
      </c>
      <c r="C23" s="83" t="s">
        <v>1148</v>
      </c>
      <c r="D23" s="87" t="s">
        <v>1149</v>
      </c>
      <c r="E23" s="85">
        <v>455</v>
      </c>
      <c r="F23" s="85">
        <v>450</v>
      </c>
      <c r="G23" s="85">
        <v>445</v>
      </c>
      <c r="H23" s="76">
        <v>465</v>
      </c>
      <c r="I23" s="88" t="s">
        <v>1073</v>
      </c>
    </row>
    <row r="24" spans="1:9" ht="15" customHeight="1">
      <c r="A24" s="82" t="s">
        <v>1150</v>
      </c>
      <c r="B24" s="76" t="s">
        <v>1151</v>
      </c>
      <c r="C24" s="83" t="s">
        <v>1152</v>
      </c>
      <c r="D24" s="87" t="s">
        <v>1145</v>
      </c>
      <c r="E24" s="85">
        <v>635</v>
      </c>
      <c r="F24" s="85">
        <v>605</v>
      </c>
      <c r="G24" s="85">
        <v>597</v>
      </c>
      <c r="H24" s="76">
        <v>629</v>
      </c>
      <c r="I24" s="86">
        <v>710</v>
      </c>
    </row>
    <row r="25" spans="1:9" ht="15" customHeight="1">
      <c r="A25" s="82" t="s">
        <v>1153</v>
      </c>
      <c r="B25" s="76" t="s">
        <v>1154</v>
      </c>
      <c r="C25" s="83" t="s">
        <v>1155</v>
      </c>
      <c r="D25" s="87" t="s">
        <v>1149</v>
      </c>
      <c r="E25" s="85">
        <v>446</v>
      </c>
      <c r="F25" s="85">
        <v>438</v>
      </c>
      <c r="G25" s="85">
        <v>433</v>
      </c>
      <c r="H25" s="76">
        <v>445</v>
      </c>
      <c r="I25" s="86">
        <v>490</v>
      </c>
    </row>
    <row r="26" spans="1:9" ht="15" customHeight="1">
      <c r="A26" s="82" t="s">
        <v>1156</v>
      </c>
      <c r="B26" s="76" t="s">
        <v>1157</v>
      </c>
      <c r="C26" s="83" t="s">
        <v>1158</v>
      </c>
      <c r="D26" s="87" t="s">
        <v>1149</v>
      </c>
      <c r="E26" s="85">
        <v>460</v>
      </c>
      <c r="F26" s="85">
        <v>450</v>
      </c>
      <c r="G26" s="85">
        <v>447</v>
      </c>
      <c r="H26" s="76">
        <v>464</v>
      </c>
      <c r="I26" s="86">
        <v>522</v>
      </c>
    </row>
    <row r="27" spans="1:9" ht="15" customHeight="1">
      <c r="A27" s="82" t="s">
        <v>1159</v>
      </c>
      <c r="B27" s="76" t="s">
        <v>1160</v>
      </c>
      <c r="C27" s="83" t="s">
        <v>1161</v>
      </c>
      <c r="D27" s="87" t="s">
        <v>1162</v>
      </c>
      <c r="E27" s="85">
        <v>500</v>
      </c>
      <c r="F27" s="85">
        <v>486</v>
      </c>
      <c r="G27" s="85">
        <v>482</v>
      </c>
      <c r="H27" s="76">
        <v>510</v>
      </c>
      <c r="I27" s="86">
        <v>585</v>
      </c>
    </row>
    <row r="28" spans="1:9" ht="15" customHeight="1">
      <c r="A28" s="82" t="s">
        <v>1163</v>
      </c>
      <c r="B28" s="76" t="s">
        <v>1164</v>
      </c>
      <c r="C28" s="83" t="s">
        <v>1165</v>
      </c>
      <c r="D28" s="87" t="s">
        <v>1162</v>
      </c>
      <c r="E28" s="85">
        <v>634</v>
      </c>
      <c r="F28" s="85">
        <v>611</v>
      </c>
      <c r="G28" s="85">
        <v>605</v>
      </c>
      <c r="H28" s="76">
        <v>654</v>
      </c>
      <c r="I28" s="86">
        <v>740</v>
      </c>
    </row>
    <row r="29" spans="1:9" ht="15" customHeight="1">
      <c r="A29" s="90" t="s">
        <v>1166</v>
      </c>
      <c r="B29" s="76" t="s">
        <v>1167</v>
      </c>
      <c r="C29" s="83" t="s">
        <v>1168</v>
      </c>
      <c r="D29" s="87" t="s">
        <v>1169</v>
      </c>
      <c r="E29" s="85">
        <v>581</v>
      </c>
      <c r="F29" s="85">
        <v>563</v>
      </c>
      <c r="G29" s="85">
        <v>560</v>
      </c>
      <c r="H29" s="76">
        <v>598</v>
      </c>
      <c r="I29" s="91">
        <v>672</v>
      </c>
    </row>
    <row r="30" spans="1:9" ht="15" customHeight="1">
      <c r="A30" s="92" t="s">
        <v>1170</v>
      </c>
      <c r="B30" s="76" t="s">
        <v>1171</v>
      </c>
      <c r="C30" s="83" t="s">
        <v>1172</v>
      </c>
      <c r="D30" s="87" t="s">
        <v>1173</v>
      </c>
      <c r="E30" s="89">
        <v>600</v>
      </c>
      <c r="F30" s="85">
        <v>582</v>
      </c>
      <c r="G30" s="85">
        <v>577</v>
      </c>
      <c r="H30" s="83">
        <v>618</v>
      </c>
      <c r="I30" s="91">
        <v>700</v>
      </c>
    </row>
    <row r="31" spans="1:9" ht="15" customHeight="1">
      <c r="A31" s="82" t="s">
        <v>1174</v>
      </c>
      <c r="B31" s="76" t="s">
        <v>1175</v>
      </c>
      <c r="C31" s="83" t="s">
        <v>1176</v>
      </c>
      <c r="D31" s="87" t="s">
        <v>1162</v>
      </c>
      <c r="E31" s="85">
        <v>520</v>
      </c>
      <c r="F31" s="85">
        <v>502</v>
      </c>
      <c r="G31" s="85">
        <v>500</v>
      </c>
      <c r="H31" s="76">
        <v>506</v>
      </c>
      <c r="I31" s="88">
        <v>580</v>
      </c>
    </row>
    <row r="32" spans="1:9" ht="15" customHeight="1">
      <c r="A32" s="82" t="s">
        <v>1177</v>
      </c>
      <c r="B32" s="76" t="s">
        <v>1178</v>
      </c>
      <c r="C32" s="83" t="s">
        <v>1179</v>
      </c>
      <c r="D32" s="87" t="s">
        <v>1149</v>
      </c>
      <c r="E32" s="85">
        <v>412</v>
      </c>
      <c r="F32" s="85">
        <v>402</v>
      </c>
      <c r="G32" s="85">
        <v>401</v>
      </c>
      <c r="H32" s="76">
        <v>420</v>
      </c>
      <c r="I32" s="86">
        <v>470</v>
      </c>
    </row>
    <row r="33" spans="1:9" ht="15" customHeight="1">
      <c r="A33" s="82" t="s">
        <v>1180</v>
      </c>
      <c r="B33" s="76" t="s">
        <v>1181</v>
      </c>
      <c r="C33" s="83" t="s">
        <v>1182</v>
      </c>
      <c r="D33" s="87" t="s">
        <v>1149</v>
      </c>
      <c r="E33" s="85">
        <v>393</v>
      </c>
      <c r="F33" s="85">
        <v>387</v>
      </c>
      <c r="G33" s="85">
        <v>385</v>
      </c>
      <c r="H33" s="76">
        <v>395</v>
      </c>
      <c r="I33" s="86">
        <v>435</v>
      </c>
    </row>
    <row r="34" spans="1:9" ht="15" customHeight="1">
      <c r="A34" s="82" t="s">
        <v>1183</v>
      </c>
      <c r="B34" s="76" t="s">
        <v>1184</v>
      </c>
      <c r="C34" s="83" t="s">
        <v>1185</v>
      </c>
      <c r="D34" s="87" t="s">
        <v>1169</v>
      </c>
      <c r="E34" s="85">
        <v>804</v>
      </c>
      <c r="F34" s="85">
        <v>780</v>
      </c>
      <c r="G34" s="85">
        <v>775</v>
      </c>
      <c r="H34" s="76">
        <v>830</v>
      </c>
      <c r="I34" s="86">
        <v>923</v>
      </c>
    </row>
    <row r="35" spans="1:9" ht="15" customHeight="1">
      <c r="A35" s="82" t="s">
        <v>1186</v>
      </c>
      <c r="B35" s="76" t="s">
        <v>1187</v>
      </c>
      <c r="C35" s="83" t="s">
        <v>1188</v>
      </c>
      <c r="D35" s="87" t="s">
        <v>1169</v>
      </c>
      <c r="E35" s="85">
        <v>668</v>
      </c>
      <c r="F35" s="85">
        <v>643</v>
      </c>
      <c r="G35" s="85">
        <v>640</v>
      </c>
      <c r="H35" s="76">
        <v>672</v>
      </c>
      <c r="I35" s="86">
        <v>760</v>
      </c>
    </row>
    <row r="36" spans="1:9" ht="15" customHeight="1">
      <c r="A36" s="82" t="s">
        <v>1189</v>
      </c>
      <c r="B36" s="76" t="s">
        <v>1190</v>
      </c>
      <c r="C36" s="83" t="s">
        <v>1191</v>
      </c>
      <c r="D36" s="87" t="s">
        <v>1192</v>
      </c>
      <c r="E36" s="85">
        <v>422</v>
      </c>
      <c r="F36" s="85">
        <v>411</v>
      </c>
      <c r="G36" s="85">
        <v>407</v>
      </c>
      <c r="H36" s="76">
        <v>425</v>
      </c>
      <c r="I36" s="86">
        <v>476</v>
      </c>
    </row>
    <row r="37" spans="1:9" ht="15" customHeight="1">
      <c r="A37" s="93" t="s">
        <v>1193</v>
      </c>
      <c r="B37" s="94" t="s">
        <v>1194</v>
      </c>
      <c r="C37" s="95" t="s">
        <v>1195</v>
      </c>
      <c r="D37" s="87" t="s">
        <v>1192</v>
      </c>
      <c r="E37" s="85">
        <v>346</v>
      </c>
      <c r="F37" s="85">
        <v>336</v>
      </c>
      <c r="G37" s="85">
        <v>334</v>
      </c>
      <c r="H37" s="76">
        <v>342</v>
      </c>
      <c r="I37" s="86">
        <v>373</v>
      </c>
    </row>
    <row r="38" spans="1:9" ht="15" customHeight="1">
      <c r="A38" s="82" t="s">
        <v>1196</v>
      </c>
      <c r="B38" s="76" t="s">
        <v>1197</v>
      </c>
      <c r="C38" s="83" t="s">
        <v>1198</v>
      </c>
      <c r="D38" s="87" t="s">
        <v>1199</v>
      </c>
      <c r="E38" s="85">
        <v>272</v>
      </c>
      <c r="F38" s="85">
        <v>270</v>
      </c>
      <c r="G38" s="85">
        <v>270</v>
      </c>
      <c r="H38" s="76">
        <v>275</v>
      </c>
      <c r="I38" s="86">
        <v>300</v>
      </c>
    </row>
    <row r="39" spans="1:9" ht="15" customHeight="1">
      <c r="A39" s="96" t="s">
        <v>1200</v>
      </c>
      <c r="B39" s="97" t="s">
        <v>1201</v>
      </c>
      <c r="C39" s="98" t="s">
        <v>1202</v>
      </c>
      <c r="D39" s="99" t="s">
        <v>1199</v>
      </c>
      <c r="E39" s="100">
        <v>332</v>
      </c>
      <c r="F39" s="100">
        <v>323</v>
      </c>
      <c r="G39" s="100">
        <v>321</v>
      </c>
      <c r="H39" s="97">
        <v>334</v>
      </c>
      <c r="I39" s="86">
        <v>367</v>
      </c>
    </row>
    <row r="40" spans="1:9" ht="15" customHeight="1">
      <c r="A40" s="733" t="s">
        <v>1203</v>
      </c>
      <c r="B40" s="733"/>
      <c r="C40" s="733"/>
      <c r="D40" s="733"/>
      <c r="E40" s="733"/>
      <c r="I40" s="101"/>
    </row>
    <row r="41" spans="1:8" ht="15" customHeight="1">
      <c r="A41" s="731" t="s">
        <v>1204</v>
      </c>
      <c r="B41" s="732"/>
      <c r="C41" s="732"/>
      <c r="D41" s="732"/>
      <c r="E41" s="76"/>
      <c r="F41" s="76"/>
      <c r="G41" s="76"/>
      <c r="H41" s="76"/>
    </row>
    <row r="42" spans="1:9" ht="15" customHeight="1">
      <c r="A42" s="731" t="s">
        <v>1205</v>
      </c>
      <c r="B42" s="731"/>
      <c r="C42" s="731"/>
      <c r="D42" s="731"/>
      <c r="E42" s="731"/>
      <c r="F42" s="731"/>
      <c r="G42" s="731"/>
      <c r="H42" s="76"/>
      <c r="I42" s="76"/>
    </row>
    <row r="43" spans="1:9" ht="15" customHeight="1">
      <c r="A43" s="701" t="s">
        <v>1206</v>
      </c>
      <c r="B43" s="701"/>
      <c r="C43" s="701"/>
      <c r="D43" s="701"/>
      <c r="E43" s="701"/>
      <c r="F43" s="701"/>
      <c r="G43" s="701"/>
      <c r="H43" s="701"/>
      <c r="I43" s="701"/>
    </row>
    <row r="44" spans="1:9" ht="15" customHeight="1">
      <c r="A44" s="729" t="s">
        <v>1207</v>
      </c>
      <c r="B44" s="729"/>
      <c r="C44" s="729"/>
      <c r="D44" s="76"/>
      <c r="E44" s="76"/>
      <c r="F44" s="76"/>
      <c r="G44" s="76"/>
      <c r="H44" s="76"/>
      <c r="I44" s="76"/>
    </row>
    <row r="45" spans="6:9" ht="15" customHeight="1">
      <c r="F45" s="76"/>
      <c r="G45" s="76"/>
      <c r="H45" s="76"/>
      <c r="I45" s="76"/>
    </row>
    <row r="46" spans="8:9" ht="15" customHeight="1">
      <c r="H46" s="76"/>
      <c r="I46" s="76"/>
    </row>
    <row r="47" ht="15" customHeight="1">
      <c r="I47" s="76"/>
    </row>
  </sheetData>
  <mergeCells count="8">
    <mergeCell ref="A1:I1"/>
    <mergeCell ref="A44:C44"/>
    <mergeCell ref="H2:I2"/>
    <mergeCell ref="A41:D41"/>
    <mergeCell ref="A40:E40"/>
    <mergeCell ref="A2:B2"/>
    <mergeCell ref="A42:G42"/>
    <mergeCell ref="A43:I43"/>
  </mergeCells>
  <printOptions/>
  <pageMargins left="0.5905511811023623" right="0.5118110236220472"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G21"/>
  <sheetViews>
    <sheetView workbookViewId="0" topLeftCell="A1">
      <selection activeCell="A1" sqref="A1:G1"/>
    </sheetView>
  </sheetViews>
  <sheetFormatPr defaultColWidth="9.00390625" defaultRowHeight="13.5"/>
  <cols>
    <col min="1" max="1" width="3.625" style="102" customWidth="1"/>
    <col min="2" max="2" width="12.25390625" style="102" customWidth="1"/>
    <col min="3" max="6" width="12.875" style="102" customWidth="1"/>
    <col min="7" max="7" width="13.375" style="102" customWidth="1"/>
    <col min="8" max="8" width="9.375" style="102" bestFit="1" customWidth="1"/>
    <col min="9" max="16384" width="7.00390625" style="102" customWidth="1"/>
  </cols>
  <sheetData>
    <row r="1" spans="1:7" ht="21" customHeight="1">
      <c r="A1" s="702" t="s">
        <v>1209</v>
      </c>
      <c r="B1" s="702"/>
      <c r="C1" s="702"/>
      <c r="D1" s="702"/>
      <c r="E1" s="702"/>
      <c r="F1" s="702"/>
      <c r="G1" s="702"/>
    </row>
    <row r="2" spans="1:7" ht="14.25" customHeight="1" thickBot="1">
      <c r="A2" s="694" t="s">
        <v>1210</v>
      </c>
      <c r="B2" s="694"/>
      <c r="C2" s="103"/>
      <c r="D2" s="103"/>
      <c r="E2" s="103"/>
      <c r="F2" s="693" t="s">
        <v>1211</v>
      </c>
      <c r="G2" s="693"/>
    </row>
    <row r="3" spans="1:7" ht="21.75" customHeight="1" thickTop="1">
      <c r="A3" s="695" t="s">
        <v>1212</v>
      </c>
      <c r="B3" s="696"/>
      <c r="C3" s="104" t="s">
        <v>1213</v>
      </c>
      <c r="D3" s="104" t="s">
        <v>1214</v>
      </c>
      <c r="E3" s="104" t="s">
        <v>1215</v>
      </c>
      <c r="F3" s="105" t="s">
        <v>1216</v>
      </c>
      <c r="G3" s="106" t="s">
        <v>1217</v>
      </c>
    </row>
    <row r="4" spans="1:7" ht="21.75" customHeight="1">
      <c r="A4" s="704" t="s">
        <v>1218</v>
      </c>
      <c r="B4" s="692"/>
      <c r="C4" s="107">
        <v>1850.43</v>
      </c>
      <c r="D4" s="107">
        <v>1847.57</v>
      </c>
      <c r="E4" s="107">
        <v>1849.14</v>
      </c>
      <c r="F4" s="107">
        <v>1850.36</v>
      </c>
      <c r="G4" s="108">
        <v>1849.59</v>
      </c>
    </row>
    <row r="5" spans="1:7" ht="21.75" customHeight="1">
      <c r="A5" s="109"/>
      <c r="B5" s="110" t="s">
        <v>1218</v>
      </c>
      <c r="C5" s="111">
        <v>1788.86</v>
      </c>
      <c r="D5" s="111">
        <v>1787.5</v>
      </c>
      <c r="E5" s="111">
        <v>1790.5</v>
      </c>
      <c r="F5" s="111">
        <v>1793.21</v>
      </c>
      <c r="G5" s="112">
        <v>1793.75</v>
      </c>
    </row>
    <row r="6" spans="1:7" ht="21.75" customHeight="1">
      <c r="A6" s="109" t="s">
        <v>1219</v>
      </c>
      <c r="B6" s="110" t="s">
        <v>1220</v>
      </c>
      <c r="C6" s="111">
        <v>13.17</v>
      </c>
      <c r="D6" s="111">
        <v>15.81</v>
      </c>
      <c r="E6" s="111">
        <v>15.91</v>
      </c>
      <c r="F6" s="111">
        <v>15.88</v>
      </c>
      <c r="G6" s="112">
        <v>15.91</v>
      </c>
    </row>
    <row r="7" spans="1:7" ht="21.75" customHeight="1">
      <c r="A7" s="109"/>
      <c r="B7" s="110" t="s">
        <v>1221</v>
      </c>
      <c r="C7" s="111">
        <v>152</v>
      </c>
      <c r="D7" s="111">
        <v>146.51</v>
      </c>
      <c r="E7" s="111">
        <v>146.54</v>
      </c>
      <c r="F7" s="111">
        <v>146.29</v>
      </c>
      <c r="G7" s="112">
        <v>141.24</v>
      </c>
    </row>
    <row r="8" spans="1:7" ht="21.75" customHeight="1">
      <c r="A8" s="109" t="s">
        <v>1222</v>
      </c>
      <c r="B8" s="110" t="s">
        <v>1223</v>
      </c>
      <c r="C8" s="111">
        <v>1623.69</v>
      </c>
      <c r="D8" s="111">
        <v>1625.18</v>
      </c>
      <c r="E8" s="111">
        <v>1628.06</v>
      </c>
      <c r="F8" s="111">
        <v>1631.04</v>
      </c>
      <c r="G8" s="112">
        <v>1636.6</v>
      </c>
    </row>
    <row r="9" spans="1:7" ht="21.75" customHeight="1">
      <c r="A9" s="109"/>
      <c r="B9" s="110" t="s">
        <v>1224</v>
      </c>
      <c r="C9" s="113" t="s">
        <v>1208</v>
      </c>
      <c r="D9" s="113" t="s">
        <v>1208</v>
      </c>
      <c r="E9" s="113" t="s">
        <v>1208</v>
      </c>
      <c r="F9" s="113" t="s">
        <v>1208</v>
      </c>
      <c r="G9" s="114" t="s">
        <v>1225</v>
      </c>
    </row>
    <row r="10" spans="1:7" ht="21.75" customHeight="1">
      <c r="A10" s="109"/>
      <c r="B10" s="110" t="s">
        <v>1226</v>
      </c>
      <c r="C10" s="113" t="s">
        <v>1208</v>
      </c>
      <c r="D10" s="113" t="s">
        <v>1208</v>
      </c>
      <c r="E10" s="113" t="s">
        <v>1208</v>
      </c>
      <c r="F10" s="113" t="s">
        <v>1208</v>
      </c>
      <c r="G10" s="114" t="s">
        <v>1227</v>
      </c>
    </row>
    <row r="11" spans="1:7" ht="21.75" customHeight="1">
      <c r="A11" s="109"/>
      <c r="B11" s="110" t="s">
        <v>1228</v>
      </c>
      <c r="C11" s="115">
        <v>29.06</v>
      </c>
      <c r="D11" s="111">
        <v>27.48</v>
      </c>
      <c r="E11" s="111">
        <v>26.4</v>
      </c>
      <c r="F11" s="111">
        <v>25.59</v>
      </c>
      <c r="G11" s="112">
        <v>24.65</v>
      </c>
    </row>
    <row r="12" spans="1:7" ht="21.75" customHeight="1">
      <c r="A12" s="109"/>
      <c r="B12" s="110" t="s">
        <v>1229</v>
      </c>
      <c r="C12" s="115">
        <v>4.95</v>
      </c>
      <c r="D12" s="111">
        <v>4.65</v>
      </c>
      <c r="E12" s="111">
        <v>4.59</v>
      </c>
      <c r="F12" s="111">
        <v>4.47</v>
      </c>
      <c r="G12" s="112">
        <v>4.41</v>
      </c>
    </row>
    <row r="13" spans="1:7" ht="21.75" customHeight="1">
      <c r="A13" s="109"/>
      <c r="B13" s="110" t="s">
        <v>1230</v>
      </c>
      <c r="C13" s="113" t="s">
        <v>1208</v>
      </c>
      <c r="D13" s="113" t="s">
        <v>1208</v>
      </c>
      <c r="E13" s="113" t="s">
        <v>1208</v>
      </c>
      <c r="F13" s="113" t="s">
        <v>1208</v>
      </c>
      <c r="G13" s="114" t="s">
        <v>1225</v>
      </c>
    </row>
    <row r="14" spans="1:7" ht="21.75" customHeight="1">
      <c r="A14" s="109"/>
      <c r="B14" s="110" t="s">
        <v>1231</v>
      </c>
      <c r="C14" s="113" t="s">
        <v>1208</v>
      </c>
      <c r="D14" s="113" t="s">
        <v>1208</v>
      </c>
      <c r="E14" s="113" t="s">
        <v>1208</v>
      </c>
      <c r="F14" s="113" t="s">
        <v>1208</v>
      </c>
      <c r="G14" s="114" t="s">
        <v>1232</v>
      </c>
    </row>
    <row r="15" spans="1:7" ht="21.75" customHeight="1">
      <c r="A15" s="109"/>
      <c r="B15" s="110" t="s">
        <v>1233</v>
      </c>
      <c r="C15" s="115">
        <v>26.85</v>
      </c>
      <c r="D15" s="111">
        <v>27.18</v>
      </c>
      <c r="E15" s="111">
        <v>26.82</v>
      </c>
      <c r="F15" s="111">
        <v>26.31</v>
      </c>
      <c r="G15" s="112">
        <v>25.98</v>
      </c>
    </row>
    <row r="16" spans="1:7" ht="21.75" customHeight="1">
      <c r="A16" s="116"/>
      <c r="B16" s="117" t="s">
        <v>1234</v>
      </c>
      <c r="C16" s="118">
        <v>0.72</v>
      </c>
      <c r="D16" s="118">
        <v>0.75</v>
      </c>
      <c r="E16" s="118">
        <v>0.84</v>
      </c>
      <c r="F16" s="118">
        <v>0.78</v>
      </c>
      <c r="G16" s="119" t="s">
        <v>1235</v>
      </c>
    </row>
    <row r="17" spans="1:7" s="120" customFormat="1" ht="15" customHeight="1">
      <c r="A17" s="703" t="s">
        <v>1236</v>
      </c>
      <c r="B17" s="703"/>
      <c r="C17" s="703"/>
      <c r="D17" s="703"/>
      <c r="E17" s="703"/>
      <c r="F17" s="703"/>
      <c r="G17" s="703"/>
    </row>
    <row r="18" spans="1:7" s="120" customFormat="1" ht="15" customHeight="1">
      <c r="A18" s="699" t="s">
        <v>1237</v>
      </c>
      <c r="B18" s="699"/>
      <c r="C18" s="699"/>
      <c r="D18" s="699"/>
      <c r="E18" s="699"/>
      <c r="F18" s="699"/>
      <c r="G18" s="699"/>
    </row>
    <row r="19" spans="1:7" s="120" customFormat="1" ht="15" customHeight="1">
      <c r="A19" s="699" t="s">
        <v>1238</v>
      </c>
      <c r="B19" s="699"/>
      <c r="C19" s="699"/>
      <c r="D19" s="699"/>
      <c r="E19" s="699"/>
      <c r="F19" s="699"/>
      <c r="G19" s="699"/>
    </row>
    <row r="20" spans="1:7" s="120" customFormat="1" ht="15" customHeight="1">
      <c r="A20" s="699" t="s">
        <v>1239</v>
      </c>
      <c r="B20" s="699"/>
      <c r="C20" s="699"/>
      <c r="D20" s="699"/>
      <c r="E20" s="699"/>
      <c r="F20" s="699"/>
      <c r="G20" s="699"/>
    </row>
    <row r="21" spans="1:7" s="120" customFormat="1" ht="15" customHeight="1">
      <c r="A21" s="697" t="s">
        <v>1240</v>
      </c>
      <c r="B21" s="698"/>
      <c r="C21" s="698"/>
      <c r="D21" s="698"/>
      <c r="E21" s="109"/>
      <c r="F21" s="109"/>
      <c r="G21" s="109"/>
    </row>
  </sheetData>
  <mergeCells count="10">
    <mergeCell ref="A21:D21"/>
    <mergeCell ref="A20:G20"/>
    <mergeCell ref="A18:G18"/>
    <mergeCell ref="A19:G19"/>
    <mergeCell ref="A1:G1"/>
    <mergeCell ref="A17:G17"/>
    <mergeCell ref="A4:B4"/>
    <mergeCell ref="F2:G2"/>
    <mergeCell ref="A2:B2"/>
    <mergeCell ref="A3:B3"/>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7"/>
  <dimension ref="A1:I11"/>
  <sheetViews>
    <sheetView workbookViewId="0" topLeftCell="A1">
      <selection activeCell="A1" sqref="A1:I1"/>
    </sheetView>
  </sheetViews>
  <sheetFormatPr defaultColWidth="9.00390625" defaultRowHeight="13.5"/>
  <cols>
    <col min="1" max="1" width="9.00390625" style="121" customWidth="1"/>
    <col min="2" max="2" width="4.875" style="121" customWidth="1"/>
    <col min="3" max="3" width="18.75390625" style="121" customWidth="1"/>
    <col min="4" max="4" width="2.25390625" style="121" customWidth="1"/>
    <col min="5" max="5" width="21.625" style="121" customWidth="1"/>
    <col min="6" max="6" width="2.125" style="121" customWidth="1"/>
    <col min="7" max="7" width="5.75390625" style="121" customWidth="1"/>
    <col min="8" max="8" width="7.50390625" style="121" customWidth="1"/>
    <col min="9" max="9" width="8.125" style="121" customWidth="1"/>
    <col min="10" max="16384" width="7.00390625" style="121" customWidth="1"/>
  </cols>
  <sheetData>
    <row r="1" spans="1:9" ht="21" customHeight="1">
      <c r="A1" s="691" t="s">
        <v>1241</v>
      </c>
      <c r="B1" s="691"/>
      <c r="C1" s="691"/>
      <c r="D1" s="691"/>
      <c r="E1" s="691"/>
      <c r="F1" s="691"/>
      <c r="G1" s="691"/>
      <c r="H1" s="691"/>
      <c r="I1" s="691"/>
    </row>
    <row r="2" spans="7:9" ht="13.5" customHeight="1" thickBot="1">
      <c r="G2" s="686" t="s">
        <v>1242</v>
      </c>
      <c r="H2" s="686"/>
      <c r="I2" s="686"/>
    </row>
    <row r="3" spans="1:9" ht="24.75" customHeight="1" thickTop="1">
      <c r="A3" s="676" t="s">
        <v>1243</v>
      </c>
      <c r="B3" s="687"/>
      <c r="C3" s="687"/>
      <c r="D3" s="687"/>
      <c r="E3" s="687"/>
      <c r="F3" s="675" t="s">
        <v>1244</v>
      </c>
      <c r="G3" s="670"/>
      <c r="H3" s="687" t="s">
        <v>1245</v>
      </c>
      <c r="I3" s="688"/>
    </row>
    <row r="4" spans="1:9" ht="24.75" customHeight="1">
      <c r="A4" s="677"/>
      <c r="B4" s="674"/>
      <c r="C4" s="674"/>
      <c r="D4" s="674"/>
      <c r="E4" s="674"/>
      <c r="F4" s="679" t="s">
        <v>1246</v>
      </c>
      <c r="G4" s="680"/>
      <c r="H4" s="122" t="s">
        <v>1247</v>
      </c>
      <c r="I4" s="123" t="s">
        <v>1248</v>
      </c>
    </row>
    <row r="5" spans="1:9" ht="18.75" customHeight="1">
      <c r="A5" s="689" t="s">
        <v>1249</v>
      </c>
      <c r="B5" s="124" t="s">
        <v>1250</v>
      </c>
      <c r="C5" s="124" t="s">
        <v>1251</v>
      </c>
      <c r="D5" s="125"/>
      <c r="E5" s="126" t="s">
        <v>1252</v>
      </c>
      <c r="F5" s="681"/>
      <c r="G5" s="127">
        <v>14.5</v>
      </c>
      <c r="H5" s="128">
        <v>6000</v>
      </c>
      <c r="I5" s="129">
        <v>6000</v>
      </c>
    </row>
    <row r="6" spans="1:9" s="135" customFormat="1" ht="12" customHeight="1">
      <c r="A6" s="690"/>
      <c r="B6" s="130"/>
      <c r="C6" s="130"/>
      <c r="D6" s="131"/>
      <c r="E6" s="132"/>
      <c r="F6" s="682"/>
      <c r="G6" s="133" t="s">
        <v>1253</v>
      </c>
      <c r="H6" s="134"/>
      <c r="I6" s="134"/>
    </row>
    <row r="7" spans="1:9" ht="18.75" customHeight="1">
      <c r="A7" s="690"/>
      <c r="B7" s="136" t="s">
        <v>1254</v>
      </c>
      <c r="C7" s="136" t="s">
        <v>1255</v>
      </c>
      <c r="D7" s="137"/>
      <c r="E7" s="138" t="s">
        <v>1252</v>
      </c>
      <c r="F7" s="682"/>
      <c r="G7" s="139">
        <v>17</v>
      </c>
      <c r="H7" s="140">
        <v>6000</v>
      </c>
      <c r="I7" s="140">
        <v>6000</v>
      </c>
    </row>
    <row r="8" spans="1:9" ht="18.75" customHeight="1">
      <c r="A8" s="683" t="s">
        <v>1256</v>
      </c>
      <c r="B8" s="141" t="s">
        <v>1250</v>
      </c>
      <c r="C8" s="141" t="s">
        <v>1257</v>
      </c>
      <c r="D8" s="142"/>
      <c r="E8" s="143" t="s">
        <v>1258</v>
      </c>
      <c r="F8" s="682"/>
      <c r="G8" s="685">
        <v>11</v>
      </c>
      <c r="H8" s="129">
        <v>2580</v>
      </c>
      <c r="I8" s="129">
        <v>2580</v>
      </c>
    </row>
    <row r="9" spans="1:9" ht="12" customHeight="1">
      <c r="A9" s="690"/>
      <c r="B9" s="144"/>
      <c r="C9" s="144"/>
      <c r="D9" s="145"/>
      <c r="E9" s="146"/>
      <c r="F9" s="682"/>
      <c r="G9" s="690"/>
      <c r="H9" s="147"/>
      <c r="I9" s="147"/>
    </row>
    <row r="10" spans="1:9" ht="18.75" customHeight="1">
      <c r="A10" s="684"/>
      <c r="B10" s="148" t="s">
        <v>1254</v>
      </c>
      <c r="C10" s="148" t="s">
        <v>1257</v>
      </c>
      <c r="D10" s="149"/>
      <c r="E10" s="150" t="s">
        <v>1258</v>
      </c>
      <c r="F10" s="679"/>
      <c r="G10" s="684"/>
      <c r="H10" s="151">
        <v>2580</v>
      </c>
      <c r="I10" s="151">
        <v>2580</v>
      </c>
    </row>
    <row r="11" spans="1:3" ht="15" customHeight="1">
      <c r="A11" s="678" t="s">
        <v>1259</v>
      </c>
      <c r="B11" s="678"/>
      <c r="C11" s="678"/>
    </row>
  </sheetData>
  <mergeCells count="12">
    <mergeCell ref="A11:C11"/>
    <mergeCell ref="F4:G4"/>
    <mergeCell ref="F5:F7"/>
    <mergeCell ref="A8:A10"/>
    <mergeCell ref="G8:G10"/>
    <mergeCell ref="F8:F10"/>
    <mergeCell ref="A3:E4"/>
    <mergeCell ref="F3:G3"/>
    <mergeCell ref="A1:I1"/>
    <mergeCell ref="A5:A7"/>
    <mergeCell ref="G2:I2"/>
    <mergeCell ref="H3:I3"/>
  </mergeCells>
  <printOptions/>
  <pageMargins left="0.7874015748031497" right="0.5905511811023623" top="0.984251968503937" bottom="0.984251968503937" header="0.3937007874015748"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8"/>
  <dimension ref="A1:V53"/>
  <sheetViews>
    <sheetView workbookViewId="0" topLeftCell="A1">
      <selection activeCell="A1" sqref="A1:J1"/>
    </sheetView>
  </sheetViews>
  <sheetFormatPr defaultColWidth="9.00390625" defaultRowHeight="13.5"/>
  <cols>
    <col min="1" max="1" width="3.875" style="153" customWidth="1"/>
    <col min="2" max="2" width="2.75390625" style="153" customWidth="1"/>
    <col min="3" max="3" width="2.375" style="153" customWidth="1"/>
    <col min="4" max="4" width="8.50390625" style="153" customWidth="1"/>
    <col min="5" max="9" width="8.25390625" style="153" customWidth="1"/>
    <col min="10" max="10" width="23.125" style="153" customWidth="1"/>
    <col min="11" max="11" width="2.125" style="153" customWidth="1"/>
    <col min="12" max="12" width="3.875" style="153" customWidth="1"/>
    <col min="13" max="13" width="2.75390625" style="153" customWidth="1"/>
    <col min="14" max="14" width="2.375" style="153" customWidth="1"/>
    <col min="15" max="18" width="8.50390625" style="153" customWidth="1"/>
    <col min="19" max="20" width="8.25390625" style="153" customWidth="1"/>
    <col min="21" max="21" width="22.75390625" style="153" customWidth="1"/>
    <col min="22" max="16384" width="7.00390625" style="153" customWidth="1"/>
  </cols>
  <sheetData>
    <row r="1" spans="1:21" ht="21" customHeight="1">
      <c r="A1" s="656" t="s">
        <v>1295</v>
      </c>
      <c r="B1" s="656"/>
      <c r="C1" s="656"/>
      <c r="D1" s="656"/>
      <c r="E1" s="656"/>
      <c r="F1" s="656"/>
      <c r="G1" s="656"/>
      <c r="H1" s="656"/>
      <c r="I1" s="656"/>
      <c r="J1" s="656"/>
      <c r="K1" s="152"/>
      <c r="L1" s="656" t="s">
        <v>1296</v>
      </c>
      <c r="M1" s="656"/>
      <c r="N1" s="656"/>
      <c r="O1" s="656"/>
      <c r="P1" s="656"/>
      <c r="Q1" s="656"/>
      <c r="R1" s="656"/>
      <c r="S1" s="656"/>
      <c r="T1" s="656"/>
      <c r="U1" s="656"/>
    </row>
    <row r="2" spans="1:21" ht="13.5" customHeight="1" thickBot="1">
      <c r="A2" s="152"/>
      <c r="J2" s="154" t="s">
        <v>1297</v>
      </c>
      <c r="U2" s="155" t="s">
        <v>1298</v>
      </c>
    </row>
    <row r="3" spans="1:21" ht="15" customHeight="1" thickTop="1">
      <c r="A3" s="659" t="s">
        <v>1299</v>
      </c>
      <c r="B3" s="659"/>
      <c r="C3" s="660"/>
      <c r="D3" s="654" t="s">
        <v>1300</v>
      </c>
      <c r="E3" s="652" t="s">
        <v>1260</v>
      </c>
      <c r="F3" s="734"/>
      <c r="G3" s="734"/>
      <c r="H3" s="734"/>
      <c r="I3" s="735"/>
      <c r="J3" s="669" t="s">
        <v>1301</v>
      </c>
      <c r="L3" s="659" t="s">
        <v>1299</v>
      </c>
      <c r="M3" s="659"/>
      <c r="N3" s="660"/>
      <c r="O3" s="654" t="s">
        <v>1300</v>
      </c>
      <c r="P3" s="652" t="s">
        <v>1260</v>
      </c>
      <c r="Q3" s="734"/>
      <c r="R3" s="734"/>
      <c r="S3" s="734"/>
      <c r="T3" s="735"/>
      <c r="U3" s="669" t="s">
        <v>1301</v>
      </c>
    </row>
    <row r="4" spans="1:21" ht="15" customHeight="1">
      <c r="A4" s="661"/>
      <c r="B4" s="661"/>
      <c r="C4" s="662"/>
      <c r="D4" s="655"/>
      <c r="E4" s="667" t="s">
        <v>1302</v>
      </c>
      <c r="F4" s="667" t="s">
        <v>1303</v>
      </c>
      <c r="G4" s="667" t="s">
        <v>1304</v>
      </c>
      <c r="H4" s="156" t="s">
        <v>1305</v>
      </c>
      <c r="I4" s="157" t="s">
        <v>1305</v>
      </c>
      <c r="J4" s="657"/>
      <c r="L4" s="661"/>
      <c r="M4" s="661"/>
      <c r="N4" s="662"/>
      <c r="O4" s="655"/>
      <c r="P4" s="667" t="s">
        <v>1302</v>
      </c>
      <c r="Q4" s="667" t="s">
        <v>1303</v>
      </c>
      <c r="R4" s="667" t="s">
        <v>1304</v>
      </c>
      <c r="S4" s="156" t="s">
        <v>1305</v>
      </c>
      <c r="T4" s="157" t="s">
        <v>1305</v>
      </c>
      <c r="U4" s="657"/>
    </row>
    <row r="5" spans="1:21" ht="15" customHeight="1">
      <c r="A5" s="663"/>
      <c r="B5" s="663"/>
      <c r="C5" s="653"/>
      <c r="D5" s="668"/>
      <c r="E5" s="668"/>
      <c r="F5" s="668"/>
      <c r="G5" s="668"/>
      <c r="H5" s="158" t="s">
        <v>1306</v>
      </c>
      <c r="I5" s="159" t="s">
        <v>1307</v>
      </c>
      <c r="J5" s="658"/>
      <c r="L5" s="663"/>
      <c r="M5" s="663"/>
      <c r="N5" s="653"/>
      <c r="O5" s="668"/>
      <c r="P5" s="668"/>
      <c r="Q5" s="668"/>
      <c r="R5" s="668"/>
      <c r="S5" s="158" t="s">
        <v>1306</v>
      </c>
      <c r="T5" s="159" t="s">
        <v>1307</v>
      </c>
      <c r="U5" s="658"/>
    </row>
    <row r="6" spans="1:21" ht="21" customHeight="1">
      <c r="A6" s="160" t="s">
        <v>1308</v>
      </c>
      <c r="B6" s="161" t="s">
        <v>372</v>
      </c>
      <c r="C6" s="162" t="s">
        <v>1309</v>
      </c>
      <c r="D6" s="163">
        <v>51564</v>
      </c>
      <c r="E6" s="164">
        <v>208710</v>
      </c>
      <c r="F6" s="164" t="s">
        <v>1310</v>
      </c>
      <c r="G6" s="164" t="s">
        <v>1310</v>
      </c>
      <c r="H6" s="165" t="s">
        <v>1310</v>
      </c>
      <c r="I6" s="165" t="s">
        <v>1310</v>
      </c>
      <c r="J6" s="153" t="s">
        <v>1311</v>
      </c>
      <c r="L6" s="160" t="s">
        <v>1308</v>
      </c>
      <c r="M6" s="161" t="s">
        <v>1261</v>
      </c>
      <c r="N6" s="162" t="s">
        <v>1309</v>
      </c>
      <c r="O6" s="164">
        <v>173727</v>
      </c>
      <c r="P6" s="164">
        <v>498046</v>
      </c>
      <c r="Q6" s="164">
        <v>254291</v>
      </c>
      <c r="R6" s="164">
        <v>243755</v>
      </c>
      <c r="S6" s="166">
        <v>-240</v>
      </c>
      <c r="T6" s="167">
        <v>-0.04816510999706996</v>
      </c>
      <c r="U6" s="153" t="s">
        <v>1312</v>
      </c>
    </row>
    <row r="7" spans="2:21" ht="21" customHeight="1">
      <c r="B7" s="168" t="s">
        <v>1313</v>
      </c>
      <c r="C7" s="169"/>
      <c r="D7" s="163">
        <v>51306</v>
      </c>
      <c r="E7" s="164">
        <v>223003</v>
      </c>
      <c r="F7" s="164">
        <v>112350</v>
      </c>
      <c r="G7" s="164">
        <v>110653</v>
      </c>
      <c r="H7" s="164">
        <v>14293</v>
      </c>
      <c r="I7" s="167">
        <v>6.84825834890518</v>
      </c>
      <c r="J7" s="153" t="s">
        <v>1314</v>
      </c>
      <c r="L7" s="169"/>
      <c r="M7" s="170" t="s">
        <v>1262</v>
      </c>
      <c r="N7" s="171"/>
      <c r="O7" s="164">
        <v>175057</v>
      </c>
      <c r="P7" s="164">
        <v>499599</v>
      </c>
      <c r="Q7" s="164">
        <v>254701</v>
      </c>
      <c r="R7" s="164">
        <v>244898</v>
      </c>
      <c r="S7" s="164">
        <v>1553</v>
      </c>
      <c r="T7" s="167">
        <v>0.3118185870381451</v>
      </c>
      <c r="U7" s="153" t="s">
        <v>1263</v>
      </c>
    </row>
    <row r="8" spans="2:21" ht="21" customHeight="1">
      <c r="B8" s="168" t="s">
        <v>1315</v>
      </c>
      <c r="C8" s="169"/>
      <c r="D8" s="163">
        <v>58480</v>
      </c>
      <c r="E8" s="164">
        <v>241940</v>
      </c>
      <c r="F8" s="164">
        <v>122829</v>
      </c>
      <c r="G8" s="164">
        <v>119111</v>
      </c>
      <c r="H8" s="164">
        <v>18937</v>
      </c>
      <c r="I8" s="167">
        <v>8.491814011470698</v>
      </c>
      <c r="J8" s="153" t="s">
        <v>1311</v>
      </c>
      <c r="L8" s="169"/>
      <c r="M8" s="170" t="s">
        <v>1264</v>
      </c>
      <c r="N8" s="171"/>
      <c r="O8" s="164">
        <v>176014</v>
      </c>
      <c r="P8" s="164">
        <v>501076</v>
      </c>
      <c r="Q8" s="164">
        <v>255359</v>
      </c>
      <c r="R8" s="164">
        <v>245717</v>
      </c>
      <c r="S8" s="164">
        <v>1477</v>
      </c>
      <c r="T8" s="167">
        <v>0.29563710095496587</v>
      </c>
      <c r="U8" s="153" t="s">
        <v>1265</v>
      </c>
    </row>
    <row r="9" spans="2:21" ht="21" customHeight="1">
      <c r="B9" s="168" t="s">
        <v>1316</v>
      </c>
      <c r="C9" s="169"/>
      <c r="D9" s="163">
        <v>62790</v>
      </c>
      <c r="E9" s="164">
        <v>259480</v>
      </c>
      <c r="F9" s="164">
        <v>132145</v>
      </c>
      <c r="G9" s="164">
        <v>127335</v>
      </c>
      <c r="H9" s="164">
        <v>17540</v>
      </c>
      <c r="I9" s="167">
        <v>7.249731338348351</v>
      </c>
      <c r="J9" s="153" t="s">
        <v>1317</v>
      </c>
      <c r="L9" s="169"/>
      <c r="M9" s="170" t="s">
        <v>1266</v>
      </c>
      <c r="N9" s="171"/>
      <c r="O9" s="164">
        <v>176701</v>
      </c>
      <c r="P9" s="164">
        <v>500792</v>
      </c>
      <c r="Q9" s="164">
        <v>255011</v>
      </c>
      <c r="R9" s="164">
        <v>245781</v>
      </c>
      <c r="S9" s="166">
        <v>-284</v>
      </c>
      <c r="T9" s="167">
        <v>-0.05667802888184627</v>
      </c>
      <c r="U9" s="153" t="s">
        <v>1265</v>
      </c>
    </row>
    <row r="10" spans="2:21" ht="21" customHeight="1">
      <c r="B10" s="168" t="s">
        <v>1318</v>
      </c>
      <c r="C10" s="169"/>
      <c r="D10" s="163">
        <v>67570</v>
      </c>
      <c r="E10" s="164">
        <v>279758</v>
      </c>
      <c r="F10" s="164">
        <v>143153</v>
      </c>
      <c r="G10" s="164">
        <v>136605</v>
      </c>
      <c r="H10" s="164">
        <v>20278</v>
      </c>
      <c r="I10" s="167">
        <v>7.814860490211192</v>
      </c>
      <c r="J10" s="153" t="s">
        <v>1319</v>
      </c>
      <c r="L10" s="169"/>
      <c r="M10" s="170" t="s">
        <v>1267</v>
      </c>
      <c r="N10" s="171"/>
      <c r="O10" s="164">
        <v>187542</v>
      </c>
      <c r="P10" s="164">
        <v>498266</v>
      </c>
      <c r="Q10" s="164">
        <v>252626</v>
      </c>
      <c r="R10" s="164">
        <v>245640</v>
      </c>
      <c r="S10" s="166">
        <v>-2526</v>
      </c>
      <c r="T10" s="167">
        <v>-0.5044010287704277</v>
      </c>
      <c r="U10" s="153" t="s">
        <v>1268</v>
      </c>
    </row>
    <row r="11" spans="2:21" ht="21" customHeight="1">
      <c r="B11" s="168" t="s">
        <v>1320</v>
      </c>
      <c r="C11" s="169"/>
      <c r="D11" s="163">
        <v>72492</v>
      </c>
      <c r="E11" s="164">
        <v>297204</v>
      </c>
      <c r="F11" s="164">
        <v>151820</v>
      </c>
      <c r="G11" s="164">
        <v>145384</v>
      </c>
      <c r="H11" s="164">
        <v>17446</v>
      </c>
      <c r="I11" s="167">
        <v>6.236104061367325</v>
      </c>
      <c r="J11" s="153" t="s">
        <v>1321</v>
      </c>
      <c r="L11" s="169"/>
      <c r="M11" s="170" t="s">
        <v>1322</v>
      </c>
      <c r="N11" s="171"/>
      <c r="O11" s="164">
        <v>188502</v>
      </c>
      <c r="P11" s="164">
        <v>498829</v>
      </c>
      <c r="Q11" s="164">
        <v>252586</v>
      </c>
      <c r="R11" s="164">
        <v>246243</v>
      </c>
      <c r="S11" s="164">
        <v>563</v>
      </c>
      <c r="T11" s="167">
        <v>0.11299185575576098</v>
      </c>
      <c r="U11" s="153" t="s">
        <v>1312</v>
      </c>
    </row>
    <row r="12" spans="2:21" ht="21" customHeight="1">
      <c r="B12" s="168" t="s">
        <v>1323</v>
      </c>
      <c r="C12" s="169"/>
      <c r="D12" s="163">
        <v>71180</v>
      </c>
      <c r="E12" s="164">
        <v>311225</v>
      </c>
      <c r="F12" s="164">
        <v>159209</v>
      </c>
      <c r="G12" s="164">
        <v>152016</v>
      </c>
      <c r="H12" s="164">
        <v>14021</v>
      </c>
      <c r="I12" s="167">
        <v>4.717635025100605</v>
      </c>
      <c r="J12" s="153" t="s">
        <v>1324</v>
      </c>
      <c r="L12" s="169"/>
      <c r="M12" s="170" t="s">
        <v>1269</v>
      </c>
      <c r="N12" s="171"/>
      <c r="O12" s="164">
        <v>190107</v>
      </c>
      <c r="P12" s="164">
        <v>497825</v>
      </c>
      <c r="Q12" s="164">
        <v>252122</v>
      </c>
      <c r="R12" s="164">
        <v>245703</v>
      </c>
      <c r="S12" s="166">
        <v>-1004</v>
      </c>
      <c r="T12" s="167">
        <v>-0.20127137756626018</v>
      </c>
      <c r="U12" s="153" t="s">
        <v>1265</v>
      </c>
    </row>
    <row r="13" spans="2:21" ht="21" customHeight="1">
      <c r="B13" s="168" t="s">
        <v>1325</v>
      </c>
      <c r="C13" s="169"/>
      <c r="D13" s="163">
        <v>80831</v>
      </c>
      <c r="E13" s="164">
        <v>328999</v>
      </c>
      <c r="F13" s="164">
        <v>169040</v>
      </c>
      <c r="G13" s="164">
        <v>159959</v>
      </c>
      <c r="H13" s="164">
        <v>17774</v>
      </c>
      <c r="I13" s="167">
        <v>5.710980801670817</v>
      </c>
      <c r="J13" s="153" t="s">
        <v>1317</v>
      </c>
      <c r="L13" s="169"/>
      <c r="M13" s="170" t="s">
        <v>1326</v>
      </c>
      <c r="N13" s="171"/>
      <c r="O13" s="164">
        <v>193312</v>
      </c>
      <c r="P13" s="164">
        <v>500933</v>
      </c>
      <c r="Q13" s="164">
        <v>253376</v>
      </c>
      <c r="R13" s="164">
        <v>247557</v>
      </c>
      <c r="S13" s="164">
        <v>3108</v>
      </c>
      <c r="T13" s="167">
        <v>0.6243157736152263</v>
      </c>
      <c r="U13" s="153" t="s">
        <v>1327</v>
      </c>
    </row>
    <row r="14" spans="2:21" ht="21" customHeight="1">
      <c r="B14" s="168" t="s">
        <v>1328</v>
      </c>
      <c r="C14" s="169"/>
      <c r="D14" s="163">
        <v>86124</v>
      </c>
      <c r="E14" s="164">
        <v>349534</v>
      </c>
      <c r="F14" s="164">
        <v>180152</v>
      </c>
      <c r="G14" s="164">
        <v>169382</v>
      </c>
      <c r="H14" s="164">
        <v>20535</v>
      </c>
      <c r="I14" s="167">
        <v>6.2416603089979</v>
      </c>
      <c r="J14" s="153" t="s">
        <v>1321</v>
      </c>
      <c r="L14" s="169"/>
      <c r="M14" s="170" t="s">
        <v>1270</v>
      </c>
      <c r="N14" s="171"/>
      <c r="O14" s="164">
        <v>195920</v>
      </c>
      <c r="P14" s="164">
        <v>503196</v>
      </c>
      <c r="Q14" s="164">
        <v>254554</v>
      </c>
      <c r="R14" s="164">
        <v>248642</v>
      </c>
      <c r="S14" s="164">
        <v>2263</v>
      </c>
      <c r="T14" s="167">
        <v>0.4517570213980712</v>
      </c>
      <c r="U14" s="153" t="s">
        <v>1327</v>
      </c>
    </row>
    <row r="15" spans="2:21" ht="21" customHeight="1">
      <c r="B15" s="168" t="s">
        <v>1329</v>
      </c>
      <c r="C15" s="169"/>
      <c r="D15" s="163">
        <v>91872</v>
      </c>
      <c r="E15" s="164">
        <v>367834</v>
      </c>
      <c r="F15" s="164">
        <v>189993</v>
      </c>
      <c r="G15" s="164">
        <v>177841</v>
      </c>
      <c r="H15" s="164">
        <v>18300</v>
      </c>
      <c r="I15" s="167">
        <v>5.235542179015489</v>
      </c>
      <c r="J15" s="153" t="s">
        <v>1321</v>
      </c>
      <c r="L15" s="169"/>
      <c r="M15" s="170" t="s">
        <v>1271</v>
      </c>
      <c r="N15" s="171"/>
      <c r="O15" s="164">
        <v>194558</v>
      </c>
      <c r="P15" s="164">
        <v>505556</v>
      </c>
      <c r="Q15" s="164">
        <v>255291</v>
      </c>
      <c r="R15" s="164">
        <v>250265</v>
      </c>
      <c r="S15" s="164">
        <v>2360</v>
      </c>
      <c r="T15" s="167">
        <v>0.4690021383317832</v>
      </c>
      <c r="U15" s="153" t="s">
        <v>1330</v>
      </c>
    </row>
    <row r="16" spans="2:21" ht="21" customHeight="1">
      <c r="B16" s="168" t="s">
        <v>1331</v>
      </c>
      <c r="C16" s="169"/>
      <c r="D16" s="163">
        <v>98058</v>
      </c>
      <c r="E16" s="164">
        <v>387287</v>
      </c>
      <c r="F16" s="164">
        <v>200618</v>
      </c>
      <c r="G16" s="164">
        <v>186669</v>
      </c>
      <c r="H16" s="164">
        <v>19453</v>
      </c>
      <c r="I16" s="167">
        <v>5.28852688984705</v>
      </c>
      <c r="J16" s="153" t="s">
        <v>1332</v>
      </c>
      <c r="L16" s="169"/>
      <c r="M16" s="170" t="s">
        <v>1272</v>
      </c>
      <c r="N16" s="171"/>
      <c r="O16" s="164">
        <v>198103</v>
      </c>
      <c r="P16" s="164">
        <v>509314</v>
      </c>
      <c r="Q16" s="164">
        <v>257276</v>
      </c>
      <c r="R16" s="164">
        <v>252038</v>
      </c>
      <c r="S16" s="164">
        <v>3758</v>
      </c>
      <c r="T16" s="167">
        <v>0.7433400058549399</v>
      </c>
      <c r="U16" s="153" t="s">
        <v>1312</v>
      </c>
    </row>
    <row r="17" spans="2:21" ht="21" customHeight="1">
      <c r="B17" s="168" t="s">
        <v>1333</v>
      </c>
      <c r="C17" s="169"/>
      <c r="D17" s="163">
        <v>105553</v>
      </c>
      <c r="E17" s="164">
        <v>412605</v>
      </c>
      <c r="F17" s="164">
        <v>214151</v>
      </c>
      <c r="G17" s="164">
        <v>198454</v>
      </c>
      <c r="H17" s="164">
        <v>25318</v>
      </c>
      <c r="I17" s="167">
        <v>6.53727080950303</v>
      </c>
      <c r="J17" s="153" t="s">
        <v>1334</v>
      </c>
      <c r="L17" s="169"/>
      <c r="M17" s="170" t="s">
        <v>1273</v>
      </c>
      <c r="N17" s="171"/>
      <c r="O17" s="164">
        <v>203461</v>
      </c>
      <c r="P17" s="164">
        <v>515119</v>
      </c>
      <c r="Q17" s="164">
        <v>260574</v>
      </c>
      <c r="R17" s="164">
        <v>254545</v>
      </c>
      <c r="S17" s="164">
        <v>5805</v>
      </c>
      <c r="T17" s="167">
        <v>1.1397683943500474</v>
      </c>
      <c r="U17" s="153" t="s">
        <v>1335</v>
      </c>
    </row>
    <row r="18" spans="2:21" ht="21" customHeight="1">
      <c r="B18" s="168" t="s">
        <v>1336</v>
      </c>
      <c r="C18" s="169"/>
      <c r="D18" s="163">
        <v>110462</v>
      </c>
      <c r="E18" s="164">
        <v>420593</v>
      </c>
      <c r="F18" s="164">
        <v>218911</v>
      </c>
      <c r="G18" s="164">
        <v>201682</v>
      </c>
      <c r="H18" s="164">
        <v>7988</v>
      </c>
      <c r="I18" s="167">
        <v>1.9359920505083554</v>
      </c>
      <c r="J18" s="153" t="s">
        <v>1317</v>
      </c>
      <c r="L18" s="169"/>
      <c r="M18" s="170" t="s">
        <v>1274</v>
      </c>
      <c r="N18" s="171"/>
      <c r="O18" s="164">
        <v>206578</v>
      </c>
      <c r="P18" s="164">
        <v>518781</v>
      </c>
      <c r="Q18" s="164">
        <v>263039</v>
      </c>
      <c r="R18" s="164">
        <v>255742</v>
      </c>
      <c r="S18" s="164">
        <v>3662</v>
      </c>
      <c r="T18" s="167">
        <v>0.7109036940978687</v>
      </c>
      <c r="U18" s="153" t="s">
        <v>1337</v>
      </c>
    </row>
    <row r="19" spans="2:21" ht="21" customHeight="1">
      <c r="B19" s="168" t="s">
        <v>1338</v>
      </c>
      <c r="C19" s="169"/>
      <c r="D19" s="163">
        <v>117353</v>
      </c>
      <c r="E19" s="164">
        <v>435206</v>
      </c>
      <c r="F19" s="164">
        <v>226856</v>
      </c>
      <c r="G19" s="164">
        <v>208350</v>
      </c>
      <c r="H19" s="164">
        <v>14613</v>
      </c>
      <c r="I19" s="167">
        <v>3.4743802203079936</v>
      </c>
      <c r="J19" s="153" t="s">
        <v>1319</v>
      </c>
      <c r="L19" s="665" t="s">
        <v>1339</v>
      </c>
      <c r="M19" s="665"/>
      <c r="N19" s="666"/>
      <c r="O19" s="164">
        <v>208809</v>
      </c>
      <c r="P19" s="164">
        <v>518378</v>
      </c>
      <c r="Q19" s="164">
        <v>262584</v>
      </c>
      <c r="R19" s="164">
        <v>255794</v>
      </c>
      <c r="S19" s="166">
        <v>-403</v>
      </c>
      <c r="T19" s="167">
        <v>-0.07768210478024445</v>
      </c>
      <c r="U19" s="153" t="s">
        <v>1340</v>
      </c>
    </row>
    <row r="20" spans="2:21" ht="21" customHeight="1">
      <c r="B20" s="168" t="s">
        <v>1341</v>
      </c>
      <c r="C20" s="169"/>
      <c r="D20" s="163">
        <v>123973</v>
      </c>
      <c r="E20" s="164">
        <v>446661</v>
      </c>
      <c r="F20" s="164">
        <v>232826</v>
      </c>
      <c r="G20" s="164">
        <v>213835</v>
      </c>
      <c r="H20" s="164">
        <v>11455</v>
      </c>
      <c r="I20" s="167">
        <v>2.632086873802291</v>
      </c>
      <c r="J20" s="153" t="s">
        <v>1342</v>
      </c>
      <c r="L20" s="169"/>
      <c r="M20" s="170" t="s">
        <v>1343</v>
      </c>
      <c r="N20" s="171"/>
      <c r="O20" s="164">
        <v>216649</v>
      </c>
      <c r="P20" s="164">
        <v>518943</v>
      </c>
      <c r="Q20" s="164">
        <v>262613</v>
      </c>
      <c r="R20" s="164">
        <v>256330</v>
      </c>
      <c r="S20" s="164">
        <v>565</v>
      </c>
      <c r="T20" s="167">
        <v>0.10899382304032965</v>
      </c>
      <c r="U20" s="153" t="s">
        <v>1275</v>
      </c>
    </row>
    <row r="21" spans="2:21" ht="21" customHeight="1">
      <c r="B21" s="168" t="s">
        <v>1344</v>
      </c>
      <c r="C21" s="169"/>
      <c r="D21" s="163">
        <v>130261</v>
      </c>
      <c r="E21" s="164">
        <v>458614</v>
      </c>
      <c r="F21" s="164">
        <v>239004</v>
      </c>
      <c r="G21" s="164">
        <v>219610</v>
      </c>
      <c r="H21" s="164">
        <v>11953</v>
      </c>
      <c r="I21" s="167">
        <v>2.6760787263719017</v>
      </c>
      <c r="J21" s="153" t="s">
        <v>1342</v>
      </c>
      <c r="L21" s="169"/>
      <c r="M21" s="170" t="s">
        <v>1276</v>
      </c>
      <c r="N21" s="171"/>
      <c r="O21" s="164">
        <v>220937</v>
      </c>
      <c r="P21" s="164">
        <v>522645</v>
      </c>
      <c r="Q21" s="164">
        <v>264290</v>
      </c>
      <c r="R21" s="164">
        <v>258355</v>
      </c>
      <c r="S21" s="164">
        <v>3702</v>
      </c>
      <c r="T21" s="167">
        <v>0.7133731450274886</v>
      </c>
      <c r="U21" s="153" t="s">
        <v>1277</v>
      </c>
    </row>
    <row r="22" spans="2:21" ht="21" customHeight="1">
      <c r="B22" s="168" t="s">
        <v>1345</v>
      </c>
      <c r="C22" s="169"/>
      <c r="D22" s="163">
        <v>137190</v>
      </c>
      <c r="E22" s="164">
        <v>477007</v>
      </c>
      <c r="F22" s="164">
        <v>247331</v>
      </c>
      <c r="G22" s="164">
        <v>229676</v>
      </c>
      <c r="H22" s="164">
        <v>18393</v>
      </c>
      <c r="I22" s="167">
        <v>4.0105622593291965</v>
      </c>
      <c r="J22" s="153" t="s">
        <v>1346</v>
      </c>
      <c r="L22" s="169"/>
      <c r="M22" s="170" t="s">
        <v>1278</v>
      </c>
      <c r="N22" s="171"/>
      <c r="O22" s="164">
        <v>223610</v>
      </c>
      <c r="P22" s="164">
        <v>523103</v>
      </c>
      <c r="Q22" s="164">
        <v>264228</v>
      </c>
      <c r="R22" s="164">
        <v>258875</v>
      </c>
      <c r="S22" s="164">
        <v>458</v>
      </c>
      <c r="T22" s="167">
        <v>0.08763118369065044</v>
      </c>
      <c r="U22" s="153" t="s">
        <v>1279</v>
      </c>
    </row>
    <row r="23" spans="2:21" ht="21" customHeight="1">
      <c r="B23" s="168" t="s">
        <v>1347</v>
      </c>
      <c r="C23" s="169"/>
      <c r="D23" s="163">
        <v>138687</v>
      </c>
      <c r="E23" s="164">
        <v>467842</v>
      </c>
      <c r="F23" s="164">
        <v>241352</v>
      </c>
      <c r="G23" s="164">
        <v>226490</v>
      </c>
      <c r="H23" s="166">
        <v>-9165</v>
      </c>
      <c r="I23" s="167">
        <v>-1.9213554518067868</v>
      </c>
      <c r="J23" s="153" t="s">
        <v>1317</v>
      </c>
      <c r="L23" s="169"/>
      <c r="M23" s="170" t="s">
        <v>1280</v>
      </c>
      <c r="N23" s="171"/>
      <c r="O23" s="164">
        <v>224434</v>
      </c>
      <c r="P23" s="164">
        <v>520059</v>
      </c>
      <c r="Q23" s="164">
        <v>262422</v>
      </c>
      <c r="R23" s="164">
        <v>257637</v>
      </c>
      <c r="S23" s="166">
        <v>-3044</v>
      </c>
      <c r="T23" s="167">
        <v>-0.5819121664375849</v>
      </c>
      <c r="U23" s="153" t="s">
        <v>1327</v>
      </c>
    </row>
    <row r="24" spans="2:21" ht="21" customHeight="1">
      <c r="B24" s="168" t="s">
        <v>1348</v>
      </c>
      <c r="C24" s="169"/>
      <c r="D24" s="163">
        <v>143380</v>
      </c>
      <c r="E24" s="164">
        <v>472299</v>
      </c>
      <c r="F24" s="164">
        <v>243935</v>
      </c>
      <c r="G24" s="164">
        <v>228364</v>
      </c>
      <c r="H24" s="164">
        <v>4457</v>
      </c>
      <c r="I24" s="167">
        <v>0.9526720559505132</v>
      </c>
      <c r="J24" s="153" t="s">
        <v>1349</v>
      </c>
      <c r="L24" s="169"/>
      <c r="M24" s="170" t="s">
        <v>1281</v>
      </c>
      <c r="N24" s="171"/>
      <c r="O24" s="164">
        <v>224317</v>
      </c>
      <c r="P24" s="164">
        <v>514524</v>
      </c>
      <c r="Q24" s="164">
        <v>259155</v>
      </c>
      <c r="R24" s="164">
        <v>255369</v>
      </c>
      <c r="S24" s="166">
        <v>-5535</v>
      </c>
      <c r="T24" s="167">
        <v>-1.0643023195445132</v>
      </c>
      <c r="U24" s="153" t="s">
        <v>1327</v>
      </c>
    </row>
    <row r="25" spans="2:21" ht="21" customHeight="1">
      <c r="B25" s="168" t="s">
        <v>1350</v>
      </c>
      <c r="C25" s="169"/>
      <c r="D25" s="163">
        <v>146621</v>
      </c>
      <c r="E25" s="164">
        <v>471563</v>
      </c>
      <c r="F25" s="164">
        <v>243168</v>
      </c>
      <c r="G25" s="164">
        <v>228395</v>
      </c>
      <c r="H25" s="166">
        <v>-736</v>
      </c>
      <c r="I25" s="167">
        <v>-0.15583348683778708</v>
      </c>
      <c r="J25" s="153" t="s">
        <v>1321</v>
      </c>
      <c r="L25" s="169"/>
      <c r="M25" s="170" t="s">
        <v>1282</v>
      </c>
      <c r="N25" s="171"/>
      <c r="O25" s="164">
        <v>225655</v>
      </c>
      <c r="P25" s="164">
        <v>511415</v>
      </c>
      <c r="Q25" s="164">
        <v>257410</v>
      </c>
      <c r="R25" s="164">
        <v>254005</v>
      </c>
      <c r="S25" s="166">
        <v>-3109</v>
      </c>
      <c r="T25" s="167">
        <v>-0.6042478096259845</v>
      </c>
      <c r="U25" s="153" t="s">
        <v>1351</v>
      </c>
    </row>
    <row r="26" spans="2:21" ht="21" customHeight="1">
      <c r="B26" s="168" t="s">
        <v>1352</v>
      </c>
      <c r="C26" s="169"/>
      <c r="D26" s="163">
        <v>151559</v>
      </c>
      <c r="E26" s="164">
        <v>478570</v>
      </c>
      <c r="F26" s="164">
        <v>246075</v>
      </c>
      <c r="G26" s="164">
        <v>232495</v>
      </c>
      <c r="H26" s="164">
        <v>7007</v>
      </c>
      <c r="I26" s="167">
        <v>1.485909623952685</v>
      </c>
      <c r="J26" s="153" t="s">
        <v>1312</v>
      </c>
      <c r="L26" s="169"/>
      <c r="M26" s="170" t="s">
        <v>1283</v>
      </c>
      <c r="N26" s="171"/>
      <c r="O26" s="164">
        <v>228478</v>
      </c>
      <c r="P26" s="164">
        <v>511195</v>
      </c>
      <c r="Q26" s="164">
        <v>257300</v>
      </c>
      <c r="R26" s="164">
        <v>253895</v>
      </c>
      <c r="S26" s="166">
        <v>-220</v>
      </c>
      <c r="T26" s="167">
        <v>-0.04301790131302367</v>
      </c>
      <c r="U26" s="153" t="s">
        <v>1312</v>
      </c>
    </row>
    <row r="27" spans="1:21" ht="21" customHeight="1">
      <c r="A27" s="169"/>
      <c r="B27" s="170" t="s">
        <v>1353</v>
      </c>
      <c r="C27" s="169"/>
      <c r="D27" s="163">
        <v>149542</v>
      </c>
      <c r="E27" s="164">
        <v>471777</v>
      </c>
      <c r="F27" s="164">
        <v>242413</v>
      </c>
      <c r="G27" s="164">
        <v>229364</v>
      </c>
      <c r="H27" s="166">
        <v>-6793</v>
      </c>
      <c r="I27" s="167">
        <v>-1.4194370729464865</v>
      </c>
      <c r="J27" s="169" t="s">
        <v>1354</v>
      </c>
      <c r="L27" s="169"/>
      <c r="M27" s="170" t="s">
        <v>1284</v>
      </c>
      <c r="N27" s="171"/>
      <c r="O27" s="164">
        <v>230975</v>
      </c>
      <c r="P27" s="164">
        <v>510889</v>
      </c>
      <c r="Q27" s="164">
        <v>256766</v>
      </c>
      <c r="R27" s="164">
        <v>254123</v>
      </c>
      <c r="S27" s="166">
        <v>-306</v>
      </c>
      <c r="T27" s="167">
        <v>-0.05985974041217148</v>
      </c>
      <c r="U27" s="169" t="s">
        <v>1355</v>
      </c>
    </row>
    <row r="28" spans="1:21" ht="21" customHeight="1">
      <c r="A28" s="169"/>
      <c r="B28" s="170" t="s">
        <v>1356</v>
      </c>
      <c r="C28" s="169"/>
      <c r="D28" s="163">
        <v>158784</v>
      </c>
      <c r="E28" s="164">
        <v>473278</v>
      </c>
      <c r="F28" s="164">
        <v>242511</v>
      </c>
      <c r="G28" s="164">
        <v>230767</v>
      </c>
      <c r="H28" s="164">
        <v>1501</v>
      </c>
      <c r="I28" s="167">
        <v>0.31815879112377243</v>
      </c>
      <c r="J28" s="169" t="s">
        <v>1312</v>
      </c>
      <c r="L28" s="172"/>
      <c r="M28" s="170" t="s">
        <v>1285</v>
      </c>
      <c r="N28" s="173"/>
      <c r="O28" s="174">
        <v>233947</v>
      </c>
      <c r="P28" s="174">
        <v>512060</v>
      </c>
      <c r="Q28" s="174">
        <v>257502</v>
      </c>
      <c r="R28" s="174">
        <v>254558</v>
      </c>
      <c r="S28" s="164">
        <v>1171</v>
      </c>
      <c r="T28" s="167">
        <v>0.2292083016075899</v>
      </c>
      <c r="U28" s="172" t="s">
        <v>1357</v>
      </c>
    </row>
    <row r="29" spans="2:21" ht="21" customHeight="1">
      <c r="B29" s="168" t="s">
        <v>1358</v>
      </c>
      <c r="C29" s="169"/>
      <c r="D29" s="163">
        <v>159788</v>
      </c>
      <c r="E29" s="164">
        <v>486301</v>
      </c>
      <c r="F29" s="164">
        <v>248430</v>
      </c>
      <c r="G29" s="164">
        <v>237871</v>
      </c>
      <c r="H29" s="164">
        <v>13023</v>
      </c>
      <c r="I29" s="167">
        <v>2.7516597010636454</v>
      </c>
      <c r="J29" s="153" t="s">
        <v>1359</v>
      </c>
      <c r="L29" s="169"/>
      <c r="M29" s="170" t="s">
        <v>1286</v>
      </c>
      <c r="N29" s="171"/>
      <c r="O29" s="164">
        <v>236330</v>
      </c>
      <c r="P29" s="164">
        <v>512133</v>
      </c>
      <c r="Q29" s="164">
        <v>257244</v>
      </c>
      <c r="R29" s="164">
        <v>254889</v>
      </c>
      <c r="S29" s="164">
        <v>73</v>
      </c>
      <c r="T29" s="167">
        <v>0.014256141858375971</v>
      </c>
      <c r="U29" s="169" t="s">
        <v>1360</v>
      </c>
    </row>
    <row r="30" spans="1:21" ht="21" customHeight="1">
      <c r="A30" s="169"/>
      <c r="B30" s="168" t="s">
        <v>1287</v>
      </c>
      <c r="C30" s="169"/>
      <c r="D30" s="163">
        <v>161537</v>
      </c>
      <c r="E30" s="164">
        <v>489300</v>
      </c>
      <c r="F30" s="164">
        <v>249122</v>
      </c>
      <c r="G30" s="164">
        <v>240178</v>
      </c>
      <c r="H30" s="164">
        <v>2999</v>
      </c>
      <c r="I30" s="167">
        <v>0.6166962436844671</v>
      </c>
      <c r="J30" s="169" t="s">
        <v>1357</v>
      </c>
      <c r="L30" s="175"/>
      <c r="M30" s="170" t="s">
        <v>1288</v>
      </c>
      <c r="N30" s="176"/>
      <c r="O30" s="164">
        <v>240092</v>
      </c>
      <c r="P30" s="164">
        <v>513575</v>
      </c>
      <c r="Q30" s="164">
        <v>258262</v>
      </c>
      <c r="R30" s="164">
        <v>255313</v>
      </c>
      <c r="S30" s="164">
        <v>1442</v>
      </c>
      <c r="T30" s="167">
        <v>0.2815674834466828</v>
      </c>
      <c r="U30" s="169" t="s">
        <v>1361</v>
      </c>
    </row>
    <row r="31" spans="1:21" ht="21" customHeight="1">
      <c r="A31" s="169"/>
      <c r="B31" s="170" t="s">
        <v>1289</v>
      </c>
      <c r="C31" s="169"/>
      <c r="D31" s="163">
        <v>162447</v>
      </c>
      <c r="E31" s="164">
        <v>490949</v>
      </c>
      <c r="F31" s="164">
        <v>249477</v>
      </c>
      <c r="G31" s="164">
        <v>241472</v>
      </c>
      <c r="H31" s="164">
        <v>1649</v>
      </c>
      <c r="I31" s="167">
        <v>0.33701205804210094</v>
      </c>
      <c r="J31" s="169" t="s">
        <v>1355</v>
      </c>
      <c r="L31" s="177"/>
      <c r="M31" s="170" t="s">
        <v>1290</v>
      </c>
      <c r="N31" s="178"/>
      <c r="O31" s="164">
        <v>244259</v>
      </c>
      <c r="P31" s="164">
        <v>518343</v>
      </c>
      <c r="Q31" s="164">
        <v>260443</v>
      </c>
      <c r="R31" s="164">
        <v>257900</v>
      </c>
      <c r="S31" s="164">
        <v>4768</v>
      </c>
      <c r="T31" s="167">
        <v>0.92839410018011</v>
      </c>
      <c r="U31" s="179" t="s">
        <v>1312</v>
      </c>
    </row>
    <row r="32" spans="1:21" ht="21" customHeight="1">
      <c r="A32" s="671" t="s">
        <v>1362</v>
      </c>
      <c r="B32" s="671"/>
      <c r="C32" s="672"/>
      <c r="D32" s="180">
        <v>173279</v>
      </c>
      <c r="E32" s="181">
        <v>498286</v>
      </c>
      <c r="F32" s="181">
        <v>254671</v>
      </c>
      <c r="G32" s="181">
        <v>243615</v>
      </c>
      <c r="H32" s="164">
        <v>7337</v>
      </c>
      <c r="I32" s="167">
        <v>1.4944525806142797</v>
      </c>
      <c r="J32" s="182" t="s">
        <v>1363</v>
      </c>
      <c r="L32" s="177"/>
      <c r="M32" s="170" t="s">
        <v>1291</v>
      </c>
      <c r="N32" s="178"/>
      <c r="O32" s="164">
        <v>248250</v>
      </c>
      <c r="P32" s="164">
        <v>522778</v>
      </c>
      <c r="Q32" s="164">
        <v>262810</v>
      </c>
      <c r="R32" s="164">
        <v>259968</v>
      </c>
      <c r="S32" s="164">
        <v>4435</v>
      </c>
      <c r="T32" s="167">
        <v>0.8556110529128396</v>
      </c>
      <c r="U32" s="179" t="s">
        <v>1364</v>
      </c>
    </row>
    <row r="33" spans="1:21" ht="21" customHeight="1">
      <c r="A33" s="649" t="s">
        <v>1365</v>
      </c>
      <c r="B33" s="649"/>
      <c r="C33" s="649"/>
      <c r="D33" s="649"/>
      <c r="E33" s="649"/>
      <c r="F33" s="649"/>
      <c r="G33" s="649"/>
      <c r="H33" s="649"/>
      <c r="I33" s="649"/>
      <c r="J33" s="649"/>
      <c r="L33" s="177"/>
      <c r="M33" s="170" t="s">
        <v>1292</v>
      </c>
      <c r="N33" s="178"/>
      <c r="O33" s="183">
        <v>250889</v>
      </c>
      <c r="P33" s="183">
        <v>525238</v>
      </c>
      <c r="Q33" s="183">
        <v>263814</v>
      </c>
      <c r="R33" s="183">
        <v>261424</v>
      </c>
      <c r="S33" s="164">
        <v>2460</v>
      </c>
      <c r="T33" s="167">
        <v>0.47056303057894555</v>
      </c>
      <c r="U33" s="179" t="s">
        <v>1364</v>
      </c>
    </row>
    <row r="34" spans="1:21" ht="21" customHeight="1">
      <c r="A34" s="153" t="s">
        <v>1366</v>
      </c>
      <c r="L34" s="177"/>
      <c r="M34" s="170" t="s">
        <v>1293</v>
      </c>
      <c r="N34" s="178"/>
      <c r="O34" s="183">
        <v>251919</v>
      </c>
      <c r="P34" s="183">
        <v>524628</v>
      </c>
      <c r="Q34" s="183">
        <v>263136</v>
      </c>
      <c r="R34" s="183">
        <v>261492</v>
      </c>
      <c r="S34" s="166">
        <v>-610</v>
      </c>
      <c r="T34" s="167">
        <v>-0.11613782704221705</v>
      </c>
      <c r="U34" s="179" t="s">
        <v>1367</v>
      </c>
    </row>
    <row r="35" spans="1:21" ht="21" customHeight="1">
      <c r="A35" s="650" t="s">
        <v>1368</v>
      </c>
      <c r="B35" s="650"/>
      <c r="C35" s="650"/>
      <c r="D35" s="650"/>
      <c r="E35" s="650"/>
      <c r="F35" s="650"/>
      <c r="G35" s="650"/>
      <c r="H35" s="650"/>
      <c r="I35" s="650"/>
      <c r="J35" s="650"/>
      <c r="L35" s="177"/>
      <c r="M35" s="170" t="s">
        <v>1294</v>
      </c>
      <c r="N35" s="178"/>
      <c r="O35" s="183">
        <v>252609</v>
      </c>
      <c r="P35" s="183">
        <v>523083</v>
      </c>
      <c r="Q35" s="183">
        <v>263545</v>
      </c>
      <c r="R35" s="183">
        <v>259538</v>
      </c>
      <c r="S35" s="166">
        <v>-1545</v>
      </c>
      <c r="T35" s="167">
        <v>-0.29449438459251126</v>
      </c>
      <c r="U35" s="169" t="s">
        <v>1369</v>
      </c>
    </row>
    <row r="36" spans="1:22" ht="21" customHeight="1">
      <c r="A36" s="650" t="s">
        <v>1370</v>
      </c>
      <c r="B36" s="650"/>
      <c r="C36" s="650"/>
      <c r="D36" s="650"/>
      <c r="E36" s="650"/>
      <c r="F36" s="650"/>
      <c r="G36" s="650"/>
      <c r="H36" s="650"/>
      <c r="I36" s="650"/>
      <c r="J36" s="650"/>
      <c r="L36" s="177"/>
      <c r="M36" s="170" t="s">
        <v>1371</v>
      </c>
      <c r="N36" s="178"/>
      <c r="O36" s="183">
        <v>257559</v>
      </c>
      <c r="P36" s="183">
        <v>528164</v>
      </c>
      <c r="Q36" s="183">
        <v>264735</v>
      </c>
      <c r="R36" s="183">
        <v>263429</v>
      </c>
      <c r="S36" s="164">
        <v>5081</v>
      </c>
      <c r="T36" s="167">
        <v>0.9713563621834393</v>
      </c>
      <c r="U36" s="179" t="s">
        <v>1312</v>
      </c>
      <c r="V36" s="169"/>
    </row>
    <row r="37" spans="1:21" ht="21" customHeight="1">
      <c r="A37" s="651" t="s">
        <v>1372</v>
      </c>
      <c r="B37" s="651"/>
      <c r="C37" s="651"/>
      <c r="D37" s="651"/>
      <c r="E37" s="651"/>
      <c r="F37" s="651"/>
      <c r="L37" s="673" t="s">
        <v>1373</v>
      </c>
      <c r="M37" s="673"/>
      <c r="N37" s="664"/>
      <c r="O37" s="184">
        <v>260147</v>
      </c>
      <c r="P37" s="184">
        <v>529286</v>
      </c>
      <c r="Q37" s="184">
        <v>266579</v>
      </c>
      <c r="R37" s="184">
        <v>262707</v>
      </c>
      <c r="S37" s="185">
        <v>1122</v>
      </c>
      <c r="T37" s="186">
        <v>0.21243401670693193</v>
      </c>
      <c r="U37" s="187" t="s">
        <v>1374</v>
      </c>
    </row>
    <row r="38" spans="2:17" ht="11.25">
      <c r="B38" s="168"/>
      <c r="M38" s="168"/>
      <c r="Q38" s="188"/>
    </row>
    <row r="39" spans="2:18" ht="12">
      <c r="B39" s="168"/>
      <c r="M39" s="168"/>
      <c r="P39" s="189"/>
      <c r="Q39" s="183"/>
      <c r="R39" s="188"/>
    </row>
    <row r="40" spans="2:13" ht="11.25">
      <c r="B40" s="168"/>
      <c r="M40" s="168"/>
    </row>
    <row r="41" ht="11.25">
      <c r="B41" s="168"/>
    </row>
    <row r="42" ht="11.25">
      <c r="B42" s="168"/>
    </row>
    <row r="43" ht="11.25">
      <c r="B43" s="168"/>
    </row>
    <row r="44" ht="11.25">
      <c r="B44" s="168"/>
    </row>
    <row r="45" ht="11.25">
      <c r="B45" s="168"/>
    </row>
    <row r="46" ht="11.25">
      <c r="B46" s="168"/>
    </row>
    <row r="47" ht="11.25">
      <c r="B47" s="168"/>
    </row>
    <row r="48" ht="11.25">
      <c r="B48" s="168"/>
    </row>
    <row r="49" ht="11.25">
      <c r="B49" s="168"/>
    </row>
    <row r="50" ht="11.25">
      <c r="B50" s="168"/>
    </row>
    <row r="51" ht="11.25">
      <c r="B51" s="168"/>
    </row>
    <row r="52" ht="11.25">
      <c r="B52" s="168"/>
    </row>
    <row r="53" ht="11.25">
      <c r="B53" s="168"/>
    </row>
  </sheetData>
  <mergeCells count="19">
    <mergeCell ref="A1:J1"/>
    <mergeCell ref="L1:U1"/>
    <mergeCell ref="P3:T3"/>
    <mergeCell ref="E3:I3"/>
    <mergeCell ref="A3:C5"/>
    <mergeCell ref="D3:D5"/>
    <mergeCell ref="E4:E5"/>
    <mergeCell ref="F4:F5"/>
    <mergeCell ref="Q4:Q5"/>
    <mergeCell ref="R4:R5"/>
    <mergeCell ref="U3:U5"/>
    <mergeCell ref="G4:G5"/>
    <mergeCell ref="J3:J5"/>
    <mergeCell ref="L3:N5"/>
    <mergeCell ref="O3:O5"/>
    <mergeCell ref="A32:C32"/>
    <mergeCell ref="L37:N37"/>
    <mergeCell ref="L19:N19"/>
    <mergeCell ref="P4:P5"/>
  </mergeCells>
  <printOptions/>
  <pageMargins left="0.5905511811023623" right="0.7874015748031497" top="0.984251968503937" bottom="0.984251968503937" header="0.5118110236220472" footer="0.5118110236220472"/>
  <pageSetup horizontalDpi="300" verticalDpi="300" orientation="portrait" paperSize="9" scale="93" r:id="rId1"/>
  <colBreaks count="1" manualBreakCount="1">
    <brk id="11" max="65535" man="1"/>
  </colBreaks>
</worksheet>
</file>

<file path=xl/worksheets/sheet7.xml><?xml version="1.0" encoding="utf-8"?>
<worksheet xmlns="http://schemas.openxmlformats.org/spreadsheetml/2006/main" xmlns:r="http://schemas.openxmlformats.org/officeDocument/2006/relationships">
  <sheetPr codeName="Sheet2"/>
  <dimension ref="A1:S104"/>
  <sheetViews>
    <sheetView workbookViewId="0" topLeftCell="A1">
      <selection activeCell="A1" sqref="A1:I1"/>
    </sheetView>
  </sheetViews>
  <sheetFormatPr defaultColWidth="9.00390625" defaultRowHeight="13.5"/>
  <cols>
    <col min="1" max="1" width="11.125" style="191" customWidth="1"/>
    <col min="2" max="2" width="9.375" style="191" customWidth="1"/>
    <col min="3" max="9" width="8.75390625" style="191" customWidth="1"/>
    <col min="10" max="10" width="2.375" style="192" customWidth="1"/>
    <col min="11" max="11" width="11.125" style="191" customWidth="1"/>
    <col min="12" max="12" width="9.375" style="191" customWidth="1"/>
    <col min="13" max="19" width="8.75390625" style="191" customWidth="1"/>
    <col min="20" max="16384" width="7.00390625" style="191" customWidth="1"/>
  </cols>
  <sheetData>
    <row r="1" spans="1:19" ht="21" customHeight="1">
      <c r="A1" s="736" t="s">
        <v>373</v>
      </c>
      <c r="B1" s="737"/>
      <c r="C1" s="737"/>
      <c r="D1" s="737"/>
      <c r="E1" s="737"/>
      <c r="F1" s="737"/>
      <c r="G1" s="737"/>
      <c r="H1" s="737"/>
      <c r="I1" s="737"/>
      <c r="J1" s="190"/>
      <c r="K1" s="736" t="s">
        <v>374</v>
      </c>
      <c r="L1" s="737"/>
      <c r="M1" s="737"/>
      <c r="N1" s="737"/>
      <c r="O1" s="737"/>
      <c r="P1" s="737"/>
      <c r="Q1" s="737"/>
      <c r="R1" s="737"/>
      <c r="S1" s="737"/>
    </row>
    <row r="2" ht="13.5" customHeight="1" thickBot="1"/>
    <row r="3" spans="1:19" ht="15" customHeight="1" thickTop="1">
      <c r="A3" s="744" t="s">
        <v>375</v>
      </c>
      <c r="B3" s="739" t="s">
        <v>376</v>
      </c>
      <c r="C3" s="739"/>
      <c r="D3" s="739"/>
      <c r="E3" s="740"/>
      <c r="F3" s="739" t="s">
        <v>377</v>
      </c>
      <c r="G3" s="739"/>
      <c r="H3" s="739"/>
      <c r="I3" s="740"/>
      <c r="K3" s="744" t="s">
        <v>375</v>
      </c>
      <c r="L3" s="739" t="s">
        <v>376</v>
      </c>
      <c r="M3" s="739"/>
      <c r="N3" s="739"/>
      <c r="O3" s="740"/>
      <c r="P3" s="739" t="s">
        <v>377</v>
      </c>
      <c r="Q3" s="739"/>
      <c r="R3" s="739"/>
      <c r="S3" s="740"/>
    </row>
    <row r="4" spans="1:19" ht="15" customHeight="1">
      <c r="A4" s="745"/>
      <c r="B4" s="741" t="s">
        <v>378</v>
      </c>
      <c r="C4" s="742" t="s">
        <v>379</v>
      </c>
      <c r="D4" s="742"/>
      <c r="E4" s="743"/>
      <c r="F4" s="741" t="s">
        <v>378</v>
      </c>
      <c r="G4" s="742" t="s">
        <v>379</v>
      </c>
      <c r="H4" s="742"/>
      <c r="I4" s="743"/>
      <c r="K4" s="745"/>
      <c r="L4" s="741" t="s">
        <v>378</v>
      </c>
      <c r="M4" s="742" t="s">
        <v>379</v>
      </c>
      <c r="N4" s="742"/>
      <c r="O4" s="743"/>
      <c r="P4" s="741" t="s">
        <v>378</v>
      </c>
      <c r="Q4" s="742" t="s">
        <v>379</v>
      </c>
      <c r="R4" s="742"/>
      <c r="S4" s="743"/>
    </row>
    <row r="5" spans="1:19" ht="15" customHeight="1">
      <c r="A5" s="745"/>
      <c r="B5" s="741"/>
      <c r="C5" s="193" t="s">
        <v>380</v>
      </c>
      <c r="D5" s="194" t="s">
        <v>1303</v>
      </c>
      <c r="E5" s="196" t="s">
        <v>1304</v>
      </c>
      <c r="F5" s="741"/>
      <c r="G5" s="193" t="s">
        <v>380</v>
      </c>
      <c r="H5" s="194" t="s">
        <v>1303</v>
      </c>
      <c r="I5" s="196" t="s">
        <v>1304</v>
      </c>
      <c r="K5" s="745"/>
      <c r="L5" s="741"/>
      <c r="M5" s="193" t="s">
        <v>380</v>
      </c>
      <c r="N5" s="194" t="s">
        <v>1303</v>
      </c>
      <c r="O5" s="195" t="s">
        <v>1304</v>
      </c>
      <c r="P5" s="741"/>
      <c r="Q5" s="193" t="s">
        <v>380</v>
      </c>
      <c r="R5" s="194" t="s">
        <v>1303</v>
      </c>
      <c r="S5" s="195" t="s">
        <v>1304</v>
      </c>
    </row>
    <row r="6" spans="1:19" ht="15" customHeight="1">
      <c r="A6" s="197" t="s">
        <v>381</v>
      </c>
      <c r="B6" s="198">
        <v>256242</v>
      </c>
      <c r="C6" s="198">
        <v>511049</v>
      </c>
      <c r="D6" s="198">
        <v>255123</v>
      </c>
      <c r="E6" s="198">
        <v>255926</v>
      </c>
      <c r="F6" s="198">
        <v>259644</v>
      </c>
      <c r="G6" s="198">
        <v>512738</v>
      </c>
      <c r="H6" s="198">
        <v>256021</v>
      </c>
      <c r="I6" s="198">
        <v>256717</v>
      </c>
      <c r="J6" s="199"/>
      <c r="K6" s="200" t="s">
        <v>382</v>
      </c>
      <c r="L6" s="201">
        <v>2072</v>
      </c>
      <c r="M6" s="201">
        <v>4474</v>
      </c>
      <c r="N6" s="201">
        <v>2260</v>
      </c>
      <c r="O6" s="201">
        <v>2214</v>
      </c>
      <c r="P6" s="201">
        <v>2086</v>
      </c>
      <c r="Q6" s="201">
        <v>4507</v>
      </c>
      <c r="R6" s="201">
        <v>2269</v>
      </c>
      <c r="S6" s="201">
        <v>2238</v>
      </c>
    </row>
    <row r="7" spans="1:19" ht="15" customHeight="1">
      <c r="A7" s="202"/>
      <c r="J7" s="203"/>
      <c r="K7" s="202" t="s">
        <v>383</v>
      </c>
      <c r="L7" s="201">
        <v>1078</v>
      </c>
      <c r="M7" s="201">
        <v>1944</v>
      </c>
      <c r="N7" s="201">
        <v>972</v>
      </c>
      <c r="O7" s="201">
        <v>972</v>
      </c>
      <c r="P7" s="201">
        <v>1069</v>
      </c>
      <c r="Q7" s="201">
        <v>1944</v>
      </c>
      <c r="R7" s="201">
        <v>965</v>
      </c>
      <c r="S7" s="201">
        <v>979</v>
      </c>
    </row>
    <row r="8" spans="1:19" ht="15" customHeight="1">
      <c r="A8" s="202" t="s">
        <v>384</v>
      </c>
      <c r="B8" s="204">
        <v>3614</v>
      </c>
      <c r="C8" s="201">
        <v>6194</v>
      </c>
      <c r="D8" s="201">
        <v>3048</v>
      </c>
      <c r="E8" s="201">
        <v>3146</v>
      </c>
      <c r="F8" s="204">
        <v>3607</v>
      </c>
      <c r="G8" s="204">
        <v>6086</v>
      </c>
      <c r="H8" s="204">
        <v>2982</v>
      </c>
      <c r="I8" s="204">
        <v>3104</v>
      </c>
      <c r="J8" s="203"/>
      <c r="K8" s="205" t="s">
        <v>385</v>
      </c>
      <c r="L8" s="201">
        <v>2355</v>
      </c>
      <c r="M8" s="201">
        <v>4616</v>
      </c>
      <c r="N8" s="201">
        <v>2284</v>
      </c>
      <c r="O8" s="201">
        <v>2332</v>
      </c>
      <c r="P8" s="201">
        <v>2372</v>
      </c>
      <c r="Q8" s="201">
        <v>4607</v>
      </c>
      <c r="R8" s="201">
        <v>2270</v>
      </c>
      <c r="S8" s="201">
        <v>2337</v>
      </c>
    </row>
    <row r="9" spans="1:19" ht="15" customHeight="1">
      <c r="A9" s="205" t="s">
        <v>386</v>
      </c>
      <c r="B9" s="204">
        <v>2765</v>
      </c>
      <c r="C9" s="201">
        <v>4850</v>
      </c>
      <c r="D9" s="201">
        <v>2463</v>
      </c>
      <c r="E9" s="201">
        <v>2387</v>
      </c>
      <c r="F9" s="204">
        <v>2896</v>
      </c>
      <c r="G9" s="201">
        <v>4982</v>
      </c>
      <c r="H9" s="201">
        <v>2533</v>
      </c>
      <c r="I9" s="201">
        <v>2449</v>
      </c>
      <c r="J9" s="203"/>
      <c r="K9" s="205" t="s">
        <v>387</v>
      </c>
      <c r="L9" s="201">
        <v>1183</v>
      </c>
      <c r="M9" s="201">
        <v>2019</v>
      </c>
      <c r="N9" s="201">
        <v>995</v>
      </c>
      <c r="O9" s="201">
        <v>1024</v>
      </c>
      <c r="P9" s="201">
        <v>1200</v>
      </c>
      <c r="Q9" s="201">
        <v>2021</v>
      </c>
      <c r="R9" s="201">
        <v>986</v>
      </c>
      <c r="S9" s="201">
        <v>1035</v>
      </c>
    </row>
    <row r="10" spans="1:19" ht="15" customHeight="1">
      <c r="A10" s="205" t="s">
        <v>388</v>
      </c>
      <c r="B10" s="201">
        <v>2644</v>
      </c>
      <c r="C10" s="201">
        <v>4860</v>
      </c>
      <c r="D10" s="201">
        <v>2386</v>
      </c>
      <c r="E10" s="201">
        <v>2474</v>
      </c>
      <c r="F10" s="201">
        <v>2646</v>
      </c>
      <c r="G10" s="201">
        <v>4807</v>
      </c>
      <c r="H10" s="201">
        <v>2378</v>
      </c>
      <c r="I10" s="201">
        <v>2429</v>
      </c>
      <c r="J10" s="203"/>
      <c r="K10" s="202" t="s">
        <v>1011</v>
      </c>
      <c r="L10" s="201">
        <v>2272</v>
      </c>
      <c r="M10" s="201">
        <v>4138</v>
      </c>
      <c r="N10" s="201">
        <v>2125</v>
      </c>
      <c r="O10" s="201">
        <v>2013</v>
      </c>
      <c r="P10" s="201">
        <v>2499</v>
      </c>
      <c r="Q10" s="201">
        <v>4539</v>
      </c>
      <c r="R10" s="201">
        <v>2298</v>
      </c>
      <c r="S10" s="201">
        <v>2241</v>
      </c>
    </row>
    <row r="11" spans="1:19" ht="15" customHeight="1">
      <c r="A11" s="205" t="s">
        <v>389</v>
      </c>
      <c r="B11" s="201">
        <v>2329</v>
      </c>
      <c r="C11" s="201">
        <v>4117</v>
      </c>
      <c r="D11" s="201">
        <v>2082</v>
      </c>
      <c r="E11" s="201">
        <v>2035</v>
      </c>
      <c r="F11" s="201">
        <v>2500</v>
      </c>
      <c r="G11" s="201">
        <v>4263</v>
      </c>
      <c r="H11" s="201">
        <v>2210</v>
      </c>
      <c r="I11" s="201">
        <v>2053</v>
      </c>
      <c r="J11" s="203"/>
      <c r="K11" s="202" t="s">
        <v>1015</v>
      </c>
      <c r="L11" s="201">
        <v>2594</v>
      </c>
      <c r="M11" s="201">
        <v>4918</v>
      </c>
      <c r="N11" s="201">
        <v>2484</v>
      </c>
      <c r="O11" s="201">
        <v>2434</v>
      </c>
      <c r="P11" s="201">
        <v>2611</v>
      </c>
      <c r="Q11" s="201">
        <v>4883</v>
      </c>
      <c r="R11" s="201">
        <v>2479</v>
      </c>
      <c r="S11" s="201">
        <v>2404</v>
      </c>
    </row>
    <row r="12" spans="1:19" ht="15" customHeight="1">
      <c r="A12" s="202" t="s">
        <v>390</v>
      </c>
      <c r="B12" s="201">
        <v>1208</v>
      </c>
      <c r="C12" s="201">
        <v>2950</v>
      </c>
      <c r="D12" s="201">
        <v>1357</v>
      </c>
      <c r="E12" s="201">
        <v>1593</v>
      </c>
      <c r="F12" s="201">
        <v>1161</v>
      </c>
      <c r="G12" s="201">
        <v>2891</v>
      </c>
      <c r="H12" s="201">
        <v>1359</v>
      </c>
      <c r="I12" s="201">
        <v>1532</v>
      </c>
      <c r="J12" s="203"/>
      <c r="K12" s="202" t="s">
        <v>1019</v>
      </c>
      <c r="L12" s="201">
        <v>1862</v>
      </c>
      <c r="M12" s="201">
        <v>3763</v>
      </c>
      <c r="N12" s="201">
        <v>1941</v>
      </c>
      <c r="O12" s="201">
        <v>1822</v>
      </c>
      <c r="P12" s="201">
        <v>1913</v>
      </c>
      <c r="Q12" s="201">
        <v>3837</v>
      </c>
      <c r="R12" s="201">
        <v>1981</v>
      </c>
      <c r="S12" s="201">
        <v>1856</v>
      </c>
    </row>
    <row r="13" spans="1:19" ht="15" customHeight="1">
      <c r="A13" s="205" t="s">
        <v>391</v>
      </c>
      <c r="B13" s="201">
        <v>1764</v>
      </c>
      <c r="C13" s="201">
        <v>3871</v>
      </c>
      <c r="D13" s="201">
        <v>1817</v>
      </c>
      <c r="E13" s="201">
        <v>2054</v>
      </c>
      <c r="F13" s="201">
        <v>1777</v>
      </c>
      <c r="G13" s="201">
        <v>3887</v>
      </c>
      <c r="H13" s="201">
        <v>1818</v>
      </c>
      <c r="I13" s="201">
        <v>2069</v>
      </c>
      <c r="J13" s="203"/>
      <c r="K13" s="202" t="s">
        <v>1022</v>
      </c>
      <c r="L13" s="201">
        <v>1534</v>
      </c>
      <c r="M13" s="201">
        <v>2970</v>
      </c>
      <c r="N13" s="201">
        <v>1552</v>
      </c>
      <c r="O13" s="201">
        <v>1418</v>
      </c>
      <c r="P13" s="201">
        <v>1565</v>
      </c>
      <c r="Q13" s="201">
        <v>2997</v>
      </c>
      <c r="R13" s="201">
        <v>1574</v>
      </c>
      <c r="S13" s="201">
        <v>1423</v>
      </c>
    </row>
    <row r="14" spans="1:19" ht="15" customHeight="1">
      <c r="A14" s="202" t="s">
        <v>983</v>
      </c>
      <c r="B14" s="201">
        <v>2725</v>
      </c>
      <c r="C14" s="201">
        <v>4775</v>
      </c>
      <c r="D14" s="201">
        <v>2412</v>
      </c>
      <c r="E14" s="201">
        <v>2363</v>
      </c>
      <c r="F14" s="201">
        <v>2737</v>
      </c>
      <c r="G14" s="201">
        <v>4707</v>
      </c>
      <c r="H14" s="201">
        <v>2348</v>
      </c>
      <c r="I14" s="201">
        <v>2359</v>
      </c>
      <c r="J14" s="203"/>
      <c r="K14" s="202" t="s">
        <v>1025</v>
      </c>
      <c r="L14" s="201">
        <v>2428</v>
      </c>
      <c r="M14" s="201">
        <v>4783</v>
      </c>
      <c r="N14" s="201">
        <v>2440</v>
      </c>
      <c r="O14" s="201">
        <v>2343</v>
      </c>
      <c r="P14" s="201">
        <v>2421</v>
      </c>
      <c r="Q14" s="201">
        <v>4710</v>
      </c>
      <c r="R14" s="201">
        <v>2387</v>
      </c>
      <c r="S14" s="201">
        <v>2323</v>
      </c>
    </row>
    <row r="15" spans="1:19" ht="15" customHeight="1">
      <c r="A15" s="202" t="s">
        <v>987</v>
      </c>
      <c r="B15" s="201">
        <v>2671</v>
      </c>
      <c r="C15" s="201">
        <v>4731</v>
      </c>
      <c r="D15" s="201">
        <v>2393</v>
      </c>
      <c r="E15" s="201">
        <v>2338</v>
      </c>
      <c r="F15" s="201">
        <v>2707</v>
      </c>
      <c r="G15" s="201">
        <v>4759</v>
      </c>
      <c r="H15" s="201">
        <v>2421</v>
      </c>
      <c r="I15" s="201">
        <v>2338</v>
      </c>
      <c r="J15" s="203"/>
      <c r="K15" s="202" t="s">
        <v>392</v>
      </c>
      <c r="L15" s="201">
        <v>2449</v>
      </c>
      <c r="M15" s="201">
        <v>4931</v>
      </c>
      <c r="N15" s="201">
        <v>2389</v>
      </c>
      <c r="O15" s="201">
        <v>2542</v>
      </c>
      <c r="P15" s="201">
        <v>2414</v>
      </c>
      <c r="Q15" s="201">
        <v>4860</v>
      </c>
      <c r="R15" s="201">
        <v>2362</v>
      </c>
      <c r="S15" s="201">
        <v>2498</v>
      </c>
    </row>
    <row r="16" spans="1:19" ht="15" customHeight="1">
      <c r="A16" s="202" t="s">
        <v>990</v>
      </c>
      <c r="B16" s="201">
        <v>1851</v>
      </c>
      <c r="C16" s="201">
        <v>3529</v>
      </c>
      <c r="D16" s="201">
        <v>1799</v>
      </c>
      <c r="E16" s="201">
        <v>1730</v>
      </c>
      <c r="F16" s="201">
        <v>1904</v>
      </c>
      <c r="G16" s="201">
        <v>3563</v>
      </c>
      <c r="H16" s="201">
        <v>1817</v>
      </c>
      <c r="I16" s="201">
        <v>1746</v>
      </c>
      <c r="J16" s="203"/>
      <c r="K16" s="205" t="s">
        <v>385</v>
      </c>
      <c r="L16" s="201">
        <v>1693</v>
      </c>
      <c r="M16" s="201">
        <v>3575</v>
      </c>
      <c r="N16" s="201">
        <v>1776</v>
      </c>
      <c r="O16" s="201">
        <v>1799</v>
      </c>
      <c r="P16" s="201">
        <v>1734</v>
      </c>
      <c r="Q16" s="201">
        <v>3622</v>
      </c>
      <c r="R16" s="201">
        <v>1794</v>
      </c>
      <c r="S16" s="201">
        <v>1828</v>
      </c>
    </row>
    <row r="17" spans="1:19" ht="15" customHeight="1">
      <c r="A17" s="202" t="s">
        <v>994</v>
      </c>
      <c r="B17" s="201">
        <v>2777</v>
      </c>
      <c r="C17" s="201">
        <v>5198</v>
      </c>
      <c r="D17" s="201">
        <v>2634</v>
      </c>
      <c r="E17" s="201">
        <v>2564</v>
      </c>
      <c r="F17" s="201">
        <v>2827</v>
      </c>
      <c r="G17" s="201">
        <v>5220</v>
      </c>
      <c r="H17" s="201">
        <v>2657</v>
      </c>
      <c r="I17" s="201">
        <v>2563</v>
      </c>
      <c r="J17" s="203"/>
      <c r="K17" s="205" t="s">
        <v>393</v>
      </c>
      <c r="L17" s="201">
        <v>1452</v>
      </c>
      <c r="M17" s="201">
        <v>2750</v>
      </c>
      <c r="N17" s="201">
        <v>1375</v>
      </c>
      <c r="O17" s="201">
        <v>1375</v>
      </c>
      <c r="P17" s="201">
        <v>1477</v>
      </c>
      <c r="Q17" s="201">
        <v>2744</v>
      </c>
      <c r="R17" s="201">
        <v>1398</v>
      </c>
      <c r="S17" s="201">
        <v>1346</v>
      </c>
    </row>
    <row r="18" spans="1:19" ht="15" customHeight="1">
      <c r="A18" s="202" t="s">
        <v>997</v>
      </c>
      <c r="B18" s="201">
        <v>2321</v>
      </c>
      <c r="C18" s="201">
        <v>4089</v>
      </c>
      <c r="D18" s="201">
        <v>2081</v>
      </c>
      <c r="E18" s="201">
        <v>2008</v>
      </c>
      <c r="F18" s="201">
        <v>2365</v>
      </c>
      <c r="G18" s="201">
        <v>4121</v>
      </c>
      <c r="H18" s="201">
        <v>2115</v>
      </c>
      <c r="I18" s="201">
        <v>2006</v>
      </c>
      <c r="J18" s="203"/>
      <c r="K18" s="202" t="s">
        <v>394</v>
      </c>
      <c r="L18" s="201">
        <v>2629</v>
      </c>
      <c r="M18" s="201">
        <v>5484</v>
      </c>
      <c r="N18" s="201">
        <v>2648</v>
      </c>
      <c r="O18" s="201">
        <v>2836</v>
      </c>
      <c r="P18" s="201">
        <v>2647</v>
      </c>
      <c r="Q18" s="201">
        <v>5430</v>
      </c>
      <c r="R18" s="201">
        <v>2634</v>
      </c>
      <c r="S18" s="201">
        <v>2796</v>
      </c>
    </row>
    <row r="19" spans="1:19" ht="15" customHeight="1">
      <c r="A19" s="202" t="s">
        <v>1001</v>
      </c>
      <c r="B19" s="201">
        <v>1302</v>
      </c>
      <c r="C19" s="201">
        <v>2952</v>
      </c>
      <c r="D19" s="201">
        <v>1512</v>
      </c>
      <c r="E19" s="201">
        <v>1440</v>
      </c>
      <c r="F19" s="201">
        <v>1307</v>
      </c>
      <c r="G19" s="201">
        <v>2888</v>
      </c>
      <c r="H19" s="201">
        <v>1486</v>
      </c>
      <c r="I19" s="201">
        <v>1402</v>
      </c>
      <c r="J19" s="203"/>
      <c r="K19" s="205" t="s">
        <v>395</v>
      </c>
      <c r="L19" s="201">
        <v>2504</v>
      </c>
      <c r="M19" s="201">
        <v>5397</v>
      </c>
      <c r="N19" s="201">
        <v>2657</v>
      </c>
      <c r="O19" s="201">
        <v>2740</v>
      </c>
      <c r="P19" s="201">
        <v>2545</v>
      </c>
      <c r="Q19" s="201">
        <v>5492</v>
      </c>
      <c r="R19" s="201">
        <v>2701</v>
      </c>
      <c r="S19" s="201">
        <v>2791</v>
      </c>
    </row>
    <row r="20" spans="1:19" ht="15" customHeight="1">
      <c r="A20" s="202" t="s">
        <v>1003</v>
      </c>
      <c r="B20" s="201">
        <v>3657</v>
      </c>
      <c r="C20" s="201">
        <v>7067</v>
      </c>
      <c r="D20" s="201">
        <v>3534</v>
      </c>
      <c r="E20" s="201">
        <v>3533</v>
      </c>
      <c r="F20" s="201">
        <v>3761</v>
      </c>
      <c r="G20" s="201">
        <v>7219</v>
      </c>
      <c r="H20" s="201">
        <v>3618</v>
      </c>
      <c r="I20" s="201">
        <v>3601</v>
      </c>
      <c r="J20" s="203"/>
      <c r="K20" s="205" t="s">
        <v>396</v>
      </c>
      <c r="L20" s="201">
        <v>3079</v>
      </c>
      <c r="M20" s="201">
        <v>6829</v>
      </c>
      <c r="N20" s="201">
        <v>3362</v>
      </c>
      <c r="O20" s="201">
        <v>3467</v>
      </c>
      <c r="P20" s="201">
        <v>3106</v>
      </c>
      <c r="Q20" s="201">
        <v>6774</v>
      </c>
      <c r="R20" s="201">
        <v>3336</v>
      </c>
      <c r="S20" s="201">
        <v>3438</v>
      </c>
    </row>
    <row r="21" spans="1:19" ht="15" customHeight="1">
      <c r="A21" s="202" t="s">
        <v>1007</v>
      </c>
      <c r="B21" s="201">
        <v>1783</v>
      </c>
      <c r="C21" s="201">
        <v>3325</v>
      </c>
      <c r="D21" s="201">
        <v>1650</v>
      </c>
      <c r="E21" s="201">
        <v>1675</v>
      </c>
      <c r="F21" s="201">
        <v>1791</v>
      </c>
      <c r="G21" s="201">
        <v>3311</v>
      </c>
      <c r="H21" s="201">
        <v>1628</v>
      </c>
      <c r="I21" s="201">
        <v>1683</v>
      </c>
      <c r="J21" s="203"/>
      <c r="K21" s="202" t="s">
        <v>397</v>
      </c>
      <c r="L21" s="201">
        <v>687</v>
      </c>
      <c r="M21" s="201">
        <v>1521</v>
      </c>
      <c r="N21" s="201">
        <v>734</v>
      </c>
      <c r="O21" s="201">
        <v>787</v>
      </c>
      <c r="P21" s="201">
        <v>821</v>
      </c>
      <c r="Q21" s="201">
        <v>1755</v>
      </c>
      <c r="R21" s="201">
        <v>867</v>
      </c>
      <c r="S21" s="201">
        <v>888</v>
      </c>
    </row>
    <row r="22" spans="1:19" ht="15" customHeight="1">
      <c r="A22" s="202" t="s">
        <v>1010</v>
      </c>
      <c r="B22" s="201">
        <v>2374</v>
      </c>
      <c r="C22" s="201">
        <v>4270</v>
      </c>
      <c r="D22" s="201">
        <v>2022</v>
      </c>
      <c r="E22" s="201">
        <v>2248</v>
      </c>
      <c r="F22" s="201">
        <v>2356</v>
      </c>
      <c r="G22" s="201">
        <v>4214</v>
      </c>
      <c r="H22" s="201">
        <v>2000</v>
      </c>
      <c r="I22" s="201">
        <v>2214</v>
      </c>
      <c r="J22" s="203"/>
      <c r="K22" s="205" t="s">
        <v>398</v>
      </c>
      <c r="L22" s="201">
        <v>676</v>
      </c>
      <c r="M22" s="201">
        <v>1298</v>
      </c>
      <c r="N22" s="201">
        <v>611</v>
      </c>
      <c r="O22" s="201">
        <v>687</v>
      </c>
      <c r="P22" s="201">
        <v>677</v>
      </c>
      <c r="Q22" s="201">
        <v>1287</v>
      </c>
      <c r="R22" s="201">
        <v>610</v>
      </c>
      <c r="S22" s="201">
        <v>677</v>
      </c>
    </row>
    <row r="23" spans="1:19" ht="15" customHeight="1">
      <c r="A23" s="202" t="s">
        <v>1014</v>
      </c>
      <c r="B23" s="201">
        <v>2229</v>
      </c>
      <c r="C23" s="201">
        <v>4070</v>
      </c>
      <c r="D23" s="201">
        <v>2006</v>
      </c>
      <c r="E23" s="201">
        <v>2064</v>
      </c>
      <c r="F23" s="201">
        <v>2281</v>
      </c>
      <c r="G23" s="201">
        <v>4097</v>
      </c>
      <c r="H23" s="201">
        <v>2027</v>
      </c>
      <c r="I23" s="201">
        <v>2070</v>
      </c>
      <c r="J23" s="203"/>
      <c r="K23" s="202" t="s">
        <v>399</v>
      </c>
      <c r="L23" s="201">
        <v>1612</v>
      </c>
      <c r="M23" s="201">
        <v>3095</v>
      </c>
      <c r="N23" s="201">
        <v>1478</v>
      </c>
      <c r="O23" s="201">
        <v>1617</v>
      </c>
      <c r="P23" s="201">
        <v>1619</v>
      </c>
      <c r="Q23" s="201">
        <v>3100</v>
      </c>
      <c r="R23" s="201">
        <v>1468</v>
      </c>
      <c r="S23" s="201">
        <v>1632</v>
      </c>
    </row>
    <row r="24" spans="1:19" ht="15" customHeight="1">
      <c r="A24" s="202" t="s">
        <v>1018</v>
      </c>
      <c r="B24" s="201">
        <v>2437</v>
      </c>
      <c r="C24" s="201">
        <v>4392</v>
      </c>
      <c r="D24" s="201">
        <v>2096</v>
      </c>
      <c r="E24" s="201">
        <v>2296</v>
      </c>
      <c r="F24" s="201">
        <v>2448</v>
      </c>
      <c r="G24" s="201">
        <v>4358</v>
      </c>
      <c r="H24" s="201">
        <v>2081</v>
      </c>
      <c r="I24" s="201">
        <v>2277</v>
      </c>
      <c r="J24" s="203"/>
      <c r="K24" s="205" t="s">
        <v>400</v>
      </c>
      <c r="L24" s="201">
        <v>2121</v>
      </c>
      <c r="M24" s="201">
        <v>4467</v>
      </c>
      <c r="N24" s="201">
        <v>2186</v>
      </c>
      <c r="O24" s="201">
        <v>2281</v>
      </c>
      <c r="P24" s="201">
        <v>2139</v>
      </c>
      <c r="Q24" s="201">
        <v>4462</v>
      </c>
      <c r="R24" s="201">
        <v>2177</v>
      </c>
      <c r="S24" s="201">
        <v>2285</v>
      </c>
    </row>
    <row r="25" spans="1:19" ht="15" customHeight="1">
      <c r="A25" s="202" t="s">
        <v>1021</v>
      </c>
      <c r="B25" s="201">
        <v>2585</v>
      </c>
      <c r="C25" s="201">
        <v>4928</v>
      </c>
      <c r="D25" s="201">
        <v>2416</v>
      </c>
      <c r="E25" s="201">
        <v>2512</v>
      </c>
      <c r="F25" s="201">
        <v>2654</v>
      </c>
      <c r="G25" s="201">
        <v>5029</v>
      </c>
      <c r="H25" s="201">
        <v>2485</v>
      </c>
      <c r="I25" s="201">
        <v>2544</v>
      </c>
      <c r="J25" s="203"/>
      <c r="K25" s="205" t="s">
        <v>401</v>
      </c>
      <c r="L25" s="201">
        <v>798</v>
      </c>
      <c r="M25" s="201">
        <v>1596</v>
      </c>
      <c r="N25" s="201">
        <v>811</v>
      </c>
      <c r="O25" s="201">
        <v>785</v>
      </c>
      <c r="P25" s="201">
        <v>814</v>
      </c>
      <c r="Q25" s="201">
        <v>1603</v>
      </c>
      <c r="R25" s="201">
        <v>809</v>
      </c>
      <c r="S25" s="201">
        <v>794</v>
      </c>
    </row>
    <row r="26" spans="1:19" ht="15" customHeight="1">
      <c r="A26" s="202" t="s">
        <v>1024</v>
      </c>
      <c r="B26" s="201">
        <v>2011</v>
      </c>
      <c r="C26" s="201">
        <v>3466</v>
      </c>
      <c r="D26" s="201">
        <v>1712</v>
      </c>
      <c r="E26" s="201">
        <v>1754</v>
      </c>
      <c r="F26" s="201">
        <v>2045</v>
      </c>
      <c r="G26" s="201">
        <v>3467</v>
      </c>
      <c r="H26" s="201">
        <v>1705</v>
      </c>
      <c r="I26" s="201">
        <v>1762</v>
      </c>
      <c r="J26" s="203"/>
      <c r="K26" s="205" t="s">
        <v>402</v>
      </c>
      <c r="L26" s="201">
        <v>1567</v>
      </c>
      <c r="M26" s="201">
        <v>3380</v>
      </c>
      <c r="N26" s="201">
        <v>1732</v>
      </c>
      <c r="O26" s="201">
        <v>1648</v>
      </c>
      <c r="P26" s="201">
        <v>1607</v>
      </c>
      <c r="Q26" s="201">
        <v>3405</v>
      </c>
      <c r="R26" s="201">
        <v>1743</v>
      </c>
      <c r="S26" s="201">
        <v>1662</v>
      </c>
    </row>
    <row r="27" spans="1:19" ht="15" customHeight="1">
      <c r="A27" s="202" t="s">
        <v>1028</v>
      </c>
      <c r="B27" s="201">
        <v>2217</v>
      </c>
      <c r="C27" s="201">
        <v>3779</v>
      </c>
      <c r="D27" s="201">
        <v>1857</v>
      </c>
      <c r="E27" s="201">
        <v>1922</v>
      </c>
      <c r="F27" s="201">
        <v>2197</v>
      </c>
      <c r="G27" s="201">
        <v>3727</v>
      </c>
      <c r="H27" s="201">
        <v>1851</v>
      </c>
      <c r="I27" s="201">
        <v>1876</v>
      </c>
      <c r="J27" s="203"/>
      <c r="K27" s="202" t="s">
        <v>403</v>
      </c>
      <c r="L27" s="201">
        <v>1116</v>
      </c>
      <c r="M27" s="201">
        <v>2484</v>
      </c>
      <c r="N27" s="201">
        <v>1263</v>
      </c>
      <c r="O27" s="201">
        <v>1221</v>
      </c>
      <c r="P27" s="201">
        <v>1181</v>
      </c>
      <c r="Q27" s="201">
        <v>2571</v>
      </c>
      <c r="R27" s="201">
        <v>1297</v>
      </c>
      <c r="S27" s="201">
        <v>1274</v>
      </c>
    </row>
    <row r="28" spans="1:19" ht="15" customHeight="1">
      <c r="A28" s="202" t="s">
        <v>1031</v>
      </c>
      <c r="B28" s="201">
        <v>2455</v>
      </c>
      <c r="C28" s="201">
        <v>4525</v>
      </c>
      <c r="D28" s="201">
        <v>2284</v>
      </c>
      <c r="E28" s="201">
        <v>2241</v>
      </c>
      <c r="F28" s="201">
        <v>2494</v>
      </c>
      <c r="G28" s="201">
        <v>4552</v>
      </c>
      <c r="H28" s="201">
        <v>2321</v>
      </c>
      <c r="I28" s="201">
        <v>2231</v>
      </c>
      <c r="J28" s="203"/>
      <c r="K28" s="205" t="s">
        <v>404</v>
      </c>
      <c r="L28" s="201">
        <v>1701</v>
      </c>
      <c r="M28" s="201">
        <v>3821</v>
      </c>
      <c r="N28" s="201">
        <v>1954</v>
      </c>
      <c r="O28" s="201">
        <v>1867</v>
      </c>
      <c r="P28" s="201">
        <v>1700</v>
      </c>
      <c r="Q28" s="201">
        <v>3815</v>
      </c>
      <c r="R28" s="201">
        <v>1956</v>
      </c>
      <c r="S28" s="201">
        <v>1859</v>
      </c>
    </row>
    <row r="29" spans="1:19" ht="15" customHeight="1">
      <c r="A29" s="202" t="s">
        <v>1035</v>
      </c>
      <c r="B29" s="201">
        <v>2824</v>
      </c>
      <c r="C29" s="201">
        <v>5370</v>
      </c>
      <c r="D29" s="201">
        <v>2646</v>
      </c>
      <c r="E29" s="201">
        <v>2724</v>
      </c>
      <c r="F29" s="201">
        <v>2944</v>
      </c>
      <c r="G29" s="201">
        <v>5532</v>
      </c>
      <c r="H29" s="201">
        <v>2734</v>
      </c>
      <c r="I29" s="201">
        <v>2798</v>
      </c>
      <c r="J29" s="203"/>
      <c r="K29" s="205" t="s">
        <v>405</v>
      </c>
      <c r="L29" s="201">
        <v>1490</v>
      </c>
      <c r="M29" s="201">
        <v>3441</v>
      </c>
      <c r="N29" s="201">
        <v>1713</v>
      </c>
      <c r="O29" s="201">
        <v>1728</v>
      </c>
      <c r="P29" s="201">
        <v>1515</v>
      </c>
      <c r="Q29" s="201">
        <v>3446</v>
      </c>
      <c r="R29" s="201">
        <v>1711</v>
      </c>
      <c r="S29" s="201">
        <v>1735</v>
      </c>
    </row>
    <row r="30" spans="1:19" ht="15" customHeight="1">
      <c r="A30" s="202" t="s">
        <v>1039</v>
      </c>
      <c r="B30" s="201">
        <v>2300</v>
      </c>
      <c r="C30" s="201">
        <v>4394</v>
      </c>
      <c r="D30" s="201">
        <v>2175</v>
      </c>
      <c r="E30" s="201">
        <v>2219</v>
      </c>
      <c r="F30" s="201">
        <v>2405</v>
      </c>
      <c r="G30" s="201">
        <v>4461</v>
      </c>
      <c r="H30" s="201">
        <v>2227</v>
      </c>
      <c r="I30" s="201">
        <v>2234</v>
      </c>
      <c r="J30" s="203"/>
      <c r="K30" s="205" t="s">
        <v>406</v>
      </c>
      <c r="L30" s="201">
        <v>862</v>
      </c>
      <c r="M30" s="201">
        <v>2220</v>
      </c>
      <c r="N30" s="201">
        <v>1049</v>
      </c>
      <c r="O30" s="201">
        <v>1171</v>
      </c>
      <c r="P30" s="201">
        <v>896</v>
      </c>
      <c r="Q30" s="201">
        <v>2251</v>
      </c>
      <c r="R30" s="201">
        <v>1065</v>
      </c>
      <c r="S30" s="201">
        <v>1186</v>
      </c>
    </row>
    <row r="31" spans="1:19" ht="15" customHeight="1">
      <c r="A31" s="202" t="s">
        <v>1042</v>
      </c>
      <c r="B31" s="201">
        <v>2582</v>
      </c>
      <c r="C31" s="201">
        <v>4937</v>
      </c>
      <c r="D31" s="201">
        <v>2453</v>
      </c>
      <c r="E31" s="201">
        <v>2484</v>
      </c>
      <c r="F31" s="201">
        <v>2662</v>
      </c>
      <c r="G31" s="201">
        <v>4995</v>
      </c>
      <c r="H31" s="201">
        <v>2489</v>
      </c>
      <c r="I31" s="201">
        <v>2506</v>
      </c>
      <c r="J31" s="203"/>
      <c r="K31" s="202" t="s">
        <v>407</v>
      </c>
      <c r="L31" s="201">
        <v>2527</v>
      </c>
      <c r="M31" s="201">
        <v>5251</v>
      </c>
      <c r="N31" s="201">
        <v>2610</v>
      </c>
      <c r="O31" s="201">
        <v>2641</v>
      </c>
      <c r="P31" s="201">
        <v>2609</v>
      </c>
      <c r="Q31" s="201">
        <v>5361</v>
      </c>
      <c r="R31" s="201">
        <v>2657</v>
      </c>
      <c r="S31" s="201">
        <v>2704</v>
      </c>
    </row>
    <row r="32" spans="1:19" ht="15" customHeight="1">
      <c r="A32" s="202" t="s">
        <v>1046</v>
      </c>
      <c r="B32" s="201">
        <v>2368</v>
      </c>
      <c r="C32" s="201">
        <v>4258</v>
      </c>
      <c r="D32" s="201">
        <v>2118</v>
      </c>
      <c r="E32" s="201">
        <v>2140</v>
      </c>
      <c r="F32" s="201">
        <v>2235</v>
      </c>
      <c r="G32" s="201">
        <v>4023</v>
      </c>
      <c r="H32" s="201">
        <v>2001</v>
      </c>
      <c r="I32" s="201">
        <v>2022</v>
      </c>
      <c r="J32" s="203"/>
      <c r="K32" s="205" t="s">
        <v>408</v>
      </c>
      <c r="L32" s="201">
        <v>1472</v>
      </c>
      <c r="M32" s="201">
        <v>3099</v>
      </c>
      <c r="N32" s="201">
        <v>1658</v>
      </c>
      <c r="O32" s="201">
        <v>1441</v>
      </c>
      <c r="P32" s="201">
        <v>1420</v>
      </c>
      <c r="Q32" s="201">
        <v>3069</v>
      </c>
      <c r="R32" s="201">
        <v>1622</v>
      </c>
      <c r="S32" s="201">
        <v>1447</v>
      </c>
    </row>
    <row r="33" spans="1:19" ht="15" customHeight="1">
      <c r="A33" s="202" t="s">
        <v>1050</v>
      </c>
      <c r="B33" s="201">
        <v>2145</v>
      </c>
      <c r="C33" s="201">
        <v>3978</v>
      </c>
      <c r="D33" s="201">
        <v>1983</v>
      </c>
      <c r="E33" s="201">
        <v>1995</v>
      </c>
      <c r="F33" s="201">
        <v>2112</v>
      </c>
      <c r="G33" s="201">
        <v>3952</v>
      </c>
      <c r="H33" s="201">
        <v>1979</v>
      </c>
      <c r="I33" s="201">
        <v>1973</v>
      </c>
      <c r="J33" s="203"/>
      <c r="K33" s="205" t="s">
        <v>409</v>
      </c>
      <c r="L33" s="201">
        <v>3102</v>
      </c>
      <c r="M33" s="201">
        <v>7472</v>
      </c>
      <c r="N33" s="201">
        <v>3605</v>
      </c>
      <c r="O33" s="201">
        <v>3867</v>
      </c>
      <c r="P33" s="201">
        <v>3098</v>
      </c>
      <c r="Q33" s="201">
        <v>7421</v>
      </c>
      <c r="R33" s="201">
        <v>3588</v>
      </c>
      <c r="S33" s="201">
        <v>3833</v>
      </c>
    </row>
    <row r="34" spans="1:19" ht="15" customHeight="1">
      <c r="A34" s="202" t="s">
        <v>1051</v>
      </c>
      <c r="B34" s="201">
        <v>2798</v>
      </c>
      <c r="C34" s="201">
        <v>5943</v>
      </c>
      <c r="D34" s="201">
        <v>3004</v>
      </c>
      <c r="E34" s="201">
        <v>2939</v>
      </c>
      <c r="F34" s="201">
        <v>2800</v>
      </c>
      <c r="G34" s="201">
        <v>5882</v>
      </c>
      <c r="H34" s="201">
        <v>2972</v>
      </c>
      <c r="I34" s="201">
        <v>2910</v>
      </c>
      <c r="J34" s="203"/>
      <c r="K34" s="202" t="s">
        <v>410</v>
      </c>
      <c r="L34" s="201">
        <v>1907</v>
      </c>
      <c r="M34" s="201">
        <v>3972</v>
      </c>
      <c r="N34" s="201">
        <v>1936</v>
      </c>
      <c r="O34" s="201">
        <v>2036</v>
      </c>
      <c r="P34" s="201">
        <v>1895</v>
      </c>
      <c r="Q34" s="201">
        <v>3951</v>
      </c>
      <c r="R34" s="201">
        <v>1925</v>
      </c>
      <c r="S34" s="201">
        <v>2026</v>
      </c>
    </row>
    <row r="35" spans="1:19" ht="15" customHeight="1">
      <c r="A35" s="202" t="s">
        <v>411</v>
      </c>
      <c r="B35" s="201">
        <v>1106</v>
      </c>
      <c r="C35" s="201">
        <v>2088</v>
      </c>
      <c r="D35" s="201">
        <v>1091</v>
      </c>
      <c r="E35" s="201">
        <v>997</v>
      </c>
      <c r="F35" s="201">
        <v>1086</v>
      </c>
      <c r="G35" s="201">
        <v>2054</v>
      </c>
      <c r="H35" s="201">
        <v>1066</v>
      </c>
      <c r="I35" s="201">
        <v>988</v>
      </c>
      <c r="J35" s="203"/>
      <c r="K35" s="205" t="s">
        <v>412</v>
      </c>
      <c r="L35" s="201">
        <v>2038</v>
      </c>
      <c r="M35" s="201">
        <v>3817</v>
      </c>
      <c r="N35" s="201">
        <v>1970</v>
      </c>
      <c r="O35" s="201">
        <v>1847</v>
      </c>
      <c r="P35" s="201">
        <v>2043</v>
      </c>
      <c r="Q35" s="201">
        <v>3753</v>
      </c>
      <c r="R35" s="201">
        <v>1925</v>
      </c>
      <c r="S35" s="201">
        <v>1828</v>
      </c>
    </row>
    <row r="36" spans="1:19" ht="15" customHeight="1">
      <c r="A36" s="205" t="s">
        <v>413</v>
      </c>
      <c r="B36" s="201">
        <v>1745</v>
      </c>
      <c r="C36" s="201">
        <v>3511</v>
      </c>
      <c r="D36" s="201">
        <v>1791</v>
      </c>
      <c r="E36" s="201">
        <v>1720</v>
      </c>
      <c r="F36" s="201">
        <v>1752</v>
      </c>
      <c r="G36" s="201">
        <v>3478</v>
      </c>
      <c r="H36" s="201">
        <v>1770</v>
      </c>
      <c r="I36" s="201">
        <v>1708</v>
      </c>
      <c r="J36" s="203"/>
      <c r="K36" s="205" t="s">
        <v>414</v>
      </c>
      <c r="L36" s="201">
        <v>928</v>
      </c>
      <c r="M36" s="201">
        <v>2213</v>
      </c>
      <c r="N36" s="201">
        <v>1089</v>
      </c>
      <c r="O36" s="201">
        <v>1124</v>
      </c>
      <c r="P36" s="201">
        <v>948</v>
      </c>
      <c r="Q36" s="201">
        <v>2217</v>
      </c>
      <c r="R36" s="201">
        <v>1101</v>
      </c>
      <c r="S36" s="201">
        <v>1116</v>
      </c>
    </row>
    <row r="37" spans="1:19" ht="15" customHeight="1">
      <c r="A37" s="202" t="s">
        <v>415</v>
      </c>
      <c r="B37" s="201">
        <v>1112</v>
      </c>
      <c r="C37" s="201">
        <v>2190</v>
      </c>
      <c r="D37" s="201">
        <v>1096</v>
      </c>
      <c r="E37" s="201">
        <v>1094</v>
      </c>
      <c r="F37" s="201">
        <v>1128</v>
      </c>
      <c r="G37" s="201">
        <v>2197</v>
      </c>
      <c r="H37" s="201">
        <v>1107</v>
      </c>
      <c r="I37" s="201">
        <v>1090</v>
      </c>
      <c r="J37" s="203"/>
      <c r="K37" s="202" t="s">
        <v>416</v>
      </c>
      <c r="L37" s="201">
        <v>1322</v>
      </c>
      <c r="M37" s="201">
        <v>2610</v>
      </c>
      <c r="N37" s="201">
        <v>1373</v>
      </c>
      <c r="O37" s="201">
        <v>1237</v>
      </c>
      <c r="P37" s="201">
        <v>1313</v>
      </c>
      <c r="Q37" s="201">
        <v>2573</v>
      </c>
      <c r="R37" s="201">
        <v>1356</v>
      </c>
      <c r="S37" s="201">
        <v>1217</v>
      </c>
    </row>
    <row r="38" spans="1:19" ht="15" customHeight="1">
      <c r="A38" s="205" t="s">
        <v>417</v>
      </c>
      <c r="B38" s="201">
        <v>1441</v>
      </c>
      <c r="C38" s="201">
        <v>2462</v>
      </c>
      <c r="D38" s="201">
        <v>1229</v>
      </c>
      <c r="E38" s="201">
        <v>1233</v>
      </c>
      <c r="F38" s="201">
        <v>1436</v>
      </c>
      <c r="G38" s="201">
        <v>2452</v>
      </c>
      <c r="H38" s="201">
        <v>1209</v>
      </c>
      <c r="I38" s="201">
        <v>1243</v>
      </c>
      <c r="J38" s="203"/>
      <c r="K38" s="205" t="s">
        <v>418</v>
      </c>
      <c r="L38" s="201">
        <v>3407</v>
      </c>
      <c r="M38" s="201">
        <v>7381</v>
      </c>
      <c r="N38" s="201">
        <v>3713</v>
      </c>
      <c r="O38" s="201">
        <v>3668</v>
      </c>
      <c r="P38" s="201">
        <v>3441</v>
      </c>
      <c r="Q38" s="201">
        <v>7342</v>
      </c>
      <c r="R38" s="201">
        <v>3693</v>
      </c>
      <c r="S38" s="201">
        <v>3649</v>
      </c>
    </row>
    <row r="39" spans="1:19" ht="15" customHeight="1">
      <c r="A39" s="205" t="s">
        <v>419</v>
      </c>
      <c r="B39" s="201">
        <v>1373</v>
      </c>
      <c r="C39" s="201">
        <v>2528</v>
      </c>
      <c r="D39" s="201">
        <v>1219</v>
      </c>
      <c r="E39" s="201">
        <v>1309</v>
      </c>
      <c r="F39" s="201">
        <v>1279</v>
      </c>
      <c r="G39" s="201">
        <v>2324</v>
      </c>
      <c r="H39" s="201">
        <v>1112</v>
      </c>
      <c r="I39" s="201">
        <v>1212</v>
      </c>
      <c r="J39" s="203"/>
      <c r="K39" s="205" t="s">
        <v>420</v>
      </c>
      <c r="L39" s="201">
        <v>3089</v>
      </c>
      <c r="M39" s="201">
        <v>6914</v>
      </c>
      <c r="N39" s="201">
        <v>3375</v>
      </c>
      <c r="O39" s="201">
        <v>3539</v>
      </c>
      <c r="P39" s="201">
        <v>3148</v>
      </c>
      <c r="Q39" s="201">
        <v>6954</v>
      </c>
      <c r="R39" s="201">
        <v>3368</v>
      </c>
      <c r="S39" s="201">
        <v>3586</v>
      </c>
    </row>
    <row r="40" spans="1:19" ht="15" customHeight="1">
      <c r="A40" s="202" t="s">
        <v>421</v>
      </c>
      <c r="B40" s="201">
        <v>2318</v>
      </c>
      <c r="C40" s="201">
        <v>4360</v>
      </c>
      <c r="D40" s="201">
        <v>2106</v>
      </c>
      <c r="E40" s="201">
        <v>2254</v>
      </c>
      <c r="F40" s="201">
        <v>2336</v>
      </c>
      <c r="G40" s="201">
        <v>4343</v>
      </c>
      <c r="H40" s="201">
        <v>2087</v>
      </c>
      <c r="I40" s="201">
        <v>2256</v>
      </c>
      <c r="J40" s="203"/>
      <c r="K40" s="202" t="s">
        <v>999</v>
      </c>
      <c r="L40" s="201">
        <v>1660</v>
      </c>
      <c r="M40" s="201">
        <v>3675</v>
      </c>
      <c r="N40" s="201">
        <v>1771</v>
      </c>
      <c r="O40" s="201">
        <v>1904</v>
      </c>
      <c r="P40" s="201">
        <v>1677</v>
      </c>
      <c r="Q40" s="201">
        <v>3713</v>
      </c>
      <c r="R40" s="201">
        <v>1798</v>
      </c>
      <c r="S40" s="201">
        <v>1915</v>
      </c>
    </row>
    <row r="41" spans="1:19" ht="15" customHeight="1">
      <c r="A41" s="205" t="s">
        <v>386</v>
      </c>
      <c r="B41" s="201">
        <v>1852</v>
      </c>
      <c r="C41" s="201">
        <v>3765</v>
      </c>
      <c r="D41" s="201">
        <v>1883</v>
      </c>
      <c r="E41" s="201">
        <v>1882</v>
      </c>
      <c r="F41" s="201">
        <v>1850</v>
      </c>
      <c r="G41" s="201">
        <v>3758</v>
      </c>
      <c r="H41" s="201">
        <v>1860</v>
      </c>
      <c r="I41" s="201">
        <v>1898</v>
      </c>
      <c r="J41" s="203"/>
      <c r="K41" s="202" t="s">
        <v>422</v>
      </c>
      <c r="L41" s="201">
        <v>2034</v>
      </c>
      <c r="M41" s="201">
        <v>4477</v>
      </c>
      <c r="N41" s="201">
        <v>2110</v>
      </c>
      <c r="O41" s="201">
        <v>2367</v>
      </c>
      <c r="P41" s="201">
        <v>2034</v>
      </c>
      <c r="Q41" s="201">
        <v>4441</v>
      </c>
      <c r="R41" s="201">
        <v>2099</v>
      </c>
      <c r="S41" s="201">
        <v>2342</v>
      </c>
    </row>
    <row r="42" spans="1:19" ht="15" customHeight="1">
      <c r="A42" s="205" t="s">
        <v>423</v>
      </c>
      <c r="B42" s="201">
        <v>1158</v>
      </c>
      <c r="C42" s="201">
        <v>2725</v>
      </c>
      <c r="D42" s="201">
        <v>1342</v>
      </c>
      <c r="E42" s="201">
        <v>1383</v>
      </c>
      <c r="F42" s="201">
        <v>1155</v>
      </c>
      <c r="G42" s="201">
        <v>2725</v>
      </c>
      <c r="H42" s="201">
        <v>1332</v>
      </c>
      <c r="I42" s="201">
        <v>1393</v>
      </c>
      <c r="J42" s="203"/>
      <c r="K42" s="205" t="s">
        <v>424</v>
      </c>
      <c r="L42" s="201">
        <v>2271</v>
      </c>
      <c r="M42" s="201">
        <v>4622</v>
      </c>
      <c r="N42" s="201">
        <v>2329</v>
      </c>
      <c r="O42" s="201">
        <v>2293</v>
      </c>
      <c r="P42" s="201">
        <v>2315</v>
      </c>
      <c r="Q42" s="201">
        <v>4660</v>
      </c>
      <c r="R42" s="201">
        <v>2340</v>
      </c>
      <c r="S42" s="201">
        <v>2320</v>
      </c>
    </row>
    <row r="43" spans="1:19" ht="15" customHeight="1">
      <c r="A43" s="205" t="s">
        <v>425</v>
      </c>
      <c r="B43" s="201">
        <v>1641</v>
      </c>
      <c r="C43" s="201">
        <v>3019</v>
      </c>
      <c r="D43" s="201">
        <v>1437</v>
      </c>
      <c r="E43" s="201">
        <v>1582</v>
      </c>
      <c r="F43" s="201">
        <v>1641</v>
      </c>
      <c r="G43" s="201">
        <v>3023</v>
      </c>
      <c r="H43" s="201">
        <v>1426</v>
      </c>
      <c r="I43" s="201">
        <v>1597</v>
      </c>
      <c r="J43" s="203"/>
      <c r="K43" s="205" t="s">
        <v>426</v>
      </c>
      <c r="L43" s="201">
        <v>2447</v>
      </c>
      <c r="M43" s="201">
        <v>5571</v>
      </c>
      <c r="N43" s="201">
        <v>2898</v>
      </c>
      <c r="O43" s="201">
        <v>2673</v>
      </c>
      <c r="P43" s="201">
        <v>2462</v>
      </c>
      <c r="Q43" s="201">
        <v>5591</v>
      </c>
      <c r="R43" s="201">
        <v>2907</v>
      </c>
      <c r="S43" s="201">
        <v>2684</v>
      </c>
    </row>
    <row r="44" spans="1:19" ht="15" customHeight="1">
      <c r="A44" s="205" t="s">
        <v>427</v>
      </c>
      <c r="B44" s="201">
        <v>434</v>
      </c>
      <c r="C44" s="201">
        <v>919</v>
      </c>
      <c r="D44" s="201">
        <v>496</v>
      </c>
      <c r="E44" s="201">
        <v>423</v>
      </c>
      <c r="F44" s="201">
        <v>442</v>
      </c>
      <c r="G44" s="201">
        <v>930</v>
      </c>
      <c r="H44" s="201">
        <v>502</v>
      </c>
      <c r="I44" s="201">
        <v>428</v>
      </c>
      <c r="J44" s="203"/>
      <c r="K44" s="205" t="s">
        <v>428</v>
      </c>
      <c r="L44" s="201">
        <v>1871</v>
      </c>
      <c r="M44" s="201">
        <v>3955</v>
      </c>
      <c r="N44" s="201">
        <v>2023</v>
      </c>
      <c r="O44" s="201">
        <v>1932</v>
      </c>
      <c r="P44" s="201">
        <v>1821</v>
      </c>
      <c r="Q44" s="201">
        <v>3840</v>
      </c>
      <c r="R44" s="201">
        <v>1960</v>
      </c>
      <c r="S44" s="201">
        <v>1880</v>
      </c>
    </row>
    <row r="45" spans="1:19" ht="15" customHeight="1">
      <c r="A45" s="202" t="s">
        <v>429</v>
      </c>
      <c r="B45" s="201">
        <v>2300</v>
      </c>
      <c r="C45" s="201">
        <v>4378</v>
      </c>
      <c r="D45" s="201">
        <v>2110</v>
      </c>
      <c r="E45" s="201">
        <v>2268</v>
      </c>
      <c r="F45" s="201">
        <v>2341</v>
      </c>
      <c r="G45" s="201">
        <v>4396</v>
      </c>
      <c r="H45" s="201">
        <v>2109</v>
      </c>
      <c r="I45" s="201">
        <v>2287</v>
      </c>
      <c r="J45" s="203"/>
      <c r="K45" s="205" t="s">
        <v>430</v>
      </c>
      <c r="L45" s="201">
        <v>1510</v>
      </c>
      <c r="M45" s="201">
        <v>3184</v>
      </c>
      <c r="N45" s="201">
        <v>1607</v>
      </c>
      <c r="O45" s="201">
        <v>1577</v>
      </c>
      <c r="P45" s="201">
        <v>1592</v>
      </c>
      <c r="Q45" s="201">
        <v>3393</v>
      </c>
      <c r="R45" s="201">
        <v>1708</v>
      </c>
      <c r="S45" s="201">
        <v>1685</v>
      </c>
    </row>
    <row r="46" spans="1:19" ht="15" customHeight="1">
      <c r="A46" s="205" t="s">
        <v>385</v>
      </c>
      <c r="B46" s="201">
        <v>1016</v>
      </c>
      <c r="C46" s="201">
        <v>1984</v>
      </c>
      <c r="D46" s="201">
        <v>958</v>
      </c>
      <c r="E46" s="201">
        <v>1026</v>
      </c>
      <c r="F46" s="201">
        <v>999</v>
      </c>
      <c r="G46" s="201">
        <v>1950</v>
      </c>
      <c r="H46" s="201">
        <v>943</v>
      </c>
      <c r="I46" s="201">
        <v>1007</v>
      </c>
      <c r="J46" s="203"/>
      <c r="K46" s="205" t="s">
        <v>431</v>
      </c>
      <c r="L46" s="201">
        <v>2175</v>
      </c>
      <c r="M46" s="201">
        <v>4681</v>
      </c>
      <c r="N46" s="201">
        <v>2302</v>
      </c>
      <c r="O46" s="201">
        <v>2379</v>
      </c>
      <c r="P46" s="201">
        <v>2209</v>
      </c>
      <c r="Q46" s="201">
        <v>4702</v>
      </c>
      <c r="R46" s="201">
        <v>2307</v>
      </c>
      <c r="S46" s="201">
        <v>2395</v>
      </c>
    </row>
    <row r="47" spans="1:19" ht="15" customHeight="1">
      <c r="A47" s="205" t="s">
        <v>432</v>
      </c>
      <c r="B47" s="201">
        <v>1614</v>
      </c>
      <c r="C47" s="201">
        <v>3048</v>
      </c>
      <c r="D47" s="201">
        <v>1493</v>
      </c>
      <c r="E47" s="201">
        <v>1555</v>
      </c>
      <c r="F47" s="201">
        <v>1691</v>
      </c>
      <c r="G47" s="201">
        <v>3154</v>
      </c>
      <c r="H47" s="201">
        <v>1564</v>
      </c>
      <c r="I47" s="201">
        <v>1590</v>
      </c>
      <c r="J47" s="203"/>
      <c r="K47" s="202" t="s">
        <v>433</v>
      </c>
      <c r="L47" s="201">
        <v>1949</v>
      </c>
      <c r="M47" s="201">
        <v>3706</v>
      </c>
      <c r="N47" s="201">
        <v>1855</v>
      </c>
      <c r="O47" s="201">
        <v>1851</v>
      </c>
      <c r="P47" s="201">
        <v>1987</v>
      </c>
      <c r="Q47" s="201">
        <v>3730</v>
      </c>
      <c r="R47" s="201">
        <v>1866</v>
      </c>
      <c r="S47" s="201">
        <v>1864</v>
      </c>
    </row>
    <row r="48" spans="1:19" ht="15" customHeight="1">
      <c r="A48" s="205" t="s">
        <v>434</v>
      </c>
      <c r="B48" s="201">
        <v>1479</v>
      </c>
      <c r="C48" s="201">
        <v>2701</v>
      </c>
      <c r="D48" s="201">
        <v>1313</v>
      </c>
      <c r="E48" s="201">
        <v>1388</v>
      </c>
      <c r="F48" s="201">
        <v>1479</v>
      </c>
      <c r="G48" s="201">
        <v>2673</v>
      </c>
      <c r="H48" s="201">
        <v>1308</v>
      </c>
      <c r="I48" s="201">
        <v>1365</v>
      </c>
      <c r="J48" s="203"/>
      <c r="K48" s="205" t="s">
        <v>435</v>
      </c>
      <c r="L48" s="201">
        <v>2736</v>
      </c>
      <c r="M48" s="201">
        <v>5226</v>
      </c>
      <c r="N48" s="201">
        <v>2660</v>
      </c>
      <c r="O48" s="201">
        <v>2566</v>
      </c>
      <c r="P48" s="201">
        <v>2770</v>
      </c>
      <c r="Q48" s="201">
        <v>5227</v>
      </c>
      <c r="R48" s="201">
        <v>2637</v>
      </c>
      <c r="S48" s="201">
        <v>2590</v>
      </c>
    </row>
    <row r="49" spans="1:19" ht="15" customHeight="1">
      <c r="A49" s="202" t="s">
        <v>436</v>
      </c>
      <c r="B49" s="201">
        <v>1785</v>
      </c>
      <c r="C49" s="201">
        <v>3149</v>
      </c>
      <c r="D49" s="201">
        <v>1546</v>
      </c>
      <c r="E49" s="201">
        <v>1603</v>
      </c>
      <c r="F49" s="201">
        <v>1845</v>
      </c>
      <c r="G49" s="201">
        <v>3210</v>
      </c>
      <c r="H49" s="201">
        <v>1583</v>
      </c>
      <c r="I49" s="201">
        <v>1627</v>
      </c>
      <c r="J49" s="203"/>
      <c r="K49" s="205" t="s">
        <v>437</v>
      </c>
      <c r="L49" s="201">
        <v>2560</v>
      </c>
      <c r="M49" s="201">
        <v>4399</v>
      </c>
      <c r="N49" s="201">
        <v>2256</v>
      </c>
      <c r="O49" s="201">
        <v>2143</v>
      </c>
      <c r="P49" s="201">
        <v>2587</v>
      </c>
      <c r="Q49" s="201">
        <v>4444</v>
      </c>
      <c r="R49" s="201">
        <v>2251</v>
      </c>
      <c r="S49" s="201">
        <v>2193</v>
      </c>
    </row>
    <row r="50" spans="1:19" ht="15" customHeight="1">
      <c r="A50" s="205" t="s">
        <v>438</v>
      </c>
      <c r="B50" s="201">
        <v>1667</v>
      </c>
      <c r="C50" s="201">
        <v>2990</v>
      </c>
      <c r="D50" s="201">
        <v>1491</v>
      </c>
      <c r="E50" s="201">
        <v>1499</v>
      </c>
      <c r="F50" s="201">
        <v>1668</v>
      </c>
      <c r="G50" s="201">
        <v>2964</v>
      </c>
      <c r="H50" s="201">
        <v>1473</v>
      </c>
      <c r="I50" s="201">
        <v>1491</v>
      </c>
      <c r="J50" s="203"/>
      <c r="K50" s="205" t="s">
        <v>439</v>
      </c>
      <c r="L50" s="201">
        <v>2073</v>
      </c>
      <c r="M50" s="201">
        <v>4277</v>
      </c>
      <c r="N50" s="201">
        <v>2201</v>
      </c>
      <c r="O50" s="201">
        <v>2076</v>
      </c>
      <c r="P50" s="201">
        <v>2121</v>
      </c>
      <c r="Q50" s="201">
        <v>4322</v>
      </c>
      <c r="R50" s="201">
        <v>2226</v>
      </c>
      <c r="S50" s="201">
        <v>2096</v>
      </c>
    </row>
    <row r="51" spans="1:19" ht="15" customHeight="1">
      <c r="A51" s="206" t="s">
        <v>440</v>
      </c>
      <c r="B51" s="201">
        <v>2214</v>
      </c>
      <c r="C51" s="201">
        <v>4141</v>
      </c>
      <c r="D51" s="201">
        <v>2102</v>
      </c>
      <c r="E51" s="201">
        <v>2039</v>
      </c>
      <c r="F51" s="201">
        <v>2349</v>
      </c>
      <c r="G51" s="201">
        <v>4379</v>
      </c>
      <c r="H51" s="201">
        <v>2210</v>
      </c>
      <c r="I51" s="201">
        <v>2169</v>
      </c>
      <c r="J51" s="203"/>
      <c r="K51" s="207" t="s">
        <v>441</v>
      </c>
      <c r="L51" s="208">
        <v>1597</v>
      </c>
      <c r="M51" s="208">
        <v>3411</v>
      </c>
      <c r="N51" s="208">
        <v>1785</v>
      </c>
      <c r="O51" s="208">
        <v>1626</v>
      </c>
      <c r="P51" s="208">
        <v>1612</v>
      </c>
      <c r="Q51" s="208">
        <v>3407</v>
      </c>
      <c r="R51" s="208">
        <v>1762</v>
      </c>
      <c r="S51" s="208">
        <v>1645</v>
      </c>
    </row>
    <row r="52" spans="1:9" ht="15" customHeight="1">
      <c r="A52" s="738" t="s">
        <v>442</v>
      </c>
      <c r="B52" s="738"/>
      <c r="C52" s="738"/>
      <c r="D52" s="209"/>
      <c r="E52" s="209"/>
      <c r="F52" s="209"/>
      <c r="G52" s="209"/>
      <c r="H52" s="209"/>
      <c r="I52" s="209"/>
    </row>
    <row r="55" spans="1:19" ht="21" customHeight="1">
      <c r="A55" s="736" t="s">
        <v>374</v>
      </c>
      <c r="B55" s="737"/>
      <c r="C55" s="737"/>
      <c r="D55" s="737"/>
      <c r="E55" s="737"/>
      <c r="F55" s="737"/>
      <c r="G55" s="737"/>
      <c r="H55" s="737"/>
      <c r="I55" s="737"/>
      <c r="J55" s="190"/>
      <c r="K55" s="210"/>
      <c r="L55" s="210"/>
      <c r="M55" s="210"/>
      <c r="N55" s="210"/>
      <c r="O55" s="210"/>
      <c r="P55" s="210"/>
      <c r="Q55" s="210"/>
      <c r="R55" s="210"/>
      <c r="S55" s="210"/>
    </row>
    <row r="56" ht="13.5" customHeight="1" thickBot="1"/>
    <row r="57" spans="1:9" ht="15" customHeight="1" thickTop="1">
      <c r="A57" s="746" t="s">
        <v>375</v>
      </c>
      <c r="B57" s="739" t="s">
        <v>376</v>
      </c>
      <c r="C57" s="739"/>
      <c r="D57" s="739"/>
      <c r="E57" s="740"/>
      <c r="F57" s="739" t="s">
        <v>377</v>
      </c>
      <c r="G57" s="739"/>
      <c r="H57" s="739"/>
      <c r="I57" s="740"/>
    </row>
    <row r="58" spans="1:9" ht="15" customHeight="1">
      <c r="A58" s="747"/>
      <c r="B58" s="741" t="s">
        <v>378</v>
      </c>
      <c r="C58" s="742" t="s">
        <v>379</v>
      </c>
      <c r="D58" s="742"/>
      <c r="E58" s="743"/>
      <c r="F58" s="741" t="s">
        <v>378</v>
      </c>
      <c r="G58" s="742" t="s">
        <v>379</v>
      </c>
      <c r="H58" s="742"/>
      <c r="I58" s="743"/>
    </row>
    <row r="59" spans="1:9" ht="15" customHeight="1">
      <c r="A59" s="748"/>
      <c r="B59" s="741"/>
      <c r="C59" s="193" t="s">
        <v>380</v>
      </c>
      <c r="D59" s="194" t="s">
        <v>1303</v>
      </c>
      <c r="E59" s="195" t="s">
        <v>1304</v>
      </c>
      <c r="F59" s="741"/>
      <c r="G59" s="193" t="s">
        <v>380</v>
      </c>
      <c r="H59" s="194" t="s">
        <v>1303</v>
      </c>
      <c r="I59" s="195" t="s">
        <v>1304</v>
      </c>
    </row>
    <row r="60" spans="1:9" ht="15" customHeight="1">
      <c r="A60" s="200" t="s">
        <v>443</v>
      </c>
      <c r="B60" s="201">
        <v>2039</v>
      </c>
      <c r="C60" s="201">
        <v>4171</v>
      </c>
      <c r="D60" s="201">
        <v>2130</v>
      </c>
      <c r="E60" s="201">
        <v>2041</v>
      </c>
      <c r="F60" s="201">
        <v>2093</v>
      </c>
      <c r="G60" s="201">
        <v>4233</v>
      </c>
      <c r="H60" s="201">
        <v>2166</v>
      </c>
      <c r="I60" s="201">
        <v>2067</v>
      </c>
    </row>
    <row r="61" spans="1:9" ht="15" customHeight="1">
      <c r="A61" s="205" t="s">
        <v>444</v>
      </c>
      <c r="B61" s="201">
        <v>1600</v>
      </c>
      <c r="C61" s="201">
        <v>3379</v>
      </c>
      <c r="D61" s="201">
        <v>1696</v>
      </c>
      <c r="E61" s="201">
        <v>1683</v>
      </c>
      <c r="F61" s="201">
        <v>1618</v>
      </c>
      <c r="G61" s="201">
        <v>3380</v>
      </c>
      <c r="H61" s="201">
        <v>1697</v>
      </c>
      <c r="I61" s="201">
        <v>1683</v>
      </c>
    </row>
    <row r="62" spans="1:9" ht="15" customHeight="1">
      <c r="A62" s="205" t="s">
        <v>445</v>
      </c>
      <c r="B62" s="201">
        <v>374</v>
      </c>
      <c r="C62" s="201">
        <v>1021</v>
      </c>
      <c r="D62" s="201">
        <v>530</v>
      </c>
      <c r="E62" s="201">
        <v>491</v>
      </c>
      <c r="F62" s="201">
        <v>368</v>
      </c>
      <c r="G62" s="201">
        <v>989</v>
      </c>
      <c r="H62" s="201">
        <v>511</v>
      </c>
      <c r="I62" s="201">
        <v>478</v>
      </c>
    </row>
    <row r="63" spans="1:9" ht="15" customHeight="1">
      <c r="A63" s="202" t="s">
        <v>446</v>
      </c>
      <c r="B63" s="201">
        <v>639</v>
      </c>
      <c r="C63" s="201">
        <v>1135</v>
      </c>
      <c r="D63" s="201">
        <v>581</v>
      </c>
      <c r="E63" s="201">
        <v>554</v>
      </c>
      <c r="F63" s="201">
        <v>658</v>
      </c>
      <c r="G63" s="201">
        <v>1155</v>
      </c>
      <c r="H63" s="201">
        <v>589</v>
      </c>
      <c r="I63" s="201">
        <v>566</v>
      </c>
    </row>
    <row r="64" spans="1:9" ht="15" customHeight="1">
      <c r="A64" s="205" t="s">
        <v>447</v>
      </c>
      <c r="B64" s="201">
        <v>1008</v>
      </c>
      <c r="C64" s="201">
        <v>1795</v>
      </c>
      <c r="D64" s="201">
        <v>907</v>
      </c>
      <c r="E64" s="201">
        <v>888</v>
      </c>
      <c r="F64" s="201">
        <v>992</v>
      </c>
      <c r="G64" s="201">
        <v>1780</v>
      </c>
      <c r="H64" s="201">
        <v>885</v>
      </c>
      <c r="I64" s="201">
        <v>895</v>
      </c>
    </row>
    <row r="65" spans="1:9" ht="15" customHeight="1">
      <c r="A65" s="205" t="s">
        <v>448</v>
      </c>
      <c r="B65" s="201">
        <v>2841</v>
      </c>
      <c r="C65" s="201">
        <v>6137</v>
      </c>
      <c r="D65" s="201">
        <v>3055</v>
      </c>
      <c r="E65" s="201">
        <v>3082</v>
      </c>
      <c r="F65" s="201">
        <v>2858</v>
      </c>
      <c r="G65" s="201">
        <v>6098</v>
      </c>
      <c r="H65" s="201">
        <v>3015</v>
      </c>
      <c r="I65" s="201">
        <v>3083</v>
      </c>
    </row>
    <row r="66" spans="1:9" ht="15" customHeight="1">
      <c r="A66" s="202" t="s">
        <v>449</v>
      </c>
      <c r="B66" s="201">
        <v>980</v>
      </c>
      <c r="C66" s="201">
        <v>2136</v>
      </c>
      <c r="D66" s="201">
        <v>1135</v>
      </c>
      <c r="E66" s="201">
        <v>1001</v>
      </c>
      <c r="F66" s="201">
        <v>1070</v>
      </c>
      <c r="G66" s="201">
        <v>2272</v>
      </c>
      <c r="H66" s="201">
        <v>1241</v>
      </c>
      <c r="I66" s="201">
        <v>1031</v>
      </c>
    </row>
    <row r="67" spans="1:9" ht="15" customHeight="1">
      <c r="A67" s="205" t="s">
        <v>450</v>
      </c>
      <c r="B67" s="201">
        <v>755</v>
      </c>
      <c r="C67" s="201">
        <v>2016</v>
      </c>
      <c r="D67" s="201">
        <v>1033</v>
      </c>
      <c r="E67" s="201">
        <v>983</v>
      </c>
      <c r="F67" s="201">
        <v>750</v>
      </c>
      <c r="G67" s="201">
        <v>1993</v>
      </c>
      <c r="H67" s="201">
        <v>1015</v>
      </c>
      <c r="I67" s="201">
        <v>978</v>
      </c>
    </row>
    <row r="68" spans="1:9" ht="15" customHeight="1">
      <c r="A68" s="202" t="s">
        <v>1066</v>
      </c>
      <c r="B68" s="201">
        <v>362</v>
      </c>
      <c r="C68" s="201">
        <v>861</v>
      </c>
      <c r="D68" s="201">
        <v>444</v>
      </c>
      <c r="E68" s="201">
        <v>417</v>
      </c>
      <c r="F68" s="201">
        <v>387</v>
      </c>
      <c r="G68" s="201">
        <v>912</v>
      </c>
      <c r="H68" s="201">
        <v>468</v>
      </c>
      <c r="I68" s="201">
        <v>444</v>
      </c>
    </row>
    <row r="69" spans="1:9" ht="15" customHeight="1">
      <c r="A69" s="202" t="s">
        <v>451</v>
      </c>
      <c r="B69" s="201">
        <v>2562</v>
      </c>
      <c r="C69" s="201">
        <v>5167</v>
      </c>
      <c r="D69" s="201">
        <v>2780</v>
      </c>
      <c r="E69" s="201">
        <v>2387</v>
      </c>
      <c r="F69" s="201">
        <v>2561</v>
      </c>
      <c r="G69" s="201">
        <v>5160</v>
      </c>
      <c r="H69" s="201">
        <v>2788</v>
      </c>
      <c r="I69" s="201">
        <v>2372</v>
      </c>
    </row>
    <row r="70" spans="1:9" ht="15" customHeight="1">
      <c r="A70" s="205" t="s">
        <v>452</v>
      </c>
      <c r="B70" s="201">
        <v>361</v>
      </c>
      <c r="C70" s="201">
        <v>760</v>
      </c>
      <c r="D70" s="201">
        <v>431</v>
      </c>
      <c r="E70" s="201">
        <v>329</v>
      </c>
      <c r="F70" s="201">
        <v>376</v>
      </c>
      <c r="G70" s="201">
        <v>780</v>
      </c>
      <c r="H70" s="201">
        <v>435</v>
      </c>
      <c r="I70" s="201">
        <v>345</v>
      </c>
    </row>
    <row r="71" spans="1:9" ht="15" customHeight="1">
      <c r="A71" s="202" t="s">
        <v>453</v>
      </c>
      <c r="B71" s="201">
        <v>2794</v>
      </c>
      <c r="C71" s="201">
        <v>5631</v>
      </c>
      <c r="D71" s="201">
        <v>2731</v>
      </c>
      <c r="E71" s="201">
        <v>2900</v>
      </c>
      <c r="F71" s="201">
        <v>2888</v>
      </c>
      <c r="G71" s="201">
        <v>5741</v>
      </c>
      <c r="H71" s="201">
        <v>2773</v>
      </c>
      <c r="I71" s="201">
        <v>2968</v>
      </c>
    </row>
    <row r="72" spans="1:9" ht="15" customHeight="1">
      <c r="A72" s="205" t="s">
        <v>454</v>
      </c>
      <c r="B72" s="201">
        <v>2198</v>
      </c>
      <c r="C72" s="201">
        <v>4096</v>
      </c>
      <c r="D72" s="201">
        <v>1974</v>
      </c>
      <c r="E72" s="201">
        <v>2122</v>
      </c>
      <c r="F72" s="201">
        <v>2287</v>
      </c>
      <c r="G72" s="201">
        <v>4160</v>
      </c>
      <c r="H72" s="201">
        <v>1985</v>
      </c>
      <c r="I72" s="201">
        <v>2175</v>
      </c>
    </row>
    <row r="73" spans="1:9" ht="15" customHeight="1">
      <c r="A73" s="205" t="s">
        <v>455</v>
      </c>
      <c r="B73" s="201">
        <v>3061</v>
      </c>
      <c r="C73" s="201">
        <v>5594</v>
      </c>
      <c r="D73" s="201">
        <v>2836</v>
      </c>
      <c r="E73" s="201">
        <v>2758</v>
      </c>
      <c r="F73" s="201">
        <v>3163</v>
      </c>
      <c r="G73" s="201">
        <v>5683</v>
      </c>
      <c r="H73" s="201">
        <v>2882</v>
      </c>
      <c r="I73" s="201">
        <v>2801</v>
      </c>
    </row>
    <row r="74" spans="1:9" ht="15" customHeight="1">
      <c r="A74" s="205" t="s">
        <v>456</v>
      </c>
      <c r="B74" s="201">
        <v>2479</v>
      </c>
      <c r="C74" s="201">
        <v>4686</v>
      </c>
      <c r="D74" s="201">
        <v>2416</v>
      </c>
      <c r="E74" s="201">
        <v>2270</v>
      </c>
      <c r="F74" s="201">
        <v>2569</v>
      </c>
      <c r="G74" s="201">
        <v>4826</v>
      </c>
      <c r="H74" s="201">
        <v>2502</v>
      </c>
      <c r="I74" s="201">
        <v>2324</v>
      </c>
    </row>
    <row r="75" spans="1:9" ht="15" customHeight="1">
      <c r="A75" s="205" t="s">
        <v>457</v>
      </c>
      <c r="B75" s="201">
        <v>2069</v>
      </c>
      <c r="C75" s="201">
        <v>4246</v>
      </c>
      <c r="D75" s="201">
        <v>2005</v>
      </c>
      <c r="E75" s="201">
        <v>2241</v>
      </c>
      <c r="F75" s="201">
        <v>1967</v>
      </c>
      <c r="G75" s="201">
        <v>4050</v>
      </c>
      <c r="H75" s="201">
        <v>1930</v>
      </c>
      <c r="I75" s="201">
        <v>2120</v>
      </c>
    </row>
    <row r="76" spans="1:9" ht="15" customHeight="1">
      <c r="A76" s="202" t="s">
        <v>458</v>
      </c>
      <c r="B76" s="201">
        <v>3049</v>
      </c>
      <c r="C76" s="201">
        <v>6066</v>
      </c>
      <c r="D76" s="201">
        <v>3066</v>
      </c>
      <c r="E76" s="201">
        <v>3000</v>
      </c>
      <c r="F76" s="201">
        <v>3122</v>
      </c>
      <c r="G76" s="201">
        <v>6092</v>
      </c>
      <c r="H76" s="201">
        <v>3077</v>
      </c>
      <c r="I76" s="201">
        <v>3015</v>
      </c>
    </row>
    <row r="77" spans="1:9" ht="15" customHeight="1">
      <c r="A77" s="202" t="s">
        <v>459</v>
      </c>
      <c r="B77" s="201">
        <v>2052</v>
      </c>
      <c r="C77" s="201">
        <v>4052</v>
      </c>
      <c r="D77" s="201">
        <v>1973</v>
      </c>
      <c r="E77" s="201">
        <v>2079</v>
      </c>
      <c r="F77" s="201">
        <v>2079</v>
      </c>
      <c r="G77" s="201">
        <v>4069</v>
      </c>
      <c r="H77" s="201">
        <v>1980</v>
      </c>
      <c r="I77" s="201">
        <v>2089</v>
      </c>
    </row>
    <row r="78" spans="1:9" ht="15" customHeight="1">
      <c r="A78" s="205" t="s">
        <v>460</v>
      </c>
      <c r="B78" s="201">
        <v>3312</v>
      </c>
      <c r="C78" s="201">
        <v>7128</v>
      </c>
      <c r="D78" s="201">
        <v>3469</v>
      </c>
      <c r="E78" s="201">
        <v>3659</v>
      </c>
      <c r="F78" s="201">
        <v>3403</v>
      </c>
      <c r="G78" s="201">
        <v>7282</v>
      </c>
      <c r="H78" s="201">
        <v>3549</v>
      </c>
      <c r="I78" s="201">
        <v>3733</v>
      </c>
    </row>
    <row r="79" spans="1:9" ht="15" customHeight="1">
      <c r="A79" s="205" t="s">
        <v>461</v>
      </c>
      <c r="B79" s="201">
        <v>1948</v>
      </c>
      <c r="C79" s="201">
        <v>4283</v>
      </c>
      <c r="D79" s="201">
        <v>2150</v>
      </c>
      <c r="E79" s="201">
        <v>2133</v>
      </c>
      <c r="F79" s="201">
        <v>1977</v>
      </c>
      <c r="G79" s="201">
        <v>4350</v>
      </c>
      <c r="H79" s="201">
        <v>2183</v>
      </c>
      <c r="I79" s="201">
        <v>2167</v>
      </c>
    </row>
    <row r="80" spans="1:9" ht="15" customHeight="1">
      <c r="A80" s="205" t="s">
        <v>462</v>
      </c>
      <c r="B80" s="201">
        <v>838</v>
      </c>
      <c r="C80" s="201">
        <v>2099</v>
      </c>
      <c r="D80" s="201">
        <v>1061</v>
      </c>
      <c r="E80" s="201">
        <v>1038</v>
      </c>
      <c r="F80" s="201">
        <v>837</v>
      </c>
      <c r="G80" s="201">
        <v>2095</v>
      </c>
      <c r="H80" s="201">
        <v>1062</v>
      </c>
      <c r="I80" s="201">
        <v>1033</v>
      </c>
    </row>
    <row r="81" spans="1:9" ht="15" customHeight="1">
      <c r="A81" s="205" t="s">
        <v>463</v>
      </c>
      <c r="B81" s="201">
        <v>2141</v>
      </c>
      <c r="C81" s="201">
        <v>4977</v>
      </c>
      <c r="D81" s="201">
        <v>2579</v>
      </c>
      <c r="E81" s="201">
        <v>2398</v>
      </c>
      <c r="F81" s="201">
        <v>2204</v>
      </c>
      <c r="G81" s="201">
        <v>5029</v>
      </c>
      <c r="H81" s="201">
        <v>2609</v>
      </c>
      <c r="I81" s="201">
        <v>2420</v>
      </c>
    </row>
    <row r="82" spans="1:9" ht="15" customHeight="1">
      <c r="A82" s="205" t="s">
        <v>464</v>
      </c>
      <c r="B82" s="201">
        <v>656</v>
      </c>
      <c r="C82" s="201">
        <v>1618</v>
      </c>
      <c r="D82" s="201">
        <v>824</v>
      </c>
      <c r="E82" s="201">
        <v>794</v>
      </c>
      <c r="F82" s="201">
        <v>657</v>
      </c>
      <c r="G82" s="201">
        <v>1620</v>
      </c>
      <c r="H82" s="201">
        <v>824</v>
      </c>
      <c r="I82" s="201">
        <v>796</v>
      </c>
    </row>
    <row r="83" spans="1:9" ht="15" customHeight="1">
      <c r="A83" s="205" t="s">
        <v>465</v>
      </c>
      <c r="B83" s="201">
        <v>754</v>
      </c>
      <c r="C83" s="201">
        <v>1870</v>
      </c>
      <c r="D83" s="201">
        <v>990</v>
      </c>
      <c r="E83" s="201">
        <v>880</v>
      </c>
      <c r="F83" s="201">
        <v>758</v>
      </c>
      <c r="G83" s="201">
        <v>1866</v>
      </c>
      <c r="H83" s="201">
        <v>990</v>
      </c>
      <c r="I83" s="201">
        <v>876</v>
      </c>
    </row>
    <row r="84" spans="1:9" ht="15" customHeight="1">
      <c r="A84" s="202" t="s">
        <v>1006</v>
      </c>
      <c r="B84" s="201">
        <v>1934</v>
      </c>
      <c r="C84" s="201">
        <v>3820</v>
      </c>
      <c r="D84" s="201">
        <v>1899</v>
      </c>
      <c r="E84" s="201">
        <v>1921</v>
      </c>
      <c r="F84" s="201">
        <v>1928</v>
      </c>
      <c r="G84" s="201">
        <v>3749</v>
      </c>
      <c r="H84" s="201">
        <v>1880</v>
      </c>
      <c r="I84" s="201">
        <v>1869</v>
      </c>
    </row>
    <row r="85" spans="1:9" ht="15" customHeight="1">
      <c r="A85" s="202" t="s">
        <v>466</v>
      </c>
      <c r="B85" s="201">
        <v>5</v>
      </c>
      <c r="C85" s="201">
        <v>11</v>
      </c>
      <c r="D85" s="201">
        <v>5</v>
      </c>
      <c r="E85" s="201">
        <v>6</v>
      </c>
      <c r="F85" s="201">
        <v>5</v>
      </c>
      <c r="G85" s="201">
        <v>11</v>
      </c>
      <c r="H85" s="201">
        <v>5</v>
      </c>
      <c r="I85" s="201">
        <v>6</v>
      </c>
    </row>
    <row r="86" spans="1:9" ht="15" customHeight="1">
      <c r="A86" s="205" t="s">
        <v>467</v>
      </c>
      <c r="B86" s="201">
        <v>1171</v>
      </c>
      <c r="C86" s="201">
        <v>2394</v>
      </c>
      <c r="D86" s="201">
        <v>1178</v>
      </c>
      <c r="E86" s="201">
        <v>1216</v>
      </c>
      <c r="F86" s="201">
        <v>1179</v>
      </c>
      <c r="G86" s="201">
        <v>2353</v>
      </c>
      <c r="H86" s="201">
        <v>1144</v>
      </c>
      <c r="I86" s="201">
        <v>1209</v>
      </c>
    </row>
    <row r="87" spans="1:9" ht="15" customHeight="1">
      <c r="A87" s="205" t="s">
        <v>468</v>
      </c>
      <c r="B87" s="201">
        <v>1028</v>
      </c>
      <c r="C87" s="201">
        <v>2065</v>
      </c>
      <c r="D87" s="201">
        <v>1032</v>
      </c>
      <c r="E87" s="201">
        <v>1033</v>
      </c>
      <c r="F87" s="201">
        <v>1036</v>
      </c>
      <c r="G87" s="201">
        <v>2087</v>
      </c>
      <c r="H87" s="201">
        <v>1059</v>
      </c>
      <c r="I87" s="201">
        <v>1028</v>
      </c>
    </row>
    <row r="88" spans="1:9" ht="15" customHeight="1">
      <c r="A88" s="202" t="s">
        <v>469</v>
      </c>
      <c r="B88" s="201">
        <v>3732</v>
      </c>
      <c r="C88" s="201">
        <v>7528</v>
      </c>
      <c r="D88" s="201">
        <v>3860</v>
      </c>
      <c r="E88" s="201">
        <v>3668</v>
      </c>
      <c r="F88" s="201">
        <v>3855</v>
      </c>
      <c r="G88" s="201">
        <v>7608</v>
      </c>
      <c r="H88" s="201">
        <v>3922</v>
      </c>
      <c r="I88" s="201">
        <v>3686</v>
      </c>
    </row>
    <row r="89" spans="1:9" ht="15" customHeight="1">
      <c r="A89" s="205" t="s">
        <v>470</v>
      </c>
      <c r="B89" s="201">
        <v>8315</v>
      </c>
      <c r="C89" s="201">
        <v>14610</v>
      </c>
      <c r="D89" s="201">
        <v>7065</v>
      </c>
      <c r="E89" s="201">
        <v>7545</v>
      </c>
      <c r="F89" s="201">
        <v>8245</v>
      </c>
      <c r="G89" s="201">
        <v>14375</v>
      </c>
      <c r="H89" s="201">
        <v>6942</v>
      </c>
      <c r="I89" s="201">
        <v>7433</v>
      </c>
    </row>
    <row r="90" spans="1:9" ht="15" customHeight="1">
      <c r="A90" s="205" t="s">
        <v>471</v>
      </c>
      <c r="B90" s="201">
        <v>2888</v>
      </c>
      <c r="C90" s="201">
        <v>6375</v>
      </c>
      <c r="D90" s="201">
        <v>3063</v>
      </c>
      <c r="E90" s="201">
        <v>3312</v>
      </c>
      <c r="F90" s="201">
        <v>2847</v>
      </c>
      <c r="G90" s="201">
        <v>6247</v>
      </c>
      <c r="H90" s="201">
        <v>2992</v>
      </c>
      <c r="I90" s="201">
        <v>3255</v>
      </c>
    </row>
    <row r="91" spans="1:9" ht="15" customHeight="1">
      <c r="A91" s="205" t="s">
        <v>472</v>
      </c>
      <c r="B91" s="201">
        <v>842</v>
      </c>
      <c r="C91" s="201">
        <v>1703</v>
      </c>
      <c r="D91" s="201">
        <v>918</v>
      </c>
      <c r="E91" s="201">
        <v>785</v>
      </c>
      <c r="F91" s="201">
        <v>859</v>
      </c>
      <c r="G91" s="201">
        <v>1746</v>
      </c>
      <c r="H91" s="201">
        <v>942</v>
      </c>
      <c r="I91" s="201">
        <v>804</v>
      </c>
    </row>
    <row r="92" spans="1:9" ht="15" customHeight="1">
      <c r="A92" s="205" t="s">
        <v>473</v>
      </c>
      <c r="B92" s="201">
        <v>1483</v>
      </c>
      <c r="C92" s="201">
        <v>3086</v>
      </c>
      <c r="D92" s="201">
        <v>1628</v>
      </c>
      <c r="E92" s="201">
        <v>1458</v>
      </c>
      <c r="F92" s="201">
        <v>1498</v>
      </c>
      <c r="G92" s="201">
        <v>3095</v>
      </c>
      <c r="H92" s="201">
        <v>1628</v>
      </c>
      <c r="I92" s="201">
        <v>1467</v>
      </c>
    </row>
    <row r="93" spans="1:9" ht="15" customHeight="1">
      <c r="A93" s="205" t="s">
        <v>474</v>
      </c>
      <c r="B93" s="201">
        <v>68</v>
      </c>
      <c r="C93" s="201">
        <v>68</v>
      </c>
      <c r="D93" s="201">
        <v>68</v>
      </c>
      <c r="E93" s="201">
        <v>0</v>
      </c>
      <c r="F93" s="201">
        <v>64</v>
      </c>
      <c r="G93" s="201">
        <v>64</v>
      </c>
      <c r="H93" s="201">
        <v>64</v>
      </c>
      <c r="I93" s="201">
        <v>0</v>
      </c>
    </row>
    <row r="94" spans="1:9" ht="15" customHeight="1">
      <c r="A94" s="205" t="s">
        <v>475</v>
      </c>
      <c r="B94" s="201">
        <v>2443</v>
      </c>
      <c r="C94" s="201">
        <v>4773</v>
      </c>
      <c r="D94" s="201">
        <v>2525</v>
      </c>
      <c r="E94" s="201">
        <v>2248</v>
      </c>
      <c r="F94" s="201">
        <v>2429</v>
      </c>
      <c r="G94" s="201">
        <v>4725</v>
      </c>
      <c r="H94" s="201">
        <v>2507</v>
      </c>
      <c r="I94" s="201">
        <v>2218</v>
      </c>
    </row>
    <row r="95" spans="1:9" ht="15" customHeight="1">
      <c r="A95" s="205" t="s">
        <v>476</v>
      </c>
      <c r="B95" s="201">
        <v>1701</v>
      </c>
      <c r="C95" s="201">
        <v>3459</v>
      </c>
      <c r="D95" s="201">
        <v>1778</v>
      </c>
      <c r="E95" s="201">
        <v>1681</v>
      </c>
      <c r="F95" s="201">
        <v>1793</v>
      </c>
      <c r="G95" s="201">
        <v>3550</v>
      </c>
      <c r="H95" s="201">
        <v>1837</v>
      </c>
      <c r="I95" s="201">
        <v>1713</v>
      </c>
    </row>
    <row r="96" spans="1:9" ht="15" customHeight="1">
      <c r="A96" s="205" t="s">
        <v>477</v>
      </c>
      <c r="B96" s="201">
        <v>3657</v>
      </c>
      <c r="C96" s="201">
        <v>7563</v>
      </c>
      <c r="D96" s="201">
        <v>3659</v>
      </c>
      <c r="E96" s="201">
        <v>3904</v>
      </c>
      <c r="F96" s="201">
        <v>3721</v>
      </c>
      <c r="G96" s="201">
        <v>7636</v>
      </c>
      <c r="H96" s="201">
        <v>3703</v>
      </c>
      <c r="I96" s="201">
        <v>3933</v>
      </c>
    </row>
    <row r="97" spans="1:9" ht="15" customHeight="1">
      <c r="A97" s="202" t="s">
        <v>478</v>
      </c>
      <c r="B97" s="201">
        <v>1164</v>
      </c>
      <c r="C97" s="201">
        <v>2676</v>
      </c>
      <c r="D97" s="201">
        <v>1411</v>
      </c>
      <c r="E97" s="201">
        <v>1265</v>
      </c>
      <c r="F97" s="201">
        <v>1141</v>
      </c>
      <c r="G97" s="201">
        <v>2637</v>
      </c>
      <c r="H97" s="201">
        <v>1378</v>
      </c>
      <c r="I97" s="201">
        <v>1259</v>
      </c>
    </row>
    <row r="98" spans="1:9" ht="15" customHeight="1">
      <c r="A98" s="205" t="s">
        <v>479</v>
      </c>
      <c r="B98" s="201">
        <v>1547</v>
      </c>
      <c r="C98" s="201">
        <v>3124</v>
      </c>
      <c r="D98" s="201">
        <v>1447</v>
      </c>
      <c r="E98" s="201">
        <v>1677</v>
      </c>
      <c r="F98" s="201">
        <v>1556</v>
      </c>
      <c r="G98" s="201">
        <v>3110</v>
      </c>
      <c r="H98" s="201">
        <v>1443</v>
      </c>
      <c r="I98" s="201">
        <v>1667</v>
      </c>
    </row>
    <row r="99" spans="1:9" ht="15" customHeight="1">
      <c r="A99" s="205" t="s">
        <v>480</v>
      </c>
      <c r="B99" s="201">
        <v>345</v>
      </c>
      <c r="C99" s="201">
        <v>808</v>
      </c>
      <c r="D99" s="201">
        <v>451</v>
      </c>
      <c r="E99" s="201">
        <v>357</v>
      </c>
      <c r="F99" s="201">
        <v>341</v>
      </c>
      <c r="G99" s="201">
        <v>787</v>
      </c>
      <c r="H99" s="201">
        <v>436</v>
      </c>
      <c r="I99" s="201">
        <v>351</v>
      </c>
    </row>
    <row r="100" spans="1:9" ht="15" customHeight="1">
      <c r="A100" s="202" t="s">
        <v>481</v>
      </c>
      <c r="B100" s="201">
        <v>1034</v>
      </c>
      <c r="C100" s="201">
        <v>2063</v>
      </c>
      <c r="D100" s="201">
        <v>1035</v>
      </c>
      <c r="E100" s="201">
        <v>1028</v>
      </c>
      <c r="F100" s="201">
        <v>1100</v>
      </c>
      <c r="G100" s="201">
        <v>2164</v>
      </c>
      <c r="H100" s="201">
        <v>1091</v>
      </c>
      <c r="I100" s="201">
        <v>1073</v>
      </c>
    </row>
    <row r="101" spans="1:9" ht="15" customHeight="1">
      <c r="A101" s="205" t="s">
        <v>482</v>
      </c>
      <c r="B101" s="201">
        <v>1543</v>
      </c>
      <c r="C101" s="201">
        <v>3398</v>
      </c>
      <c r="D101" s="201">
        <v>1752</v>
      </c>
      <c r="E101" s="201">
        <v>1646</v>
      </c>
      <c r="F101" s="201">
        <v>1580</v>
      </c>
      <c r="G101" s="201">
        <v>3405</v>
      </c>
      <c r="H101" s="201">
        <v>1754</v>
      </c>
      <c r="I101" s="201">
        <v>1651</v>
      </c>
    </row>
    <row r="102" spans="1:9" ht="15" customHeight="1">
      <c r="A102" s="205" t="s">
        <v>483</v>
      </c>
      <c r="B102" s="201">
        <v>781</v>
      </c>
      <c r="C102" s="201">
        <v>1523</v>
      </c>
      <c r="D102" s="201">
        <v>766</v>
      </c>
      <c r="E102" s="201">
        <v>757</v>
      </c>
      <c r="F102" s="201">
        <v>782</v>
      </c>
      <c r="G102" s="201">
        <v>1514</v>
      </c>
      <c r="H102" s="201">
        <v>767</v>
      </c>
      <c r="I102" s="201">
        <v>747</v>
      </c>
    </row>
    <row r="103" spans="1:9" ht="15" customHeight="1">
      <c r="A103" s="207" t="s">
        <v>484</v>
      </c>
      <c r="B103" s="208">
        <v>209</v>
      </c>
      <c r="C103" s="208">
        <v>475</v>
      </c>
      <c r="D103" s="208">
        <v>227</v>
      </c>
      <c r="E103" s="208">
        <v>248</v>
      </c>
      <c r="F103" s="208">
        <v>217</v>
      </c>
      <c r="G103" s="208">
        <v>484</v>
      </c>
      <c r="H103" s="208">
        <v>235</v>
      </c>
      <c r="I103" s="208">
        <v>249</v>
      </c>
    </row>
    <row r="104" ht="11.25">
      <c r="B104" s="209"/>
    </row>
  </sheetData>
  <mergeCells count="25">
    <mergeCell ref="A55:I55"/>
    <mergeCell ref="A57:A59"/>
    <mergeCell ref="B57:E57"/>
    <mergeCell ref="F57:I57"/>
    <mergeCell ref="B58:B59"/>
    <mergeCell ref="C58:E58"/>
    <mergeCell ref="F58:F59"/>
    <mergeCell ref="G58:I58"/>
    <mergeCell ref="K3:K5"/>
    <mergeCell ref="P3:S3"/>
    <mergeCell ref="L4:L5"/>
    <mergeCell ref="M4:O4"/>
    <mergeCell ref="P4:P5"/>
    <mergeCell ref="Q4:S4"/>
    <mergeCell ref="L3:O3"/>
    <mergeCell ref="A1:I1"/>
    <mergeCell ref="K1:S1"/>
    <mergeCell ref="A52:C52"/>
    <mergeCell ref="B3:E3"/>
    <mergeCell ref="B4:B5"/>
    <mergeCell ref="C4:E4"/>
    <mergeCell ref="A3:A5"/>
    <mergeCell ref="F3:I3"/>
    <mergeCell ref="F4:F5"/>
    <mergeCell ref="G4:I4"/>
  </mergeCells>
  <printOptions/>
  <pageMargins left="0.5905511811023623" right="0.5905511811023623" top="0.69" bottom="0.68" header="0.5118110236220472" footer="0.5118110236220472"/>
  <pageSetup orientation="portrait" paperSize="9" r:id="rId1"/>
  <rowBreaks count="1" manualBreakCount="1">
    <brk id="53" max="255" man="1"/>
  </rowBreaks>
  <colBreaks count="1" manualBreakCount="1">
    <brk id="10" max="65535" man="1"/>
  </colBreaks>
</worksheet>
</file>

<file path=xl/worksheets/sheet8.xml><?xml version="1.0" encoding="utf-8"?>
<worksheet xmlns="http://schemas.openxmlformats.org/spreadsheetml/2006/main" xmlns:r="http://schemas.openxmlformats.org/officeDocument/2006/relationships">
  <sheetPr codeName="Sheet9"/>
  <dimension ref="A1:Q55"/>
  <sheetViews>
    <sheetView workbookViewId="0" topLeftCell="A1">
      <selection activeCell="A1" sqref="A1:N1"/>
    </sheetView>
  </sheetViews>
  <sheetFormatPr defaultColWidth="9.00390625" defaultRowHeight="13.5"/>
  <cols>
    <col min="1" max="1" width="6.75390625" style="211" customWidth="1"/>
    <col min="2" max="4" width="7.75390625" style="211" customWidth="1"/>
    <col min="5" max="5" width="0.6171875" style="211" customWidth="1"/>
    <col min="6" max="6" width="6.125" style="211" customWidth="1"/>
    <col min="7" max="9" width="6.875" style="211" customWidth="1"/>
    <col min="10" max="10" width="0.74609375" style="211" customWidth="1"/>
    <col min="11" max="11" width="8.25390625" style="211" customWidth="1"/>
    <col min="12" max="14" width="6.875" style="211" customWidth="1"/>
    <col min="15" max="16384" width="7.00390625" style="211" customWidth="1"/>
  </cols>
  <sheetData>
    <row r="1" spans="1:14" ht="21" customHeight="1">
      <c r="A1" s="749" t="s">
        <v>485</v>
      </c>
      <c r="B1" s="749"/>
      <c r="C1" s="749"/>
      <c r="D1" s="749"/>
      <c r="E1" s="749"/>
      <c r="F1" s="749"/>
      <c r="G1" s="749"/>
      <c r="H1" s="749"/>
      <c r="I1" s="749"/>
      <c r="J1" s="749"/>
      <c r="K1" s="749"/>
      <c r="L1" s="749"/>
      <c r="M1" s="749"/>
      <c r="N1" s="749"/>
    </row>
    <row r="2" spans="1:14" ht="13.5" customHeight="1" thickBot="1">
      <c r="A2" s="753" t="s">
        <v>486</v>
      </c>
      <c r="B2" s="753"/>
      <c r="L2" s="752" t="s">
        <v>487</v>
      </c>
      <c r="M2" s="752"/>
      <c r="N2" s="752"/>
    </row>
    <row r="3" spans="1:14" ht="15.75" customHeight="1" thickTop="1">
      <c r="A3" s="212" t="s">
        <v>488</v>
      </c>
      <c r="B3" s="213" t="s">
        <v>380</v>
      </c>
      <c r="C3" s="214" t="s">
        <v>1303</v>
      </c>
      <c r="D3" s="214" t="s">
        <v>1304</v>
      </c>
      <c r="E3" s="215"/>
      <c r="F3" s="216" t="s">
        <v>488</v>
      </c>
      <c r="G3" s="213" t="s">
        <v>380</v>
      </c>
      <c r="H3" s="214" t="s">
        <v>1303</v>
      </c>
      <c r="I3" s="214" t="s">
        <v>1304</v>
      </c>
      <c r="J3" s="215"/>
      <c r="K3" s="216" t="s">
        <v>488</v>
      </c>
      <c r="L3" s="213" t="s">
        <v>380</v>
      </c>
      <c r="M3" s="214" t="s">
        <v>1303</v>
      </c>
      <c r="N3" s="214" t="s">
        <v>1304</v>
      </c>
    </row>
    <row r="4" spans="1:14" ht="15.75" customHeight="1">
      <c r="A4" s="217" t="s">
        <v>489</v>
      </c>
      <c r="B4" s="218">
        <f>SUM(B5,B11,B17,B23,B29,B35,B41,G5,G11,G17,G23,G29,G35,G41,L5,L11,L17,L23,L29,L35,L41,L45)</f>
        <v>512738</v>
      </c>
      <c r="C4" s="218">
        <f>SUM(C5,C11,C17,C23,C29,C35,C41,H5,H11,H17,H23,H29,H35,H41,M5,M11,M17,M23,M29,M35,M41,M45)</f>
        <v>256021</v>
      </c>
      <c r="D4" s="218">
        <f>SUM(D5,D11,D17,D23,D29,D35,D41,I5,I11,I17,I23,I29,I35,I41,N5,N11,N17,N23,N29,N35,N41,N45)</f>
        <v>256717</v>
      </c>
      <c r="E4" s="218"/>
      <c r="F4" s="219"/>
      <c r="G4" s="220"/>
      <c r="H4" s="221"/>
      <c r="I4" s="221"/>
      <c r="J4" s="221"/>
      <c r="K4" s="222"/>
      <c r="L4" s="223"/>
      <c r="M4" s="224"/>
      <c r="N4" s="224"/>
    </row>
    <row r="5" spans="1:14" ht="15.75" customHeight="1">
      <c r="A5" s="225" t="s">
        <v>490</v>
      </c>
      <c r="B5" s="218">
        <f>SUM(B6:B10)</f>
        <v>19640</v>
      </c>
      <c r="C5" s="218">
        <f>SUM(C6:C10)</f>
        <v>10071</v>
      </c>
      <c r="D5" s="218">
        <f>SUM(D6:D10)</f>
        <v>9569</v>
      </c>
      <c r="E5" s="218"/>
      <c r="F5" s="226" t="s">
        <v>491</v>
      </c>
      <c r="G5" s="218">
        <f>SUM(G6:G10)</f>
        <v>44554</v>
      </c>
      <c r="H5" s="218">
        <f>SUM(H6:H10)</f>
        <v>23596</v>
      </c>
      <c r="I5" s="218">
        <f>SUM(I6:I10)</f>
        <v>20958</v>
      </c>
      <c r="J5" s="218"/>
      <c r="K5" s="226" t="s">
        <v>492</v>
      </c>
      <c r="L5" s="218">
        <f>SUM(L6:L10)</f>
        <v>26824</v>
      </c>
      <c r="M5" s="218">
        <f>SUM(M6:M10)</f>
        <v>11873</v>
      </c>
      <c r="N5" s="218">
        <f>SUM(N6:N10)</f>
        <v>14951</v>
      </c>
    </row>
    <row r="6" spans="1:14" s="230" customFormat="1" ht="15.75" customHeight="1">
      <c r="A6" s="227">
        <v>0</v>
      </c>
      <c r="B6" s="228">
        <f>SUM(C6:D6)</f>
        <v>3977</v>
      </c>
      <c r="C6" s="201">
        <v>2058</v>
      </c>
      <c r="D6" s="201">
        <v>1919</v>
      </c>
      <c r="E6" s="201"/>
      <c r="F6" s="229">
        <v>35</v>
      </c>
      <c r="G6" s="228">
        <f>SUM(H6:I6)</f>
        <v>9513</v>
      </c>
      <c r="H6" s="201">
        <v>4936</v>
      </c>
      <c r="I6" s="201">
        <v>4577</v>
      </c>
      <c r="J6" s="201"/>
      <c r="K6" s="229">
        <v>70</v>
      </c>
      <c r="L6" s="228">
        <f>SUM(M6:N6)</f>
        <v>5749</v>
      </c>
      <c r="M6" s="201">
        <v>2596</v>
      </c>
      <c r="N6" s="201">
        <v>3153</v>
      </c>
    </row>
    <row r="7" spans="1:14" s="230" customFormat="1" ht="15.75" customHeight="1">
      <c r="A7" s="227">
        <v>1</v>
      </c>
      <c r="B7" s="228">
        <f>SUM(C7:D7)</f>
        <v>4104</v>
      </c>
      <c r="C7" s="201">
        <v>2066</v>
      </c>
      <c r="D7" s="201">
        <v>2038</v>
      </c>
      <c r="E7" s="201"/>
      <c r="F7" s="229">
        <v>36</v>
      </c>
      <c r="G7" s="228">
        <f>SUM(H7:I7)</f>
        <v>9109</v>
      </c>
      <c r="H7" s="201">
        <v>4848</v>
      </c>
      <c r="I7" s="201">
        <v>4261</v>
      </c>
      <c r="J7" s="201"/>
      <c r="K7" s="229">
        <v>71</v>
      </c>
      <c r="L7" s="228">
        <f>SUM(M7:N7)</f>
        <v>5510</v>
      </c>
      <c r="M7" s="201">
        <v>2461</v>
      </c>
      <c r="N7" s="201">
        <v>3049</v>
      </c>
    </row>
    <row r="8" spans="1:14" s="230" customFormat="1" ht="15.75" customHeight="1">
      <c r="A8" s="227">
        <v>2</v>
      </c>
      <c r="B8" s="228">
        <f>SUM(C8:D8)</f>
        <v>3872</v>
      </c>
      <c r="C8" s="201">
        <v>1995</v>
      </c>
      <c r="D8" s="201">
        <v>1877</v>
      </c>
      <c r="E8" s="201"/>
      <c r="F8" s="229">
        <v>37</v>
      </c>
      <c r="G8" s="228">
        <f>SUM(H8:I8)</f>
        <v>8896</v>
      </c>
      <c r="H8" s="201">
        <v>4784</v>
      </c>
      <c r="I8" s="201">
        <v>4112</v>
      </c>
      <c r="J8" s="201"/>
      <c r="K8" s="229">
        <v>72</v>
      </c>
      <c r="L8" s="228">
        <f>SUM(M8:N8)</f>
        <v>5730</v>
      </c>
      <c r="M8" s="201">
        <v>2532</v>
      </c>
      <c r="N8" s="201">
        <v>3198</v>
      </c>
    </row>
    <row r="9" spans="1:14" s="230" customFormat="1" ht="15.75" customHeight="1">
      <c r="A9" s="227">
        <v>3</v>
      </c>
      <c r="B9" s="228">
        <f>SUM(C9:D9)</f>
        <v>3924</v>
      </c>
      <c r="C9" s="201">
        <v>2001</v>
      </c>
      <c r="D9" s="201">
        <v>1923</v>
      </c>
      <c r="E9" s="201"/>
      <c r="F9" s="229">
        <v>38</v>
      </c>
      <c r="G9" s="228">
        <f>SUM(H9:I9)</f>
        <v>8615</v>
      </c>
      <c r="H9" s="201">
        <v>4509</v>
      </c>
      <c r="I9" s="201">
        <v>4106</v>
      </c>
      <c r="J9" s="201"/>
      <c r="K9" s="229">
        <v>73</v>
      </c>
      <c r="L9" s="228">
        <f>SUM(M9:N9)</f>
        <v>4909</v>
      </c>
      <c r="M9" s="201">
        <v>2140</v>
      </c>
      <c r="N9" s="201">
        <v>2769</v>
      </c>
    </row>
    <row r="10" spans="1:14" s="230" customFormat="1" ht="15.75" customHeight="1">
      <c r="A10" s="227">
        <v>4</v>
      </c>
      <c r="B10" s="228">
        <f>SUM(C10:D10)</f>
        <v>3763</v>
      </c>
      <c r="C10" s="201">
        <v>1951</v>
      </c>
      <c r="D10" s="201">
        <v>1812</v>
      </c>
      <c r="E10" s="201"/>
      <c r="F10" s="229">
        <v>39</v>
      </c>
      <c r="G10" s="228">
        <f>SUM(H10:I10)</f>
        <v>8421</v>
      </c>
      <c r="H10" s="201">
        <v>4519</v>
      </c>
      <c r="I10" s="201">
        <v>3902</v>
      </c>
      <c r="J10" s="201"/>
      <c r="K10" s="229">
        <v>74</v>
      </c>
      <c r="L10" s="228">
        <f>SUM(M10:N10)</f>
        <v>4926</v>
      </c>
      <c r="M10" s="201">
        <v>2144</v>
      </c>
      <c r="N10" s="201">
        <v>2782</v>
      </c>
    </row>
    <row r="11" spans="1:14" ht="15.75" customHeight="1">
      <c r="A11" s="225" t="s">
        <v>493</v>
      </c>
      <c r="B11" s="218">
        <f>SUM(B12:B16)</f>
        <v>19443</v>
      </c>
      <c r="C11" s="218">
        <f>SUM(C12:C16)</f>
        <v>9918</v>
      </c>
      <c r="D11" s="218">
        <f>SUM(D12:D16)</f>
        <v>9525</v>
      </c>
      <c r="E11" s="218"/>
      <c r="F11" s="226" t="s">
        <v>494</v>
      </c>
      <c r="G11" s="218">
        <f>SUM(G12:G16)</f>
        <v>36372</v>
      </c>
      <c r="H11" s="218">
        <f>SUM(H12:H16)</f>
        <v>19299</v>
      </c>
      <c r="I11" s="218">
        <f>SUM(I12:I16)</f>
        <v>17073</v>
      </c>
      <c r="J11" s="218"/>
      <c r="K11" s="226" t="s">
        <v>495</v>
      </c>
      <c r="L11" s="218">
        <f>SUM(L12:L16)</f>
        <v>20204</v>
      </c>
      <c r="M11" s="218">
        <f>SUM(M12:M16)</f>
        <v>8418</v>
      </c>
      <c r="N11" s="218">
        <f>SUM(N12:N16)</f>
        <v>11786</v>
      </c>
    </row>
    <row r="12" spans="1:14" ht="15.75" customHeight="1">
      <c r="A12" s="231" t="s">
        <v>496</v>
      </c>
      <c r="B12" s="228">
        <f>SUM(C12:D12)</f>
        <v>3992</v>
      </c>
      <c r="C12" s="201">
        <v>2021</v>
      </c>
      <c r="D12" s="201">
        <v>1971</v>
      </c>
      <c r="E12" s="201"/>
      <c r="F12" s="229">
        <v>40</v>
      </c>
      <c r="G12" s="228">
        <f>SUM(H12:I12)</f>
        <v>8230</v>
      </c>
      <c r="H12" s="201">
        <v>4407</v>
      </c>
      <c r="I12" s="201">
        <v>3823</v>
      </c>
      <c r="J12" s="201"/>
      <c r="K12" s="229">
        <v>75</v>
      </c>
      <c r="L12" s="228">
        <f>SUM(M12:N12)</f>
        <v>4667</v>
      </c>
      <c r="M12" s="201">
        <v>2031</v>
      </c>
      <c r="N12" s="201">
        <v>2636</v>
      </c>
    </row>
    <row r="13" spans="1:14" ht="15.75" customHeight="1">
      <c r="A13" s="231" t="s">
        <v>497</v>
      </c>
      <c r="B13" s="228">
        <f>SUM(C13:D13)</f>
        <v>3869</v>
      </c>
      <c r="C13" s="201">
        <v>1944</v>
      </c>
      <c r="D13" s="201">
        <v>1925</v>
      </c>
      <c r="E13" s="201"/>
      <c r="F13" s="229">
        <v>41</v>
      </c>
      <c r="G13" s="228">
        <f>SUM(H13:I13)</f>
        <v>6075</v>
      </c>
      <c r="H13" s="201">
        <v>3210</v>
      </c>
      <c r="I13" s="201">
        <v>2865</v>
      </c>
      <c r="J13" s="201"/>
      <c r="K13" s="229">
        <v>76</v>
      </c>
      <c r="L13" s="228">
        <f>SUM(M13:N13)</f>
        <v>4271</v>
      </c>
      <c r="M13" s="201">
        <v>1790</v>
      </c>
      <c r="N13" s="201">
        <v>2481</v>
      </c>
    </row>
    <row r="14" spans="1:14" ht="15.75" customHeight="1">
      <c r="A14" s="231" t="s">
        <v>498</v>
      </c>
      <c r="B14" s="228">
        <f>SUM(C14:D14)</f>
        <v>3922</v>
      </c>
      <c r="C14" s="201">
        <v>1997</v>
      </c>
      <c r="D14" s="201">
        <v>1925</v>
      </c>
      <c r="E14" s="201"/>
      <c r="F14" s="229">
        <v>42</v>
      </c>
      <c r="G14" s="228">
        <f>SUM(H14:I14)</f>
        <v>7829</v>
      </c>
      <c r="H14" s="201">
        <v>4077</v>
      </c>
      <c r="I14" s="201">
        <v>3752</v>
      </c>
      <c r="J14" s="201"/>
      <c r="K14" s="229">
        <v>77</v>
      </c>
      <c r="L14" s="228">
        <f>SUM(M14:N14)</f>
        <v>4051</v>
      </c>
      <c r="M14" s="201">
        <v>1676</v>
      </c>
      <c r="N14" s="201">
        <v>2375</v>
      </c>
    </row>
    <row r="15" spans="1:14" ht="15.75" customHeight="1">
      <c r="A15" s="231" t="s">
        <v>499</v>
      </c>
      <c r="B15" s="228">
        <f>SUM(C15:D15)</f>
        <v>3884</v>
      </c>
      <c r="C15" s="201">
        <v>1987</v>
      </c>
      <c r="D15" s="201">
        <v>1897</v>
      </c>
      <c r="E15" s="201"/>
      <c r="F15" s="229">
        <v>43</v>
      </c>
      <c r="G15" s="228">
        <f>SUM(H15:I15)</f>
        <v>7405</v>
      </c>
      <c r="H15" s="201">
        <v>3950</v>
      </c>
      <c r="I15" s="201">
        <v>3455</v>
      </c>
      <c r="J15" s="201"/>
      <c r="K15" s="229">
        <v>78</v>
      </c>
      <c r="L15" s="228">
        <f>SUM(M15:N15)</f>
        <v>3755</v>
      </c>
      <c r="M15" s="201">
        <v>1508</v>
      </c>
      <c r="N15" s="201">
        <v>2247</v>
      </c>
    </row>
    <row r="16" spans="1:14" ht="15.75" customHeight="1">
      <c r="A16" s="231" t="s">
        <v>500</v>
      </c>
      <c r="B16" s="228">
        <f>SUM(C16:D16)</f>
        <v>3776</v>
      </c>
      <c r="C16" s="201">
        <v>1969</v>
      </c>
      <c r="D16" s="201">
        <v>1807</v>
      </c>
      <c r="E16" s="201"/>
      <c r="F16" s="229">
        <v>44</v>
      </c>
      <c r="G16" s="228">
        <f>SUM(H16:I16)</f>
        <v>6833</v>
      </c>
      <c r="H16" s="201">
        <v>3655</v>
      </c>
      <c r="I16" s="201">
        <v>3178</v>
      </c>
      <c r="J16" s="201"/>
      <c r="K16" s="229">
        <v>79</v>
      </c>
      <c r="L16" s="228">
        <f>SUM(M16:N16)</f>
        <v>3460</v>
      </c>
      <c r="M16" s="201">
        <v>1413</v>
      </c>
      <c r="N16" s="201">
        <v>2047</v>
      </c>
    </row>
    <row r="17" spans="1:14" ht="15.75" customHeight="1">
      <c r="A17" s="225" t="s">
        <v>501</v>
      </c>
      <c r="B17" s="218">
        <f>SUM(B18:B22)</f>
        <v>18790</v>
      </c>
      <c r="C17" s="218">
        <f>SUM(C18:C22)</f>
        <v>9579</v>
      </c>
      <c r="D17" s="218">
        <f>SUM(D18:D22)</f>
        <v>9211</v>
      </c>
      <c r="E17" s="218"/>
      <c r="F17" s="226" t="s">
        <v>502</v>
      </c>
      <c r="G17" s="218">
        <f>SUM(G18:G22)</f>
        <v>31199</v>
      </c>
      <c r="H17" s="218">
        <f>SUM(H18:H22)</f>
        <v>16377</v>
      </c>
      <c r="I17" s="218">
        <f>SUM(I18:I22)</f>
        <v>14822</v>
      </c>
      <c r="J17" s="218"/>
      <c r="K17" s="226" t="s">
        <v>503</v>
      </c>
      <c r="L17" s="218">
        <f>SUM(L18:L22)</f>
        <v>13054</v>
      </c>
      <c r="M17" s="218">
        <f>SUM(M18:M22)</f>
        <v>4940</v>
      </c>
      <c r="N17" s="218">
        <f>SUM(N18:N22)</f>
        <v>8114</v>
      </c>
    </row>
    <row r="18" spans="1:14" ht="15.75" customHeight="1">
      <c r="A18" s="231" t="s">
        <v>504</v>
      </c>
      <c r="B18" s="228">
        <f>SUM(C18:D18)</f>
        <v>3782</v>
      </c>
      <c r="C18" s="201">
        <v>1886</v>
      </c>
      <c r="D18" s="201">
        <v>1896</v>
      </c>
      <c r="E18" s="201"/>
      <c r="F18" s="229">
        <v>45</v>
      </c>
      <c r="G18" s="228">
        <f>SUM(H18:I18)</f>
        <v>6468</v>
      </c>
      <c r="H18" s="201">
        <v>3399</v>
      </c>
      <c r="I18" s="201">
        <v>3069</v>
      </c>
      <c r="J18" s="201"/>
      <c r="K18" s="229">
        <v>80</v>
      </c>
      <c r="L18" s="228">
        <f>SUM(M18:N18)</f>
        <v>3206</v>
      </c>
      <c r="M18" s="201">
        <v>1244</v>
      </c>
      <c r="N18" s="201">
        <v>1962</v>
      </c>
    </row>
    <row r="19" spans="1:14" ht="15.75" customHeight="1">
      <c r="A19" s="231" t="s">
        <v>505</v>
      </c>
      <c r="B19" s="228">
        <f>SUM(C19:D19)</f>
        <v>3811</v>
      </c>
      <c r="C19" s="201">
        <v>1950</v>
      </c>
      <c r="D19" s="201">
        <v>1861</v>
      </c>
      <c r="E19" s="201"/>
      <c r="F19" s="229">
        <v>46</v>
      </c>
      <c r="G19" s="228">
        <f>SUM(H19:I19)</f>
        <v>6440</v>
      </c>
      <c r="H19" s="201">
        <v>3369</v>
      </c>
      <c r="I19" s="201">
        <v>3071</v>
      </c>
      <c r="J19" s="201"/>
      <c r="K19" s="229">
        <v>81</v>
      </c>
      <c r="L19" s="228">
        <f>SUM(M19:N19)</f>
        <v>2902</v>
      </c>
      <c r="M19" s="201">
        <v>1151</v>
      </c>
      <c r="N19" s="201">
        <v>1751</v>
      </c>
    </row>
    <row r="20" spans="1:14" ht="15.75" customHeight="1">
      <c r="A20" s="231" t="s">
        <v>506</v>
      </c>
      <c r="B20" s="228">
        <f>SUM(C20:D20)</f>
        <v>3763</v>
      </c>
      <c r="C20" s="201">
        <v>1923</v>
      </c>
      <c r="D20" s="201">
        <v>1840</v>
      </c>
      <c r="E20" s="201"/>
      <c r="F20" s="229">
        <v>47</v>
      </c>
      <c r="G20" s="228">
        <f>SUM(H20:I20)</f>
        <v>6129</v>
      </c>
      <c r="H20" s="201">
        <v>3266</v>
      </c>
      <c r="I20" s="201">
        <v>2863</v>
      </c>
      <c r="J20" s="201"/>
      <c r="K20" s="229">
        <v>82</v>
      </c>
      <c r="L20" s="228">
        <f>SUM(M20:N20)</f>
        <v>2745</v>
      </c>
      <c r="M20" s="201">
        <v>1043</v>
      </c>
      <c r="N20" s="201">
        <v>1702</v>
      </c>
    </row>
    <row r="21" spans="1:14" ht="15.75" customHeight="1">
      <c r="A21" s="231" t="s">
        <v>507</v>
      </c>
      <c r="B21" s="228">
        <f>SUM(C21:D21)</f>
        <v>3835</v>
      </c>
      <c r="C21" s="201">
        <v>1972</v>
      </c>
      <c r="D21" s="201">
        <v>1863</v>
      </c>
      <c r="E21" s="201"/>
      <c r="F21" s="229">
        <v>48</v>
      </c>
      <c r="G21" s="228">
        <f>SUM(H21:I21)</f>
        <v>5994</v>
      </c>
      <c r="H21" s="201">
        <v>3100</v>
      </c>
      <c r="I21" s="201">
        <v>2894</v>
      </c>
      <c r="J21" s="201"/>
      <c r="K21" s="229">
        <v>83</v>
      </c>
      <c r="L21" s="228">
        <f>SUM(M21:N21)</f>
        <v>2258</v>
      </c>
      <c r="M21" s="201">
        <v>859</v>
      </c>
      <c r="N21" s="201">
        <v>1399</v>
      </c>
    </row>
    <row r="22" spans="1:14" ht="15.75" customHeight="1">
      <c r="A22" s="231" t="s">
        <v>508</v>
      </c>
      <c r="B22" s="228">
        <f>SUM(C22:D22)</f>
        <v>3599</v>
      </c>
      <c r="C22" s="201">
        <v>1848</v>
      </c>
      <c r="D22" s="201">
        <v>1751</v>
      </c>
      <c r="E22" s="201"/>
      <c r="F22" s="229">
        <v>49</v>
      </c>
      <c r="G22" s="228">
        <f>SUM(H22:I22)</f>
        <v>6168</v>
      </c>
      <c r="H22" s="201">
        <v>3243</v>
      </c>
      <c r="I22" s="201">
        <v>2925</v>
      </c>
      <c r="J22" s="201"/>
      <c r="K22" s="229">
        <v>84</v>
      </c>
      <c r="L22" s="228">
        <f>SUM(M22:N22)</f>
        <v>1943</v>
      </c>
      <c r="M22" s="201">
        <v>643</v>
      </c>
      <c r="N22" s="201">
        <v>1300</v>
      </c>
    </row>
    <row r="23" spans="1:14" ht="15.75" customHeight="1">
      <c r="A23" s="225" t="s">
        <v>509</v>
      </c>
      <c r="B23" s="218">
        <f>SUM(B24:B28)</f>
        <v>20129</v>
      </c>
      <c r="C23" s="218">
        <f>SUM(C24:C28)</f>
        <v>10186</v>
      </c>
      <c r="D23" s="218">
        <f>SUM(D24:D28)</f>
        <v>9943</v>
      </c>
      <c r="E23" s="218"/>
      <c r="F23" s="226" t="s">
        <v>510</v>
      </c>
      <c r="G23" s="218">
        <f>SUM(G24:G28)</f>
        <v>29559</v>
      </c>
      <c r="H23" s="218">
        <f>SUM(H24:H28)</f>
        <v>15331</v>
      </c>
      <c r="I23" s="218">
        <f>SUM(I24:I28)</f>
        <v>14228</v>
      </c>
      <c r="J23" s="218"/>
      <c r="K23" s="226" t="s">
        <v>511</v>
      </c>
      <c r="L23" s="218">
        <f>SUM(L24:L28)</f>
        <v>6722</v>
      </c>
      <c r="M23" s="218">
        <f>SUM(M24:M28)</f>
        <v>2002</v>
      </c>
      <c r="N23" s="218">
        <f>SUM(N24:N28)</f>
        <v>4720</v>
      </c>
    </row>
    <row r="24" spans="1:14" ht="15.75" customHeight="1">
      <c r="A24" s="231" t="s">
        <v>512</v>
      </c>
      <c r="B24" s="228">
        <f>SUM(C24:D24)</f>
        <v>3799</v>
      </c>
      <c r="C24" s="201">
        <v>1926</v>
      </c>
      <c r="D24" s="201">
        <v>1873</v>
      </c>
      <c r="E24" s="201"/>
      <c r="F24" s="229">
        <v>50</v>
      </c>
      <c r="G24" s="228">
        <f>SUM(H24:I24)</f>
        <v>5493</v>
      </c>
      <c r="H24" s="201">
        <v>2883</v>
      </c>
      <c r="I24" s="201">
        <v>2610</v>
      </c>
      <c r="J24" s="201"/>
      <c r="K24" s="229">
        <v>85</v>
      </c>
      <c r="L24" s="228">
        <f>SUM(M24:N24)</f>
        <v>1752</v>
      </c>
      <c r="M24" s="201">
        <v>558</v>
      </c>
      <c r="N24" s="201">
        <v>1194</v>
      </c>
    </row>
    <row r="25" spans="1:14" ht="15.75" customHeight="1">
      <c r="A25" s="231" t="s">
        <v>513</v>
      </c>
      <c r="B25" s="228">
        <f>SUM(C25:D25)</f>
        <v>3773</v>
      </c>
      <c r="C25" s="201">
        <v>1919</v>
      </c>
      <c r="D25" s="201">
        <v>1854</v>
      </c>
      <c r="E25" s="201"/>
      <c r="F25" s="229">
        <v>51</v>
      </c>
      <c r="G25" s="228">
        <f>SUM(H25:I25)</f>
        <v>5702</v>
      </c>
      <c r="H25" s="201">
        <v>2933</v>
      </c>
      <c r="I25" s="201">
        <v>2769</v>
      </c>
      <c r="J25" s="201"/>
      <c r="K25" s="229">
        <v>86</v>
      </c>
      <c r="L25" s="228">
        <f>SUM(M25:N25)</f>
        <v>1529</v>
      </c>
      <c r="M25" s="201">
        <v>461</v>
      </c>
      <c r="N25" s="201">
        <v>1068</v>
      </c>
    </row>
    <row r="26" spans="1:14" ht="15.75" customHeight="1">
      <c r="A26" s="231" t="s">
        <v>514</v>
      </c>
      <c r="B26" s="228">
        <f>SUM(C26:D26)</f>
        <v>3744</v>
      </c>
      <c r="C26" s="201">
        <v>1930</v>
      </c>
      <c r="D26" s="201">
        <v>1814</v>
      </c>
      <c r="E26" s="201"/>
      <c r="F26" s="229">
        <v>52</v>
      </c>
      <c r="G26" s="228">
        <f>SUM(H26:I26)</f>
        <v>5904</v>
      </c>
      <c r="H26" s="201">
        <v>3045</v>
      </c>
      <c r="I26" s="201">
        <v>2859</v>
      </c>
      <c r="J26" s="201"/>
      <c r="K26" s="229">
        <v>87</v>
      </c>
      <c r="L26" s="228">
        <f>SUM(M26:N26)</f>
        <v>1424</v>
      </c>
      <c r="M26" s="201">
        <v>442</v>
      </c>
      <c r="N26" s="201">
        <v>982</v>
      </c>
    </row>
    <row r="27" spans="1:14" ht="15.75" customHeight="1">
      <c r="A27" s="231" t="s">
        <v>515</v>
      </c>
      <c r="B27" s="228">
        <f>SUM(C27:D27)</f>
        <v>3970</v>
      </c>
      <c r="C27" s="201">
        <v>2012</v>
      </c>
      <c r="D27" s="201">
        <v>1958</v>
      </c>
      <c r="E27" s="201"/>
      <c r="F27" s="229">
        <v>53</v>
      </c>
      <c r="G27" s="228">
        <f>SUM(H27:I27)</f>
        <v>6130</v>
      </c>
      <c r="H27" s="201">
        <v>3173</v>
      </c>
      <c r="I27" s="201">
        <v>2957</v>
      </c>
      <c r="J27" s="201"/>
      <c r="K27" s="229">
        <v>88</v>
      </c>
      <c r="L27" s="228">
        <f>SUM(M27:N27)</f>
        <v>1128</v>
      </c>
      <c r="M27" s="201">
        <v>311</v>
      </c>
      <c r="N27" s="201">
        <v>817</v>
      </c>
    </row>
    <row r="28" spans="1:14" ht="15.75" customHeight="1">
      <c r="A28" s="231" t="s">
        <v>516</v>
      </c>
      <c r="B28" s="228">
        <f>SUM(C28:D28)</f>
        <v>4843</v>
      </c>
      <c r="C28" s="201">
        <v>2399</v>
      </c>
      <c r="D28" s="201">
        <v>2444</v>
      </c>
      <c r="E28" s="201"/>
      <c r="F28" s="229">
        <v>54</v>
      </c>
      <c r="G28" s="228">
        <f>SUM(H28:I28)</f>
        <v>6330</v>
      </c>
      <c r="H28" s="201">
        <v>3297</v>
      </c>
      <c r="I28" s="201">
        <v>3033</v>
      </c>
      <c r="J28" s="201"/>
      <c r="K28" s="229">
        <v>89</v>
      </c>
      <c r="L28" s="228">
        <f>SUM(M28:N28)</f>
        <v>889</v>
      </c>
      <c r="M28" s="201">
        <v>230</v>
      </c>
      <c r="N28" s="201">
        <v>659</v>
      </c>
    </row>
    <row r="29" spans="1:14" ht="15.75" customHeight="1">
      <c r="A29" s="225" t="s">
        <v>517</v>
      </c>
      <c r="B29" s="218">
        <f>SUM(B30:B34)</f>
        <v>32514</v>
      </c>
      <c r="C29" s="218">
        <f>SUM(C30:C34)</f>
        <v>16401</v>
      </c>
      <c r="D29" s="218">
        <f>SUM(D30:D34)</f>
        <v>16113</v>
      </c>
      <c r="E29" s="218"/>
      <c r="F29" s="226" t="s">
        <v>518</v>
      </c>
      <c r="G29" s="218">
        <f>SUM(G30:G34)</f>
        <v>38659</v>
      </c>
      <c r="H29" s="218">
        <f>SUM(H30:H34)</f>
        <v>20061</v>
      </c>
      <c r="I29" s="218">
        <f>SUM(I30:I34)</f>
        <v>18598</v>
      </c>
      <c r="J29" s="218"/>
      <c r="K29" s="226" t="s">
        <v>519</v>
      </c>
      <c r="L29" s="218">
        <f>SUM(L30:L34)</f>
        <v>2862</v>
      </c>
      <c r="M29" s="218">
        <f>SUM(M30:M34)</f>
        <v>771</v>
      </c>
      <c r="N29" s="218">
        <f>SUM(N30:N34)</f>
        <v>2091</v>
      </c>
    </row>
    <row r="30" spans="1:14" ht="15.75" customHeight="1">
      <c r="A30" s="231" t="s">
        <v>520</v>
      </c>
      <c r="B30" s="228">
        <f>SUM(C30:D30)</f>
        <v>5195</v>
      </c>
      <c r="C30" s="201">
        <v>2616</v>
      </c>
      <c r="D30" s="201">
        <v>2579</v>
      </c>
      <c r="E30" s="201"/>
      <c r="F30" s="229">
        <v>55</v>
      </c>
      <c r="G30" s="228">
        <f>SUM(H30:I30)</f>
        <v>6712</v>
      </c>
      <c r="H30" s="201">
        <v>3495</v>
      </c>
      <c r="I30" s="201">
        <v>3217</v>
      </c>
      <c r="J30" s="201"/>
      <c r="K30" s="229">
        <v>90</v>
      </c>
      <c r="L30" s="228">
        <f>SUM(M30:N30)</f>
        <v>763</v>
      </c>
      <c r="M30" s="201">
        <v>205</v>
      </c>
      <c r="N30" s="201">
        <v>558</v>
      </c>
    </row>
    <row r="31" spans="1:14" ht="15.75" customHeight="1">
      <c r="A31" s="231" t="s">
        <v>521</v>
      </c>
      <c r="B31" s="228">
        <f>SUM(C31:D31)</f>
        <v>5662</v>
      </c>
      <c r="C31" s="201">
        <v>2840</v>
      </c>
      <c r="D31" s="201">
        <v>2822</v>
      </c>
      <c r="E31" s="201"/>
      <c r="F31" s="229">
        <v>56</v>
      </c>
      <c r="G31" s="228">
        <f>SUM(H31:I31)</f>
        <v>6865</v>
      </c>
      <c r="H31" s="201">
        <v>3561</v>
      </c>
      <c r="I31" s="201">
        <v>3304</v>
      </c>
      <c r="J31" s="201"/>
      <c r="K31" s="229">
        <v>91</v>
      </c>
      <c r="L31" s="228">
        <f>SUM(M31:N31)</f>
        <v>701</v>
      </c>
      <c r="M31" s="201">
        <v>202</v>
      </c>
      <c r="N31" s="201">
        <v>499</v>
      </c>
    </row>
    <row r="32" spans="1:14" ht="15.75" customHeight="1">
      <c r="A32" s="231" t="s">
        <v>522</v>
      </c>
      <c r="B32" s="228">
        <f>SUM(C32:D32)</f>
        <v>6400</v>
      </c>
      <c r="C32" s="201">
        <v>3263</v>
      </c>
      <c r="D32" s="201">
        <v>3137</v>
      </c>
      <c r="E32" s="201"/>
      <c r="F32" s="229">
        <v>57</v>
      </c>
      <c r="G32" s="228">
        <f>SUM(H32:I32)</f>
        <v>7629</v>
      </c>
      <c r="H32" s="201">
        <v>3954</v>
      </c>
      <c r="I32" s="201">
        <v>3675</v>
      </c>
      <c r="J32" s="201"/>
      <c r="K32" s="229">
        <v>92</v>
      </c>
      <c r="L32" s="228">
        <f>SUM(M32:N32)</f>
        <v>563</v>
      </c>
      <c r="M32" s="201">
        <v>150</v>
      </c>
      <c r="N32" s="201">
        <v>413</v>
      </c>
    </row>
    <row r="33" spans="1:14" ht="15.75" customHeight="1">
      <c r="A33" s="231" t="s">
        <v>523</v>
      </c>
      <c r="B33" s="228">
        <f>SUM(C33:D33)</f>
        <v>7415</v>
      </c>
      <c r="C33" s="201">
        <v>3714</v>
      </c>
      <c r="D33" s="201">
        <v>3701</v>
      </c>
      <c r="E33" s="201"/>
      <c r="F33" s="229">
        <v>58</v>
      </c>
      <c r="G33" s="228">
        <f>SUM(H33:I33)</f>
        <v>8667</v>
      </c>
      <c r="H33" s="201">
        <v>4527</v>
      </c>
      <c r="I33" s="201">
        <v>4140</v>
      </c>
      <c r="J33" s="201"/>
      <c r="K33" s="229">
        <v>93</v>
      </c>
      <c r="L33" s="228">
        <f>SUM(M33:N33)</f>
        <v>482</v>
      </c>
      <c r="M33" s="201">
        <v>133</v>
      </c>
      <c r="N33" s="201">
        <v>349</v>
      </c>
    </row>
    <row r="34" spans="1:16" ht="15.75" customHeight="1">
      <c r="A34" s="231" t="s">
        <v>524</v>
      </c>
      <c r="B34" s="228">
        <f>SUM(C34:D34)</f>
        <v>7842</v>
      </c>
      <c r="C34" s="201">
        <v>3968</v>
      </c>
      <c r="D34" s="201">
        <v>3874</v>
      </c>
      <c r="E34" s="201"/>
      <c r="F34" s="229">
        <v>59</v>
      </c>
      <c r="G34" s="228">
        <f>SUM(H34:I34)</f>
        <v>8786</v>
      </c>
      <c r="H34" s="201">
        <v>4524</v>
      </c>
      <c r="I34" s="201">
        <v>4262</v>
      </c>
      <c r="J34" s="201"/>
      <c r="K34" s="229">
        <v>94</v>
      </c>
      <c r="L34" s="228">
        <f>SUM(M34:N34)</f>
        <v>353</v>
      </c>
      <c r="M34" s="201">
        <v>81</v>
      </c>
      <c r="N34" s="201">
        <v>272</v>
      </c>
      <c r="P34" s="232" t="s">
        <v>525</v>
      </c>
    </row>
    <row r="35" spans="1:16" ht="15.75" customHeight="1">
      <c r="A35" s="225" t="s">
        <v>526</v>
      </c>
      <c r="B35" s="218">
        <f>SUM(B36:B40)</f>
        <v>41825</v>
      </c>
      <c r="C35" s="218">
        <f>SUM(C36:C40)</f>
        <v>21789</v>
      </c>
      <c r="D35" s="218">
        <f>SUM(D36:D40)</f>
        <v>20036</v>
      </c>
      <c r="E35" s="218"/>
      <c r="F35" s="226" t="s">
        <v>527</v>
      </c>
      <c r="G35" s="218">
        <f>SUM(G36:G40)</f>
        <v>33975</v>
      </c>
      <c r="H35" s="218">
        <f>SUM(H36:H40)</f>
        <v>17032</v>
      </c>
      <c r="I35" s="218">
        <f>SUM(I36:I40)</f>
        <v>16943</v>
      </c>
      <c r="J35" s="218"/>
      <c r="K35" s="226" t="s">
        <v>528</v>
      </c>
      <c r="L35" s="218">
        <f>SUM(L36:L40)</f>
        <v>790</v>
      </c>
      <c r="M35" s="218">
        <f>SUM(M36:M40)</f>
        <v>174</v>
      </c>
      <c r="N35" s="218">
        <f>SUM(N36:N40)</f>
        <v>616</v>
      </c>
      <c r="P35" s="211" t="s">
        <v>529</v>
      </c>
    </row>
    <row r="36" spans="1:17" ht="15.75" customHeight="1">
      <c r="A36" s="233" t="s">
        <v>530</v>
      </c>
      <c r="B36" s="228">
        <f>SUM(C36:D36)</f>
        <v>8074</v>
      </c>
      <c r="C36" s="201">
        <v>4137</v>
      </c>
      <c r="D36" s="201">
        <v>3937</v>
      </c>
      <c r="E36" s="201"/>
      <c r="F36" s="229">
        <v>60</v>
      </c>
      <c r="G36" s="228">
        <f>SUM(H36:I36)</f>
        <v>9004</v>
      </c>
      <c r="H36" s="201">
        <v>4587</v>
      </c>
      <c r="I36" s="201">
        <v>4417</v>
      </c>
      <c r="J36" s="201"/>
      <c r="K36" s="229">
        <v>95</v>
      </c>
      <c r="L36" s="228">
        <f>SUM(M36:N36)</f>
        <v>274</v>
      </c>
      <c r="M36" s="201">
        <v>71</v>
      </c>
      <c r="N36" s="201">
        <v>203</v>
      </c>
      <c r="P36" s="211" t="s">
        <v>1303</v>
      </c>
      <c r="Q36" s="211" t="s">
        <v>1304</v>
      </c>
    </row>
    <row r="37" spans="1:17" ht="15.75" customHeight="1">
      <c r="A37" s="231" t="s">
        <v>531</v>
      </c>
      <c r="B37" s="228">
        <f>SUM(C37:D37)</f>
        <v>8232</v>
      </c>
      <c r="C37" s="201">
        <v>4316</v>
      </c>
      <c r="D37" s="201">
        <v>3916</v>
      </c>
      <c r="E37" s="201"/>
      <c r="F37" s="229">
        <v>61</v>
      </c>
      <c r="G37" s="228">
        <f>SUM(H37:I37)</f>
        <v>6222</v>
      </c>
      <c r="H37" s="201">
        <v>3173</v>
      </c>
      <c r="I37" s="201">
        <v>3049</v>
      </c>
      <c r="J37" s="201"/>
      <c r="K37" s="229">
        <v>96</v>
      </c>
      <c r="L37" s="228">
        <f>SUM(M37:N37)</f>
        <v>175</v>
      </c>
      <c r="M37" s="201">
        <v>34</v>
      </c>
      <c r="N37" s="201">
        <v>141</v>
      </c>
      <c r="P37" s="234">
        <f>M35+M41+M45</f>
        <v>183</v>
      </c>
      <c r="Q37" s="234">
        <f>N35+N41+N45</f>
        <v>696</v>
      </c>
    </row>
    <row r="38" spans="1:14" ht="15.75" customHeight="1">
      <c r="A38" s="231" t="s">
        <v>532</v>
      </c>
      <c r="B38" s="228">
        <f>SUM(C38:D38)</f>
        <v>8336</v>
      </c>
      <c r="C38" s="201">
        <v>4293</v>
      </c>
      <c r="D38" s="201">
        <v>4043</v>
      </c>
      <c r="E38" s="201"/>
      <c r="F38" s="229">
        <v>62</v>
      </c>
      <c r="G38" s="228">
        <f>SUM(H38:I38)</f>
        <v>5232</v>
      </c>
      <c r="H38" s="201">
        <v>2580</v>
      </c>
      <c r="I38" s="201">
        <v>2652</v>
      </c>
      <c r="J38" s="201"/>
      <c r="K38" s="229">
        <v>97</v>
      </c>
      <c r="L38" s="228">
        <f>SUM(M38:N38)</f>
        <v>156</v>
      </c>
      <c r="M38" s="201">
        <v>33</v>
      </c>
      <c r="N38" s="201">
        <v>123</v>
      </c>
    </row>
    <row r="39" spans="1:14" ht="15.75" customHeight="1">
      <c r="A39" s="231" t="s">
        <v>533</v>
      </c>
      <c r="B39" s="228">
        <f>SUM(C39:D39)</f>
        <v>8436</v>
      </c>
      <c r="C39" s="201">
        <v>4422</v>
      </c>
      <c r="D39" s="201">
        <v>4014</v>
      </c>
      <c r="E39" s="201"/>
      <c r="F39" s="229">
        <v>63</v>
      </c>
      <c r="G39" s="228">
        <f>SUM(H39:I39)</f>
        <v>6463</v>
      </c>
      <c r="H39" s="201">
        <v>3221</v>
      </c>
      <c r="I39" s="201">
        <v>3242</v>
      </c>
      <c r="J39" s="201"/>
      <c r="K39" s="229">
        <v>98</v>
      </c>
      <c r="L39" s="228">
        <f>SUM(M39:N39)</f>
        <v>112</v>
      </c>
      <c r="M39" s="201">
        <v>23</v>
      </c>
      <c r="N39" s="201">
        <v>89</v>
      </c>
    </row>
    <row r="40" spans="1:14" ht="15.75" customHeight="1">
      <c r="A40" s="231" t="s">
        <v>534</v>
      </c>
      <c r="B40" s="228">
        <f>SUM(C40:D40)</f>
        <v>8747</v>
      </c>
      <c r="C40" s="201">
        <v>4621</v>
      </c>
      <c r="D40" s="201">
        <v>4126</v>
      </c>
      <c r="E40" s="201"/>
      <c r="F40" s="229">
        <v>64</v>
      </c>
      <c r="G40" s="228">
        <f>SUM(H40:I40)</f>
        <v>7054</v>
      </c>
      <c r="H40" s="201">
        <v>3471</v>
      </c>
      <c r="I40" s="201">
        <v>3583</v>
      </c>
      <c r="J40" s="201"/>
      <c r="K40" s="229">
        <v>99</v>
      </c>
      <c r="L40" s="228">
        <f>SUM(M40:N40)</f>
        <v>73</v>
      </c>
      <c r="M40" s="201">
        <v>13</v>
      </c>
      <c r="N40" s="201">
        <v>60</v>
      </c>
    </row>
    <row r="41" spans="1:14" ht="15.75" customHeight="1">
      <c r="A41" s="225" t="s">
        <v>535</v>
      </c>
      <c r="B41" s="218">
        <f>SUM(B42:B46)</f>
        <v>45407</v>
      </c>
      <c r="C41" s="218">
        <f>SUM(C42:C46)</f>
        <v>23832</v>
      </c>
      <c r="D41" s="218">
        <f>SUM(D42:D46)</f>
        <v>21575</v>
      </c>
      <c r="E41" s="218"/>
      <c r="F41" s="226" t="s">
        <v>536</v>
      </c>
      <c r="G41" s="218">
        <f>SUM(G42:G46)</f>
        <v>30127</v>
      </c>
      <c r="H41" s="218">
        <f>SUM(H42:H46)</f>
        <v>14362</v>
      </c>
      <c r="I41" s="218">
        <f>SUM(I42:I46)</f>
        <v>15765</v>
      </c>
      <c r="J41" s="235"/>
      <c r="K41" s="226" t="s">
        <v>537</v>
      </c>
      <c r="L41" s="218">
        <f>SUM(L42:L44)</f>
        <v>73</v>
      </c>
      <c r="M41" s="218">
        <f>SUM(M42:M44)</f>
        <v>7</v>
      </c>
      <c r="N41" s="218">
        <f>SUM(N42:N44)</f>
        <v>66</v>
      </c>
    </row>
    <row r="42" spans="1:14" ht="15.75" customHeight="1">
      <c r="A42" s="231" t="s">
        <v>538</v>
      </c>
      <c r="B42" s="228">
        <f>SUM(C42:D42)</f>
        <v>8612</v>
      </c>
      <c r="C42" s="201">
        <v>4551</v>
      </c>
      <c r="D42" s="201">
        <v>4061</v>
      </c>
      <c r="E42" s="201"/>
      <c r="F42" s="229">
        <v>65</v>
      </c>
      <c r="G42" s="228">
        <f>SUM(H42:I42)</f>
        <v>6736</v>
      </c>
      <c r="H42" s="201">
        <v>3277</v>
      </c>
      <c r="I42" s="201">
        <v>3459</v>
      </c>
      <c r="J42" s="201"/>
      <c r="K42" s="229">
        <v>100</v>
      </c>
      <c r="L42" s="228">
        <f>SUM(M42:N42)</f>
        <v>43</v>
      </c>
      <c r="M42" s="201">
        <v>5</v>
      </c>
      <c r="N42" s="201">
        <v>38</v>
      </c>
    </row>
    <row r="43" spans="1:14" ht="15.75" customHeight="1">
      <c r="A43" s="231" t="s">
        <v>539</v>
      </c>
      <c r="B43" s="228">
        <f>SUM(C43:D43)</f>
        <v>8784</v>
      </c>
      <c r="C43" s="201">
        <v>4619</v>
      </c>
      <c r="D43" s="201">
        <v>4165</v>
      </c>
      <c r="E43" s="201"/>
      <c r="F43" s="229">
        <v>66</v>
      </c>
      <c r="G43" s="228">
        <f>SUM(H43:I43)</f>
        <v>6782</v>
      </c>
      <c r="H43" s="201">
        <v>3290</v>
      </c>
      <c r="I43" s="201">
        <v>3492</v>
      </c>
      <c r="J43" s="201"/>
      <c r="K43" s="229">
        <v>101</v>
      </c>
      <c r="L43" s="228">
        <f>SUM(M43:N43)</f>
        <v>17</v>
      </c>
      <c r="M43" s="201">
        <v>2</v>
      </c>
      <c r="N43" s="201">
        <v>15</v>
      </c>
    </row>
    <row r="44" spans="1:14" ht="15.75" customHeight="1">
      <c r="A44" s="231" t="s">
        <v>540</v>
      </c>
      <c r="B44" s="228">
        <f>SUM(C44:D44)</f>
        <v>9018</v>
      </c>
      <c r="C44" s="201">
        <v>4727</v>
      </c>
      <c r="D44" s="201">
        <v>4291</v>
      </c>
      <c r="E44" s="201"/>
      <c r="F44" s="229">
        <v>67</v>
      </c>
      <c r="G44" s="228">
        <f>SUM(H44:I44)</f>
        <v>6102</v>
      </c>
      <c r="H44" s="201">
        <v>2951</v>
      </c>
      <c r="I44" s="201">
        <v>3151</v>
      </c>
      <c r="J44" s="201"/>
      <c r="K44" s="229">
        <v>102</v>
      </c>
      <c r="L44" s="228">
        <f>SUM(M44:N44)</f>
        <v>13</v>
      </c>
      <c r="M44" s="201">
        <v>0</v>
      </c>
      <c r="N44" s="201">
        <v>13</v>
      </c>
    </row>
    <row r="45" spans="1:14" ht="15.75" customHeight="1">
      <c r="A45" s="231" t="s">
        <v>541</v>
      </c>
      <c r="B45" s="228">
        <f>SUM(C45:D45)</f>
        <v>9359</v>
      </c>
      <c r="C45" s="201">
        <v>4898</v>
      </c>
      <c r="D45" s="201">
        <v>4461</v>
      </c>
      <c r="E45" s="201"/>
      <c r="F45" s="229">
        <v>68</v>
      </c>
      <c r="G45" s="228">
        <f>SUM(H45:I45)</f>
        <v>5329</v>
      </c>
      <c r="H45" s="201">
        <v>2440</v>
      </c>
      <c r="I45" s="201">
        <v>2889</v>
      </c>
      <c r="J45" s="201"/>
      <c r="K45" s="236" t="s">
        <v>542</v>
      </c>
      <c r="L45" s="237">
        <v>16</v>
      </c>
      <c r="M45" s="218">
        <v>2</v>
      </c>
      <c r="N45" s="218">
        <v>14</v>
      </c>
    </row>
    <row r="46" spans="1:14" ht="15.75" customHeight="1">
      <c r="A46" s="238" t="s">
        <v>543</v>
      </c>
      <c r="B46" s="228">
        <f>SUM(C46:D46)</f>
        <v>9634</v>
      </c>
      <c r="C46" s="201">
        <v>5037</v>
      </c>
      <c r="D46" s="208">
        <v>4597</v>
      </c>
      <c r="E46" s="239"/>
      <c r="F46" s="240">
        <v>69</v>
      </c>
      <c r="G46" s="241">
        <f>SUM(H46:I46)</f>
        <v>5178</v>
      </c>
      <c r="H46" s="208">
        <v>2404</v>
      </c>
      <c r="I46" s="208">
        <v>2774</v>
      </c>
      <c r="J46" s="239"/>
      <c r="K46" s="242" t="s">
        <v>544</v>
      </c>
      <c r="L46" s="243" t="s">
        <v>545</v>
      </c>
      <c r="M46" s="243" t="s">
        <v>545</v>
      </c>
      <c r="N46" s="243" t="s">
        <v>545</v>
      </c>
    </row>
    <row r="47" spans="1:5" ht="15" customHeight="1">
      <c r="A47" s="750" t="s">
        <v>546</v>
      </c>
      <c r="B47" s="750"/>
      <c r="C47" s="750"/>
      <c r="D47" s="751"/>
      <c r="E47" s="244"/>
    </row>
    <row r="48" ht="11.25">
      <c r="A48" s="245"/>
    </row>
    <row r="49" spans="1:14" ht="11.25">
      <c r="A49" s="245"/>
      <c r="N49" s="246"/>
    </row>
    <row r="50" ht="11.25">
      <c r="A50" s="245"/>
    </row>
    <row r="51" ht="11.25">
      <c r="A51" s="245"/>
    </row>
    <row r="52" ht="11.25">
      <c r="A52" s="245"/>
    </row>
    <row r="53" ht="11.25">
      <c r="A53" s="245"/>
    </row>
    <row r="54" ht="11.25">
      <c r="A54" s="245"/>
    </row>
    <row r="55" ht="11.25">
      <c r="A55" s="245"/>
    </row>
  </sheetData>
  <mergeCells count="4">
    <mergeCell ref="A1:N1"/>
    <mergeCell ref="A47:D47"/>
    <mergeCell ref="L2:N2"/>
    <mergeCell ref="A2:B2"/>
  </mergeCells>
  <printOptions/>
  <pageMargins left="0.5905511811023623" right="0.5905511811023623" top="0.984251968503937" bottom="0.7874015748031497" header="0.5118110236220472" footer="0.5118110236220472"/>
  <pageSetup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sheetPr codeName="Sheet10"/>
  <dimension ref="A1:BZ52"/>
  <sheetViews>
    <sheetView workbookViewId="0" topLeftCell="A1">
      <selection activeCell="A1" sqref="A1:M1"/>
    </sheetView>
  </sheetViews>
  <sheetFormatPr defaultColWidth="9.00390625" defaultRowHeight="13.5"/>
  <cols>
    <col min="1" max="1" width="7.375" style="247" customWidth="1"/>
    <col min="2" max="13" width="6.625" style="247" customWidth="1"/>
    <col min="14" max="14" width="7.375" style="247" customWidth="1"/>
    <col min="15" max="26" width="6.625" style="247" customWidth="1"/>
    <col min="27" max="27" width="7.375" style="247" customWidth="1"/>
    <col min="28" max="39" width="6.625" style="247" customWidth="1"/>
    <col min="40" max="40" width="7.375" style="247" customWidth="1"/>
    <col min="41" max="52" width="6.625" style="247" customWidth="1"/>
    <col min="53" max="53" width="7.375" style="247" customWidth="1"/>
    <col min="54" max="65" width="6.625" style="247" customWidth="1"/>
    <col min="66" max="66" width="7.375" style="247" customWidth="1"/>
    <col min="67" max="78" width="6.625" style="247" customWidth="1"/>
    <col min="79" max="16384" width="9.00390625" style="247" customWidth="1"/>
  </cols>
  <sheetData>
    <row r="1" spans="1:78" ht="21" customHeight="1">
      <c r="A1" s="754" t="s">
        <v>591</v>
      </c>
      <c r="B1" s="754"/>
      <c r="C1" s="754"/>
      <c r="D1" s="754"/>
      <c r="E1" s="754"/>
      <c r="F1" s="754"/>
      <c r="G1" s="754"/>
      <c r="H1" s="754"/>
      <c r="I1" s="754"/>
      <c r="J1" s="754"/>
      <c r="K1" s="754"/>
      <c r="L1" s="754"/>
      <c r="M1" s="754"/>
      <c r="N1" s="754" t="s">
        <v>592</v>
      </c>
      <c r="O1" s="754"/>
      <c r="P1" s="754"/>
      <c r="Q1" s="754"/>
      <c r="R1" s="754"/>
      <c r="S1" s="754"/>
      <c r="T1" s="754"/>
      <c r="U1" s="754"/>
      <c r="V1" s="754"/>
      <c r="W1" s="754"/>
      <c r="X1" s="754"/>
      <c r="Y1" s="754"/>
      <c r="Z1" s="754"/>
      <c r="AA1" s="754" t="s">
        <v>592</v>
      </c>
      <c r="AB1" s="754"/>
      <c r="AC1" s="754"/>
      <c r="AD1" s="754"/>
      <c r="AE1" s="754"/>
      <c r="AF1" s="754"/>
      <c r="AG1" s="754"/>
      <c r="AH1" s="754"/>
      <c r="AI1" s="754"/>
      <c r="AJ1" s="754"/>
      <c r="AK1" s="754"/>
      <c r="AL1" s="754"/>
      <c r="AM1" s="754"/>
      <c r="AN1" s="754" t="s">
        <v>592</v>
      </c>
      <c r="AO1" s="754"/>
      <c r="AP1" s="754"/>
      <c r="AQ1" s="754"/>
      <c r="AR1" s="754"/>
      <c r="AS1" s="754"/>
      <c r="AT1" s="754"/>
      <c r="AU1" s="754"/>
      <c r="AV1" s="754"/>
      <c r="AW1" s="754"/>
      <c r="AX1" s="754"/>
      <c r="AY1" s="754"/>
      <c r="AZ1" s="754"/>
      <c r="BA1" s="754" t="s">
        <v>592</v>
      </c>
      <c r="BB1" s="754"/>
      <c r="BC1" s="754"/>
      <c r="BD1" s="754"/>
      <c r="BE1" s="754"/>
      <c r="BF1" s="754"/>
      <c r="BG1" s="754"/>
      <c r="BH1" s="754"/>
      <c r="BI1" s="754"/>
      <c r="BJ1" s="754"/>
      <c r="BK1" s="754"/>
      <c r="BL1" s="754"/>
      <c r="BM1" s="754"/>
      <c r="BN1" s="754" t="s">
        <v>592</v>
      </c>
      <c r="BO1" s="754"/>
      <c r="BP1" s="754"/>
      <c r="BQ1" s="754"/>
      <c r="BR1" s="754"/>
      <c r="BS1" s="754"/>
      <c r="BT1" s="754"/>
      <c r="BU1" s="754"/>
      <c r="BV1" s="754"/>
      <c r="BW1" s="754"/>
      <c r="BX1" s="754"/>
      <c r="BY1" s="754"/>
      <c r="BZ1" s="754"/>
    </row>
    <row r="2" spans="1:78" ht="13.5" customHeight="1" thickBot="1">
      <c r="A2" s="248" t="s">
        <v>593</v>
      </c>
      <c r="B2" s="249"/>
      <c r="C2" s="249"/>
      <c r="D2" s="249"/>
      <c r="E2" s="249"/>
      <c r="F2" s="249"/>
      <c r="G2" s="249"/>
      <c r="H2" s="249"/>
      <c r="I2" s="249"/>
      <c r="J2" s="249"/>
      <c r="K2" s="250"/>
      <c r="M2" s="250" t="s">
        <v>594</v>
      </c>
      <c r="N2" s="248"/>
      <c r="O2" s="249"/>
      <c r="P2" s="249"/>
      <c r="Q2" s="249"/>
      <c r="R2" s="249"/>
      <c r="S2" s="249"/>
      <c r="T2" s="249"/>
      <c r="U2" s="249"/>
      <c r="V2" s="249"/>
      <c r="W2" s="249"/>
      <c r="X2" s="250"/>
      <c r="Z2" s="250"/>
      <c r="AA2" s="248"/>
      <c r="AB2" s="249"/>
      <c r="AC2" s="249"/>
      <c r="AD2" s="249"/>
      <c r="AE2" s="249"/>
      <c r="AF2" s="249"/>
      <c r="AG2" s="249"/>
      <c r="AH2" s="249"/>
      <c r="AI2" s="249"/>
      <c r="AJ2" s="249"/>
      <c r="AK2" s="250"/>
      <c r="AM2" s="250"/>
      <c r="AN2" s="248"/>
      <c r="AO2" s="249"/>
      <c r="AP2" s="249"/>
      <c r="AQ2" s="249"/>
      <c r="AR2" s="249"/>
      <c r="AS2" s="249"/>
      <c r="AT2" s="249"/>
      <c r="AU2" s="249"/>
      <c r="AV2" s="249"/>
      <c r="AW2" s="249"/>
      <c r="AX2" s="250"/>
      <c r="AZ2" s="250"/>
      <c r="BA2" s="248"/>
      <c r="BB2" s="249"/>
      <c r="BC2" s="249"/>
      <c r="BD2" s="249"/>
      <c r="BE2" s="249"/>
      <c r="BF2" s="249"/>
      <c r="BG2" s="249"/>
      <c r="BH2" s="249"/>
      <c r="BI2" s="249"/>
      <c r="BJ2" s="249"/>
      <c r="BK2" s="250"/>
      <c r="BM2" s="250"/>
      <c r="BN2" s="248"/>
      <c r="BO2" s="249"/>
      <c r="BP2" s="249"/>
      <c r="BQ2" s="249"/>
      <c r="BR2" s="249"/>
      <c r="BS2" s="249"/>
      <c r="BT2" s="249"/>
      <c r="BU2" s="249"/>
      <c r="BV2" s="249"/>
      <c r="BW2" s="249"/>
      <c r="BX2" s="250"/>
      <c r="BZ2" s="250"/>
    </row>
    <row r="3" spans="1:78" ht="13.5" customHeight="1" thickTop="1">
      <c r="A3" s="755" t="s">
        <v>595</v>
      </c>
      <c r="B3" s="759" t="s">
        <v>596</v>
      </c>
      <c r="C3" s="252" t="s">
        <v>597</v>
      </c>
      <c r="D3" s="252" t="s">
        <v>597</v>
      </c>
      <c r="E3" s="252" t="s">
        <v>597</v>
      </c>
      <c r="F3" s="252" t="s">
        <v>597</v>
      </c>
      <c r="G3" s="251" t="s">
        <v>598</v>
      </c>
      <c r="H3" s="251" t="s">
        <v>598</v>
      </c>
      <c r="I3" s="251" t="s">
        <v>599</v>
      </c>
      <c r="J3" s="251" t="s">
        <v>600</v>
      </c>
      <c r="K3" s="251" t="s">
        <v>990</v>
      </c>
      <c r="L3" s="253" t="s">
        <v>994</v>
      </c>
      <c r="M3" s="251" t="s">
        <v>601</v>
      </c>
      <c r="N3" s="755" t="s">
        <v>595</v>
      </c>
      <c r="O3" s="251" t="s">
        <v>602</v>
      </c>
      <c r="P3" s="252" t="s">
        <v>603</v>
      </c>
      <c r="Q3" s="252" t="s">
        <v>604</v>
      </c>
      <c r="R3" s="252" t="s">
        <v>604</v>
      </c>
      <c r="S3" s="252" t="s">
        <v>604</v>
      </c>
      <c r="T3" s="252" t="s">
        <v>604</v>
      </c>
      <c r="U3" s="251" t="s">
        <v>605</v>
      </c>
      <c r="V3" s="251" t="s">
        <v>605</v>
      </c>
      <c r="W3" s="251" t="s">
        <v>605</v>
      </c>
      <c r="X3" s="251" t="s">
        <v>606</v>
      </c>
      <c r="Y3" s="251" t="s">
        <v>606</v>
      </c>
      <c r="Z3" s="251" t="s">
        <v>606</v>
      </c>
      <c r="AA3" s="755" t="s">
        <v>595</v>
      </c>
      <c r="AB3" s="253" t="s">
        <v>607</v>
      </c>
      <c r="AC3" s="252" t="s">
        <v>608</v>
      </c>
      <c r="AD3" s="252" t="s">
        <v>609</v>
      </c>
      <c r="AE3" s="252" t="s">
        <v>1019</v>
      </c>
      <c r="AF3" s="252" t="s">
        <v>1022</v>
      </c>
      <c r="AG3" s="252" t="s">
        <v>610</v>
      </c>
      <c r="AH3" s="251" t="s">
        <v>611</v>
      </c>
      <c r="AI3" s="251" t="s">
        <v>611</v>
      </c>
      <c r="AJ3" s="251" t="s">
        <v>611</v>
      </c>
      <c r="AK3" s="251" t="s">
        <v>612</v>
      </c>
      <c r="AL3" s="251" t="s">
        <v>612</v>
      </c>
      <c r="AM3" s="251" t="s">
        <v>612</v>
      </c>
      <c r="AN3" s="755" t="s">
        <v>595</v>
      </c>
      <c r="AO3" s="253" t="s">
        <v>613</v>
      </c>
      <c r="AP3" s="252" t="s">
        <v>614</v>
      </c>
      <c r="AQ3" s="252" t="s">
        <v>614</v>
      </c>
      <c r="AR3" s="252" t="s">
        <v>614</v>
      </c>
      <c r="AS3" s="252" t="s">
        <v>615</v>
      </c>
      <c r="AT3" s="252" t="s">
        <v>615</v>
      </c>
      <c r="AU3" s="252" t="s">
        <v>615</v>
      </c>
      <c r="AV3" s="251" t="s">
        <v>616</v>
      </c>
      <c r="AW3" s="251" t="s">
        <v>617</v>
      </c>
      <c r="AX3" s="251" t="s">
        <v>617</v>
      </c>
      <c r="AY3" s="251" t="s">
        <v>617</v>
      </c>
      <c r="AZ3" s="251" t="s">
        <v>617</v>
      </c>
      <c r="BA3" s="755" t="s">
        <v>595</v>
      </c>
      <c r="BB3" s="253" t="s">
        <v>618</v>
      </c>
      <c r="BC3" s="252" t="s">
        <v>619</v>
      </c>
      <c r="BD3" s="252" t="s">
        <v>619</v>
      </c>
      <c r="BE3" s="252" t="s">
        <v>1066</v>
      </c>
      <c r="BF3" s="252" t="s">
        <v>620</v>
      </c>
      <c r="BG3" s="252" t="s">
        <v>620</v>
      </c>
      <c r="BH3" s="252" t="s">
        <v>621</v>
      </c>
      <c r="BI3" s="252" t="s">
        <v>621</v>
      </c>
      <c r="BJ3" s="252" t="s">
        <v>621</v>
      </c>
      <c r="BK3" s="252" t="s">
        <v>621</v>
      </c>
      <c r="BL3" s="252" t="s">
        <v>621</v>
      </c>
      <c r="BM3" s="251" t="s">
        <v>622</v>
      </c>
      <c r="BN3" s="755" t="s">
        <v>595</v>
      </c>
      <c r="BO3" s="253" t="s">
        <v>623</v>
      </c>
      <c r="BP3" s="253" t="s">
        <v>623</v>
      </c>
      <c r="BQ3" s="253" t="s">
        <v>623</v>
      </c>
      <c r="BR3" s="253" t="s">
        <v>623</v>
      </c>
      <c r="BS3" s="253" t="s">
        <v>623</v>
      </c>
      <c r="BT3" s="253" t="s">
        <v>623</v>
      </c>
      <c r="BU3" s="253" t="s">
        <v>623</v>
      </c>
      <c r="BV3" s="253" t="s">
        <v>623</v>
      </c>
      <c r="BW3" s="252" t="s">
        <v>624</v>
      </c>
      <c r="BX3" s="252" t="s">
        <v>624</v>
      </c>
      <c r="BY3" s="252" t="s">
        <v>624</v>
      </c>
      <c r="BZ3" s="251" t="s">
        <v>625</v>
      </c>
    </row>
    <row r="4" spans="1:78" ht="13.5" customHeight="1">
      <c r="A4" s="756"/>
      <c r="B4" s="760"/>
      <c r="C4" s="255" t="s">
        <v>626</v>
      </c>
      <c r="D4" s="254" t="s">
        <v>627</v>
      </c>
      <c r="E4" s="254" t="s">
        <v>628</v>
      </c>
      <c r="F4" s="254" t="s">
        <v>629</v>
      </c>
      <c r="G4" s="255" t="s">
        <v>626</v>
      </c>
      <c r="H4" s="254" t="s">
        <v>627</v>
      </c>
      <c r="I4" s="254"/>
      <c r="J4" s="254" t="s">
        <v>630</v>
      </c>
      <c r="K4" s="254"/>
      <c r="L4" s="254"/>
      <c r="M4" s="254"/>
      <c r="N4" s="756"/>
      <c r="O4" s="256"/>
      <c r="P4" s="255"/>
      <c r="Q4" s="254" t="s">
        <v>631</v>
      </c>
      <c r="R4" s="254" t="s">
        <v>632</v>
      </c>
      <c r="S4" s="255" t="s">
        <v>626</v>
      </c>
      <c r="T4" s="254" t="s">
        <v>627</v>
      </c>
      <c r="U4" s="255" t="s">
        <v>626</v>
      </c>
      <c r="V4" s="254" t="s">
        <v>627</v>
      </c>
      <c r="W4" s="254" t="s">
        <v>628</v>
      </c>
      <c r="X4" s="255" t="s">
        <v>626</v>
      </c>
      <c r="Y4" s="254" t="s">
        <v>627</v>
      </c>
      <c r="Z4" s="254" t="s">
        <v>628</v>
      </c>
      <c r="AA4" s="756"/>
      <c r="AB4" s="256" t="s">
        <v>628</v>
      </c>
      <c r="AC4" s="255"/>
      <c r="AD4" s="254"/>
      <c r="AE4" s="254"/>
      <c r="AF4" s="255"/>
      <c r="AG4" s="254"/>
      <c r="AH4" s="255" t="s">
        <v>626</v>
      </c>
      <c r="AI4" s="254" t="s">
        <v>627</v>
      </c>
      <c r="AJ4" s="254" t="s">
        <v>628</v>
      </c>
      <c r="AK4" s="255" t="s">
        <v>626</v>
      </c>
      <c r="AL4" s="254" t="s">
        <v>627</v>
      </c>
      <c r="AM4" s="254" t="s">
        <v>628</v>
      </c>
      <c r="AN4" s="756"/>
      <c r="AO4" s="256" t="s">
        <v>628</v>
      </c>
      <c r="AP4" s="255" t="s">
        <v>626</v>
      </c>
      <c r="AQ4" s="254" t="s">
        <v>627</v>
      </c>
      <c r="AR4" s="254" t="s">
        <v>628</v>
      </c>
      <c r="AS4" s="255" t="s">
        <v>626</v>
      </c>
      <c r="AT4" s="254" t="s">
        <v>627</v>
      </c>
      <c r="AU4" s="254" t="s">
        <v>628</v>
      </c>
      <c r="AV4" s="254"/>
      <c r="AW4" s="255" t="s">
        <v>626</v>
      </c>
      <c r="AX4" s="254" t="s">
        <v>627</v>
      </c>
      <c r="AY4" s="254" t="s">
        <v>628</v>
      </c>
      <c r="AZ4" s="254" t="s">
        <v>633</v>
      </c>
      <c r="BA4" s="756"/>
      <c r="BB4" s="256" t="s">
        <v>628</v>
      </c>
      <c r="BC4" s="255" t="s">
        <v>626</v>
      </c>
      <c r="BD4" s="254" t="s">
        <v>627</v>
      </c>
      <c r="BE4" s="254"/>
      <c r="BF4" s="255" t="s">
        <v>626</v>
      </c>
      <c r="BG4" s="254" t="s">
        <v>627</v>
      </c>
      <c r="BH4" s="255" t="s">
        <v>626</v>
      </c>
      <c r="BI4" s="254" t="s">
        <v>627</v>
      </c>
      <c r="BJ4" s="254" t="s">
        <v>628</v>
      </c>
      <c r="BK4" s="254" t="s">
        <v>633</v>
      </c>
      <c r="BL4" s="254" t="s">
        <v>634</v>
      </c>
      <c r="BM4" s="254" t="s">
        <v>626</v>
      </c>
      <c r="BN4" s="756"/>
      <c r="BO4" s="256" t="s">
        <v>627</v>
      </c>
      <c r="BP4" s="255" t="s">
        <v>628</v>
      </c>
      <c r="BQ4" s="254" t="s">
        <v>629</v>
      </c>
      <c r="BR4" s="254" t="s">
        <v>634</v>
      </c>
      <c r="BS4" s="255" t="s">
        <v>635</v>
      </c>
      <c r="BT4" s="254" t="s">
        <v>636</v>
      </c>
      <c r="BU4" s="255" t="s">
        <v>637</v>
      </c>
      <c r="BV4" s="254" t="s">
        <v>638</v>
      </c>
      <c r="BW4" s="254" t="s">
        <v>626</v>
      </c>
      <c r="BX4" s="254" t="s">
        <v>627</v>
      </c>
      <c r="BY4" s="254" t="s">
        <v>628</v>
      </c>
      <c r="BZ4" s="254" t="s">
        <v>626</v>
      </c>
    </row>
    <row r="5" spans="1:78" ht="14.25" customHeight="1">
      <c r="A5" s="257" t="s">
        <v>548</v>
      </c>
      <c r="B5" s="258">
        <v>512738</v>
      </c>
      <c r="C5" s="259">
        <v>6086</v>
      </c>
      <c r="D5" s="259">
        <v>4982</v>
      </c>
      <c r="E5" s="259">
        <v>4807</v>
      </c>
      <c r="F5" s="259">
        <v>4263</v>
      </c>
      <c r="G5" s="259">
        <v>2891</v>
      </c>
      <c r="H5" s="259">
        <v>3887</v>
      </c>
      <c r="I5" s="259">
        <v>4707</v>
      </c>
      <c r="J5" s="259">
        <v>4759</v>
      </c>
      <c r="K5" s="259">
        <v>3563</v>
      </c>
      <c r="L5" s="259">
        <v>5220</v>
      </c>
      <c r="M5" s="259">
        <v>4121</v>
      </c>
      <c r="N5" s="257" t="s">
        <v>548</v>
      </c>
      <c r="O5" s="260">
        <v>4995</v>
      </c>
      <c r="P5" s="259">
        <v>4023</v>
      </c>
      <c r="Q5" s="259">
        <v>3952</v>
      </c>
      <c r="R5" s="259">
        <v>5882</v>
      </c>
      <c r="S5" s="259">
        <v>2054</v>
      </c>
      <c r="T5" s="259">
        <v>3478</v>
      </c>
      <c r="U5" s="259">
        <v>2197</v>
      </c>
      <c r="V5" s="259">
        <v>2452</v>
      </c>
      <c r="W5" s="259">
        <v>2324</v>
      </c>
      <c r="X5" s="259">
        <v>4343</v>
      </c>
      <c r="Y5" s="259">
        <v>3758</v>
      </c>
      <c r="Z5" s="259">
        <v>2725</v>
      </c>
      <c r="AA5" s="257" t="s">
        <v>548</v>
      </c>
      <c r="AB5" s="260">
        <v>2021</v>
      </c>
      <c r="AC5" s="259">
        <v>4539</v>
      </c>
      <c r="AD5" s="259">
        <v>4883</v>
      </c>
      <c r="AE5" s="259">
        <v>3837</v>
      </c>
      <c r="AF5" s="259">
        <v>2997</v>
      </c>
      <c r="AG5" s="259">
        <v>4710</v>
      </c>
      <c r="AH5" s="259">
        <v>4860</v>
      </c>
      <c r="AI5" s="259">
        <v>3622</v>
      </c>
      <c r="AJ5" s="259">
        <v>2744</v>
      </c>
      <c r="AK5" s="259">
        <v>5430</v>
      </c>
      <c r="AL5" s="259">
        <v>5492</v>
      </c>
      <c r="AM5" s="259">
        <v>6774</v>
      </c>
      <c r="AN5" s="257" t="s">
        <v>548</v>
      </c>
      <c r="AO5" s="260">
        <v>7421</v>
      </c>
      <c r="AP5" s="259">
        <v>3951</v>
      </c>
      <c r="AQ5" s="259">
        <v>3753</v>
      </c>
      <c r="AR5" s="259">
        <v>2217</v>
      </c>
      <c r="AS5" s="259">
        <v>2573</v>
      </c>
      <c r="AT5" s="259">
        <v>7342</v>
      </c>
      <c r="AU5" s="259">
        <v>6954</v>
      </c>
      <c r="AV5" s="259">
        <v>3713</v>
      </c>
      <c r="AW5" s="259">
        <v>4441</v>
      </c>
      <c r="AX5" s="259">
        <v>4660</v>
      </c>
      <c r="AY5" s="259">
        <v>5591</v>
      </c>
      <c r="AZ5" s="259">
        <v>3840</v>
      </c>
      <c r="BA5" s="257" t="s">
        <v>547</v>
      </c>
      <c r="BB5" s="260">
        <v>6098</v>
      </c>
      <c r="BC5" s="259">
        <v>2272</v>
      </c>
      <c r="BD5" s="259">
        <v>1993</v>
      </c>
      <c r="BE5" s="259">
        <v>912</v>
      </c>
      <c r="BF5" s="259">
        <v>5160</v>
      </c>
      <c r="BG5" s="259">
        <v>780</v>
      </c>
      <c r="BH5" s="259">
        <v>5741</v>
      </c>
      <c r="BI5" s="259">
        <v>4160</v>
      </c>
      <c r="BJ5" s="259">
        <v>5683</v>
      </c>
      <c r="BK5" s="259">
        <v>4826</v>
      </c>
      <c r="BL5" s="259">
        <v>4050</v>
      </c>
      <c r="BM5" s="259">
        <v>6092</v>
      </c>
      <c r="BN5" s="257" t="s">
        <v>547</v>
      </c>
      <c r="BO5" s="261">
        <v>14375</v>
      </c>
      <c r="BP5" s="259">
        <v>6247</v>
      </c>
      <c r="BQ5" s="259">
        <v>1746</v>
      </c>
      <c r="BR5" s="259">
        <v>3095</v>
      </c>
      <c r="BS5" s="259">
        <v>64</v>
      </c>
      <c r="BT5" s="259">
        <v>4725</v>
      </c>
      <c r="BU5" s="259">
        <v>3550</v>
      </c>
      <c r="BV5" s="259">
        <v>7636</v>
      </c>
      <c r="BW5" s="259">
        <v>2637</v>
      </c>
      <c r="BX5" s="259">
        <v>3110</v>
      </c>
      <c r="BY5" s="259">
        <v>787</v>
      </c>
      <c r="BZ5" s="259">
        <v>2164</v>
      </c>
    </row>
    <row r="6" spans="1:78" ht="14.25" customHeight="1">
      <c r="A6" s="262" t="s">
        <v>550</v>
      </c>
      <c r="B6" s="263">
        <v>19640</v>
      </c>
      <c r="C6" s="264">
        <v>205</v>
      </c>
      <c r="D6" s="264">
        <v>143</v>
      </c>
      <c r="E6" s="264">
        <v>143</v>
      </c>
      <c r="F6" s="264">
        <v>118</v>
      </c>
      <c r="G6" s="264">
        <v>103</v>
      </c>
      <c r="H6" s="264">
        <v>242</v>
      </c>
      <c r="I6" s="264">
        <v>136</v>
      </c>
      <c r="J6" s="264">
        <v>132</v>
      </c>
      <c r="K6" s="264">
        <v>138</v>
      </c>
      <c r="L6" s="264">
        <v>187</v>
      </c>
      <c r="M6" s="264">
        <v>124</v>
      </c>
      <c r="N6" s="262" t="s">
        <v>550</v>
      </c>
      <c r="O6" s="265">
        <v>177</v>
      </c>
      <c r="P6" s="265">
        <v>87</v>
      </c>
      <c r="Q6" s="265">
        <v>112</v>
      </c>
      <c r="R6" s="265">
        <v>197</v>
      </c>
      <c r="S6" s="265">
        <v>54</v>
      </c>
      <c r="T6" s="265">
        <v>123</v>
      </c>
      <c r="U6" s="265">
        <v>94</v>
      </c>
      <c r="V6" s="265">
        <v>100</v>
      </c>
      <c r="W6" s="265">
        <v>49</v>
      </c>
      <c r="X6" s="265">
        <v>165</v>
      </c>
      <c r="Y6" s="265">
        <v>146</v>
      </c>
      <c r="Z6" s="265">
        <v>158</v>
      </c>
      <c r="AA6" s="262" t="s">
        <v>550</v>
      </c>
      <c r="AB6" s="265">
        <v>59</v>
      </c>
      <c r="AC6" s="265">
        <v>123</v>
      </c>
      <c r="AD6" s="265">
        <v>140</v>
      </c>
      <c r="AE6" s="265">
        <v>184</v>
      </c>
      <c r="AF6" s="265">
        <v>90</v>
      </c>
      <c r="AG6" s="265">
        <v>172</v>
      </c>
      <c r="AH6" s="265">
        <v>184</v>
      </c>
      <c r="AI6" s="265">
        <v>136</v>
      </c>
      <c r="AJ6" s="265">
        <v>75</v>
      </c>
      <c r="AK6" s="265">
        <v>171</v>
      </c>
      <c r="AL6" s="265">
        <v>261</v>
      </c>
      <c r="AM6" s="265">
        <v>293</v>
      </c>
      <c r="AN6" s="262" t="s">
        <v>550</v>
      </c>
      <c r="AO6" s="265">
        <v>266</v>
      </c>
      <c r="AP6" s="265">
        <v>161</v>
      </c>
      <c r="AQ6" s="265">
        <v>84</v>
      </c>
      <c r="AR6" s="265">
        <v>115</v>
      </c>
      <c r="AS6" s="265">
        <v>113</v>
      </c>
      <c r="AT6" s="265">
        <v>280</v>
      </c>
      <c r="AU6" s="265">
        <v>314</v>
      </c>
      <c r="AV6" s="265">
        <v>191</v>
      </c>
      <c r="AW6" s="265">
        <v>195</v>
      </c>
      <c r="AX6" s="265">
        <v>198</v>
      </c>
      <c r="AY6" s="265">
        <v>450</v>
      </c>
      <c r="AZ6" s="265">
        <v>133</v>
      </c>
      <c r="BA6" s="262" t="s">
        <v>549</v>
      </c>
      <c r="BB6" s="266">
        <v>222</v>
      </c>
      <c r="BC6" s="264">
        <v>120</v>
      </c>
      <c r="BD6" s="264">
        <v>150</v>
      </c>
      <c r="BE6" s="264">
        <v>46</v>
      </c>
      <c r="BF6" s="264">
        <v>252</v>
      </c>
      <c r="BG6" s="264">
        <v>36</v>
      </c>
      <c r="BH6" s="264">
        <v>255</v>
      </c>
      <c r="BI6" s="264">
        <v>202</v>
      </c>
      <c r="BJ6" s="264">
        <v>195</v>
      </c>
      <c r="BK6" s="264">
        <v>187</v>
      </c>
      <c r="BL6" s="264">
        <v>169</v>
      </c>
      <c r="BM6" s="264">
        <v>174</v>
      </c>
      <c r="BN6" s="262" t="s">
        <v>549</v>
      </c>
      <c r="BO6" s="266">
        <v>355</v>
      </c>
      <c r="BP6" s="264">
        <v>182</v>
      </c>
      <c r="BQ6" s="264">
        <v>56</v>
      </c>
      <c r="BR6" s="264">
        <v>89</v>
      </c>
      <c r="BS6" s="264">
        <v>0</v>
      </c>
      <c r="BT6" s="264">
        <v>200</v>
      </c>
      <c r="BU6" s="264">
        <v>173</v>
      </c>
      <c r="BV6" s="264">
        <v>341</v>
      </c>
      <c r="BW6" s="264">
        <v>186</v>
      </c>
      <c r="BX6" s="264">
        <v>108</v>
      </c>
      <c r="BY6" s="264">
        <v>35</v>
      </c>
      <c r="BZ6" s="264">
        <v>133</v>
      </c>
    </row>
    <row r="7" spans="1:78" ht="14.25" customHeight="1">
      <c r="A7" s="262" t="s">
        <v>552</v>
      </c>
      <c r="B7" s="267">
        <v>19443</v>
      </c>
      <c r="C7" s="264">
        <v>153</v>
      </c>
      <c r="D7" s="264">
        <v>128</v>
      </c>
      <c r="E7" s="264">
        <v>144</v>
      </c>
      <c r="F7" s="264">
        <v>81</v>
      </c>
      <c r="G7" s="264">
        <v>196</v>
      </c>
      <c r="H7" s="264">
        <v>225</v>
      </c>
      <c r="I7" s="264">
        <v>124</v>
      </c>
      <c r="J7" s="264">
        <v>166</v>
      </c>
      <c r="K7" s="264">
        <v>122</v>
      </c>
      <c r="L7" s="264">
        <v>162</v>
      </c>
      <c r="M7" s="264">
        <v>120</v>
      </c>
      <c r="N7" s="262" t="s">
        <v>552</v>
      </c>
      <c r="O7" s="265">
        <v>166</v>
      </c>
      <c r="P7" s="265">
        <v>102</v>
      </c>
      <c r="Q7" s="265">
        <v>97</v>
      </c>
      <c r="R7" s="265">
        <v>228</v>
      </c>
      <c r="S7" s="265">
        <v>50</v>
      </c>
      <c r="T7" s="265">
        <v>131</v>
      </c>
      <c r="U7" s="265">
        <v>65</v>
      </c>
      <c r="V7" s="265">
        <v>63</v>
      </c>
      <c r="W7" s="265">
        <v>60</v>
      </c>
      <c r="X7" s="265">
        <v>173</v>
      </c>
      <c r="Y7" s="265">
        <v>126</v>
      </c>
      <c r="Z7" s="265">
        <v>142</v>
      </c>
      <c r="AA7" s="262" t="s">
        <v>552</v>
      </c>
      <c r="AB7" s="265">
        <v>48</v>
      </c>
      <c r="AC7" s="265">
        <v>102</v>
      </c>
      <c r="AD7" s="265">
        <v>121</v>
      </c>
      <c r="AE7" s="265">
        <v>169</v>
      </c>
      <c r="AF7" s="265">
        <v>118</v>
      </c>
      <c r="AG7" s="265">
        <v>196</v>
      </c>
      <c r="AH7" s="265">
        <v>192</v>
      </c>
      <c r="AI7" s="265">
        <v>167</v>
      </c>
      <c r="AJ7" s="265">
        <v>72</v>
      </c>
      <c r="AK7" s="265">
        <v>239</v>
      </c>
      <c r="AL7" s="265">
        <v>231</v>
      </c>
      <c r="AM7" s="265">
        <v>243</v>
      </c>
      <c r="AN7" s="262" t="s">
        <v>552</v>
      </c>
      <c r="AO7" s="265">
        <v>282</v>
      </c>
      <c r="AP7" s="265">
        <v>152</v>
      </c>
      <c r="AQ7" s="265">
        <v>106</v>
      </c>
      <c r="AR7" s="265">
        <v>111</v>
      </c>
      <c r="AS7" s="265">
        <v>96</v>
      </c>
      <c r="AT7" s="265">
        <v>299</v>
      </c>
      <c r="AU7" s="265">
        <v>296</v>
      </c>
      <c r="AV7" s="265">
        <v>199</v>
      </c>
      <c r="AW7" s="265">
        <v>220</v>
      </c>
      <c r="AX7" s="265">
        <v>205</v>
      </c>
      <c r="AY7" s="265">
        <v>369</v>
      </c>
      <c r="AZ7" s="265">
        <v>153</v>
      </c>
      <c r="BA7" s="262" t="s">
        <v>551</v>
      </c>
      <c r="BB7" s="266">
        <v>219</v>
      </c>
      <c r="BC7" s="264">
        <v>125</v>
      </c>
      <c r="BD7" s="264">
        <v>163</v>
      </c>
      <c r="BE7" s="264">
        <v>43</v>
      </c>
      <c r="BF7" s="264">
        <v>262</v>
      </c>
      <c r="BG7" s="264">
        <v>33</v>
      </c>
      <c r="BH7" s="264">
        <v>211</v>
      </c>
      <c r="BI7" s="264">
        <v>135</v>
      </c>
      <c r="BJ7" s="264">
        <v>207</v>
      </c>
      <c r="BK7" s="264">
        <v>181</v>
      </c>
      <c r="BL7" s="264">
        <v>166</v>
      </c>
      <c r="BM7" s="264">
        <v>205</v>
      </c>
      <c r="BN7" s="262" t="s">
        <v>551</v>
      </c>
      <c r="BO7" s="266">
        <v>285</v>
      </c>
      <c r="BP7" s="264">
        <v>178</v>
      </c>
      <c r="BQ7" s="264">
        <v>80</v>
      </c>
      <c r="BR7" s="264">
        <v>119</v>
      </c>
      <c r="BS7" s="264">
        <v>0</v>
      </c>
      <c r="BT7" s="264">
        <v>192</v>
      </c>
      <c r="BU7" s="264">
        <v>170</v>
      </c>
      <c r="BV7" s="264">
        <v>259</v>
      </c>
      <c r="BW7" s="264">
        <v>114</v>
      </c>
      <c r="BX7" s="264">
        <v>143</v>
      </c>
      <c r="BY7" s="264">
        <v>33</v>
      </c>
      <c r="BZ7" s="264">
        <v>105</v>
      </c>
    </row>
    <row r="8" spans="1:78" ht="14.25" customHeight="1">
      <c r="A8" s="262" t="s">
        <v>554</v>
      </c>
      <c r="B8" s="267">
        <v>18790</v>
      </c>
      <c r="C8" s="264">
        <v>142</v>
      </c>
      <c r="D8" s="264">
        <v>161</v>
      </c>
      <c r="E8" s="264">
        <v>150</v>
      </c>
      <c r="F8" s="264">
        <v>78</v>
      </c>
      <c r="G8" s="264">
        <v>200</v>
      </c>
      <c r="H8" s="264">
        <v>174</v>
      </c>
      <c r="I8" s="264">
        <v>122</v>
      </c>
      <c r="J8" s="264">
        <v>130</v>
      </c>
      <c r="K8" s="264">
        <v>115</v>
      </c>
      <c r="L8" s="264">
        <v>202</v>
      </c>
      <c r="M8" s="264">
        <v>111</v>
      </c>
      <c r="N8" s="262" t="s">
        <v>554</v>
      </c>
      <c r="O8" s="265">
        <v>179</v>
      </c>
      <c r="P8" s="265">
        <v>105</v>
      </c>
      <c r="Q8" s="265">
        <v>125</v>
      </c>
      <c r="R8" s="265">
        <v>242</v>
      </c>
      <c r="S8" s="265">
        <v>52</v>
      </c>
      <c r="T8" s="265">
        <v>137</v>
      </c>
      <c r="U8" s="265">
        <v>93</v>
      </c>
      <c r="V8" s="265">
        <v>82</v>
      </c>
      <c r="W8" s="265">
        <v>49</v>
      </c>
      <c r="X8" s="265">
        <v>177</v>
      </c>
      <c r="Y8" s="265">
        <v>154</v>
      </c>
      <c r="Z8" s="265">
        <v>110</v>
      </c>
      <c r="AA8" s="262" t="s">
        <v>554</v>
      </c>
      <c r="AB8" s="265">
        <v>42</v>
      </c>
      <c r="AC8" s="265">
        <v>121</v>
      </c>
      <c r="AD8" s="265">
        <v>142</v>
      </c>
      <c r="AE8" s="265">
        <v>114</v>
      </c>
      <c r="AF8" s="265">
        <v>101</v>
      </c>
      <c r="AG8" s="265">
        <v>163</v>
      </c>
      <c r="AH8" s="265">
        <v>168</v>
      </c>
      <c r="AI8" s="265">
        <v>146</v>
      </c>
      <c r="AJ8" s="265">
        <v>74</v>
      </c>
      <c r="AK8" s="265">
        <v>202</v>
      </c>
      <c r="AL8" s="265">
        <v>194</v>
      </c>
      <c r="AM8" s="265">
        <v>226</v>
      </c>
      <c r="AN8" s="262" t="s">
        <v>554</v>
      </c>
      <c r="AO8" s="265">
        <v>302</v>
      </c>
      <c r="AP8" s="265">
        <v>173</v>
      </c>
      <c r="AQ8" s="265">
        <v>110</v>
      </c>
      <c r="AR8" s="265">
        <v>115</v>
      </c>
      <c r="AS8" s="265">
        <v>96</v>
      </c>
      <c r="AT8" s="265">
        <v>323</v>
      </c>
      <c r="AU8" s="265">
        <v>303</v>
      </c>
      <c r="AV8" s="265">
        <v>166</v>
      </c>
      <c r="AW8" s="265">
        <v>179</v>
      </c>
      <c r="AX8" s="265">
        <v>161</v>
      </c>
      <c r="AY8" s="265">
        <v>223</v>
      </c>
      <c r="AZ8" s="265">
        <v>172</v>
      </c>
      <c r="BA8" s="262" t="s">
        <v>553</v>
      </c>
      <c r="BB8" s="266">
        <v>211</v>
      </c>
      <c r="BC8" s="264">
        <v>120</v>
      </c>
      <c r="BD8" s="264">
        <v>124</v>
      </c>
      <c r="BE8" s="264">
        <v>66</v>
      </c>
      <c r="BF8" s="264">
        <v>264</v>
      </c>
      <c r="BG8" s="264">
        <v>23</v>
      </c>
      <c r="BH8" s="264">
        <v>176</v>
      </c>
      <c r="BI8" s="264">
        <v>89</v>
      </c>
      <c r="BJ8" s="264">
        <v>196</v>
      </c>
      <c r="BK8" s="264">
        <v>187</v>
      </c>
      <c r="BL8" s="264">
        <v>190</v>
      </c>
      <c r="BM8" s="264">
        <v>182</v>
      </c>
      <c r="BN8" s="262" t="s">
        <v>553</v>
      </c>
      <c r="BO8" s="266">
        <v>271</v>
      </c>
      <c r="BP8" s="264">
        <v>187</v>
      </c>
      <c r="BQ8" s="264">
        <v>74</v>
      </c>
      <c r="BR8" s="264">
        <v>105</v>
      </c>
      <c r="BS8" s="264">
        <v>0</v>
      </c>
      <c r="BT8" s="264">
        <v>194</v>
      </c>
      <c r="BU8" s="264">
        <v>162</v>
      </c>
      <c r="BV8" s="264">
        <v>241</v>
      </c>
      <c r="BW8" s="264">
        <v>109</v>
      </c>
      <c r="BX8" s="264">
        <v>116</v>
      </c>
      <c r="BY8" s="264">
        <v>28</v>
      </c>
      <c r="BZ8" s="264">
        <v>75</v>
      </c>
    </row>
    <row r="9" spans="1:78" ht="14.25" customHeight="1">
      <c r="A9" s="268" t="s">
        <v>556</v>
      </c>
      <c r="B9" s="267">
        <v>20129</v>
      </c>
      <c r="C9" s="264">
        <v>170</v>
      </c>
      <c r="D9" s="264">
        <v>152</v>
      </c>
      <c r="E9" s="264">
        <v>142</v>
      </c>
      <c r="F9" s="264">
        <v>130</v>
      </c>
      <c r="G9" s="264">
        <v>185</v>
      </c>
      <c r="H9" s="264">
        <v>177</v>
      </c>
      <c r="I9" s="264">
        <v>160</v>
      </c>
      <c r="J9" s="264">
        <v>156</v>
      </c>
      <c r="K9" s="264">
        <v>142</v>
      </c>
      <c r="L9" s="264">
        <v>181</v>
      </c>
      <c r="M9" s="264">
        <v>121</v>
      </c>
      <c r="N9" s="268" t="s">
        <v>556</v>
      </c>
      <c r="O9" s="265">
        <v>149</v>
      </c>
      <c r="P9" s="265">
        <v>120</v>
      </c>
      <c r="Q9" s="265">
        <v>166</v>
      </c>
      <c r="R9" s="265">
        <v>316</v>
      </c>
      <c r="S9" s="265">
        <v>73</v>
      </c>
      <c r="T9" s="265">
        <v>157</v>
      </c>
      <c r="U9" s="265">
        <v>84</v>
      </c>
      <c r="V9" s="265">
        <v>63</v>
      </c>
      <c r="W9" s="265">
        <v>51</v>
      </c>
      <c r="X9" s="265">
        <v>162</v>
      </c>
      <c r="Y9" s="265">
        <v>155</v>
      </c>
      <c r="Z9" s="265">
        <v>133</v>
      </c>
      <c r="AA9" s="268" t="s">
        <v>556</v>
      </c>
      <c r="AB9" s="265">
        <v>66</v>
      </c>
      <c r="AC9" s="265">
        <v>131</v>
      </c>
      <c r="AD9" s="265">
        <v>213</v>
      </c>
      <c r="AE9" s="265">
        <v>155</v>
      </c>
      <c r="AF9" s="265">
        <v>107</v>
      </c>
      <c r="AG9" s="265">
        <v>193</v>
      </c>
      <c r="AH9" s="265">
        <v>165</v>
      </c>
      <c r="AI9" s="265">
        <v>133</v>
      </c>
      <c r="AJ9" s="265">
        <v>99</v>
      </c>
      <c r="AK9" s="265">
        <v>226</v>
      </c>
      <c r="AL9" s="265">
        <v>221</v>
      </c>
      <c r="AM9" s="265">
        <v>277</v>
      </c>
      <c r="AN9" s="268" t="s">
        <v>556</v>
      </c>
      <c r="AO9" s="265">
        <v>300</v>
      </c>
      <c r="AP9" s="265">
        <v>147</v>
      </c>
      <c r="AQ9" s="265">
        <v>120</v>
      </c>
      <c r="AR9" s="265">
        <v>94</v>
      </c>
      <c r="AS9" s="265">
        <v>116</v>
      </c>
      <c r="AT9" s="265">
        <v>346</v>
      </c>
      <c r="AU9" s="265">
        <v>333</v>
      </c>
      <c r="AV9" s="265">
        <v>175</v>
      </c>
      <c r="AW9" s="265">
        <v>199</v>
      </c>
      <c r="AX9" s="265">
        <v>206</v>
      </c>
      <c r="AY9" s="265">
        <v>208</v>
      </c>
      <c r="AZ9" s="265">
        <v>172</v>
      </c>
      <c r="BA9" s="268" t="s">
        <v>555</v>
      </c>
      <c r="BB9" s="266">
        <v>221</v>
      </c>
      <c r="BC9" s="264">
        <v>99</v>
      </c>
      <c r="BD9" s="264">
        <v>110</v>
      </c>
      <c r="BE9" s="264">
        <v>58</v>
      </c>
      <c r="BF9" s="264">
        <v>215</v>
      </c>
      <c r="BG9" s="264">
        <v>35</v>
      </c>
      <c r="BH9" s="264">
        <v>220</v>
      </c>
      <c r="BI9" s="264">
        <v>139</v>
      </c>
      <c r="BJ9" s="264">
        <v>188</v>
      </c>
      <c r="BK9" s="264">
        <v>150</v>
      </c>
      <c r="BL9" s="264">
        <v>164</v>
      </c>
      <c r="BM9" s="264">
        <v>236</v>
      </c>
      <c r="BN9" s="268" t="s">
        <v>555</v>
      </c>
      <c r="BO9" s="266">
        <v>350</v>
      </c>
      <c r="BP9" s="264">
        <v>216</v>
      </c>
      <c r="BQ9" s="264">
        <v>82</v>
      </c>
      <c r="BR9" s="264">
        <v>145</v>
      </c>
      <c r="BS9" s="264">
        <v>1</v>
      </c>
      <c r="BT9" s="264">
        <v>194</v>
      </c>
      <c r="BU9" s="264">
        <v>164</v>
      </c>
      <c r="BV9" s="264">
        <v>261</v>
      </c>
      <c r="BW9" s="264">
        <v>109</v>
      </c>
      <c r="BX9" s="264">
        <v>88</v>
      </c>
      <c r="BY9" s="264">
        <v>47</v>
      </c>
      <c r="BZ9" s="264">
        <v>94</v>
      </c>
    </row>
    <row r="10" spans="1:78" ht="14.25" customHeight="1">
      <c r="A10" s="262" t="s">
        <v>558</v>
      </c>
      <c r="B10" s="267">
        <v>32514</v>
      </c>
      <c r="C10" s="264">
        <v>375</v>
      </c>
      <c r="D10" s="264">
        <v>434</v>
      </c>
      <c r="E10" s="264">
        <v>357</v>
      </c>
      <c r="F10" s="264">
        <v>362</v>
      </c>
      <c r="G10" s="264">
        <v>218</v>
      </c>
      <c r="H10" s="264">
        <v>277</v>
      </c>
      <c r="I10" s="264">
        <v>321</v>
      </c>
      <c r="J10" s="264">
        <v>317</v>
      </c>
      <c r="K10" s="264">
        <v>250</v>
      </c>
      <c r="L10" s="264">
        <v>321</v>
      </c>
      <c r="M10" s="264">
        <v>290</v>
      </c>
      <c r="N10" s="262" t="s">
        <v>558</v>
      </c>
      <c r="O10" s="265">
        <v>315</v>
      </c>
      <c r="P10" s="265">
        <v>231</v>
      </c>
      <c r="Q10" s="265">
        <v>301</v>
      </c>
      <c r="R10" s="265">
        <v>368</v>
      </c>
      <c r="S10" s="265">
        <v>138</v>
      </c>
      <c r="T10" s="265">
        <v>238</v>
      </c>
      <c r="U10" s="265">
        <v>132</v>
      </c>
      <c r="V10" s="265">
        <v>188</v>
      </c>
      <c r="W10" s="265">
        <v>78</v>
      </c>
      <c r="X10" s="265">
        <v>254</v>
      </c>
      <c r="Y10" s="265">
        <v>249</v>
      </c>
      <c r="Z10" s="265">
        <v>177</v>
      </c>
      <c r="AA10" s="262" t="s">
        <v>558</v>
      </c>
      <c r="AB10" s="265">
        <v>152</v>
      </c>
      <c r="AC10" s="265">
        <v>333</v>
      </c>
      <c r="AD10" s="265">
        <v>342</v>
      </c>
      <c r="AE10" s="265">
        <v>272</v>
      </c>
      <c r="AF10" s="265">
        <v>207</v>
      </c>
      <c r="AG10" s="265">
        <v>340</v>
      </c>
      <c r="AH10" s="265">
        <v>274</v>
      </c>
      <c r="AI10" s="265">
        <v>214</v>
      </c>
      <c r="AJ10" s="265">
        <v>144</v>
      </c>
      <c r="AK10" s="265">
        <v>335</v>
      </c>
      <c r="AL10" s="265">
        <v>288</v>
      </c>
      <c r="AM10" s="265">
        <v>354</v>
      </c>
      <c r="AN10" s="262" t="s">
        <v>558</v>
      </c>
      <c r="AO10" s="265">
        <v>369</v>
      </c>
      <c r="AP10" s="265">
        <v>199</v>
      </c>
      <c r="AQ10" s="265">
        <v>213</v>
      </c>
      <c r="AR10" s="265">
        <v>130</v>
      </c>
      <c r="AS10" s="265">
        <v>179</v>
      </c>
      <c r="AT10" s="265">
        <v>425</v>
      </c>
      <c r="AU10" s="265">
        <v>333</v>
      </c>
      <c r="AV10" s="265">
        <v>233</v>
      </c>
      <c r="AW10" s="265">
        <v>237</v>
      </c>
      <c r="AX10" s="265">
        <v>305</v>
      </c>
      <c r="AY10" s="265">
        <v>260</v>
      </c>
      <c r="AZ10" s="265">
        <v>233</v>
      </c>
      <c r="BA10" s="262" t="s">
        <v>557</v>
      </c>
      <c r="BB10" s="266">
        <v>445</v>
      </c>
      <c r="BC10" s="264">
        <v>141</v>
      </c>
      <c r="BD10" s="264">
        <v>109</v>
      </c>
      <c r="BE10" s="264">
        <v>49</v>
      </c>
      <c r="BF10" s="264">
        <v>322</v>
      </c>
      <c r="BG10" s="264">
        <v>45</v>
      </c>
      <c r="BH10" s="264">
        <v>361</v>
      </c>
      <c r="BI10" s="264">
        <v>289</v>
      </c>
      <c r="BJ10" s="264">
        <v>399</v>
      </c>
      <c r="BK10" s="264">
        <v>379</v>
      </c>
      <c r="BL10" s="264">
        <v>246</v>
      </c>
      <c r="BM10" s="264">
        <v>455</v>
      </c>
      <c r="BN10" s="262" t="s">
        <v>557</v>
      </c>
      <c r="BO10" s="266">
        <v>499</v>
      </c>
      <c r="BP10" s="264">
        <v>324</v>
      </c>
      <c r="BQ10" s="264">
        <v>116</v>
      </c>
      <c r="BR10" s="264">
        <v>182</v>
      </c>
      <c r="BS10" s="264">
        <v>3</v>
      </c>
      <c r="BT10" s="264">
        <v>315</v>
      </c>
      <c r="BU10" s="264">
        <v>303</v>
      </c>
      <c r="BV10" s="264">
        <v>362</v>
      </c>
      <c r="BW10" s="264">
        <v>126</v>
      </c>
      <c r="BX10" s="264">
        <v>98</v>
      </c>
      <c r="BY10" s="264">
        <v>54</v>
      </c>
      <c r="BZ10" s="264">
        <v>161</v>
      </c>
    </row>
    <row r="11" spans="1:78" ht="14.25" customHeight="1">
      <c r="A11" s="262" t="s">
        <v>560</v>
      </c>
      <c r="B11" s="267">
        <v>41825</v>
      </c>
      <c r="C11" s="264">
        <v>612</v>
      </c>
      <c r="D11" s="264">
        <v>625</v>
      </c>
      <c r="E11" s="264">
        <v>461</v>
      </c>
      <c r="F11" s="264">
        <v>477</v>
      </c>
      <c r="G11" s="264">
        <v>127</v>
      </c>
      <c r="H11" s="264">
        <v>252</v>
      </c>
      <c r="I11" s="264">
        <v>408</v>
      </c>
      <c r="J11" s="264">
        <v>465</v>
      </c>
      <c r="K11" s="264">
        <v>343</v>
      </c>
      <c r="L11" s="264">
        <v>471</v>
      </c>
      <c r="M11" s="264">
        <v>480</v>
      </c>
      <c r="N11" s="262" t="s">
        <v>560</v>
      </c>
      <c r="O11" s="265">
        <v>476</v>
      </c>
      <c r="P11" s="265">
        <v>259</v>
      </c>
      <c r="Q11" s="265">
        <v>292</v>
      </c>
      <c r="R11" s="265">
        <v>413</v>
      </c>
      <c r="S11" s="265">
        <v>206</v>
      </c>
      <c r="T11" s="265">
        <v>293</v>
      </c>
      <c r="U11" s="265">
        <v>227</v>
      </c>
      <c r="V11" s="265">
        <v>358</v>
      </c>
      <c r="W11" s="265">
        <v>165</v>
      </c>
      <c r="X11" s="265">
        <v>407</v>
      </c>
      <c r="Y11" s="265">
        <v>288</v>
      </c>
      <c r="Z11" s="265">
        <v>204</v>
      </c>
      <c r="AA11" s="262" t="s">
        <v>560</v>
      </c>
      <c r="AB11" s="265">
        <v>189</v>
      </c>
      <c r="AC11" s="265">
        <v>397</v>
      </c>
      <c r="AD11" s="265">
        <v>410</v>
      </c>
      <c r="AE11" s="265">
        <v>364</v>
      </c>
      <c r="AF11" s="265">
        <v>251</v>
      </c>
      <c r="AG11" s="265">
        <v>367</v>
      </c>
      <c r="AH11" s="265">
        <v>326</v>
      </c>
      <c r="AI11" s="265">
        <v>237</v>
      </c>
      <c r="AJ11" s="265">
        <v>205</v>
      </c>
      <c r="AK11" s="265">
        <v>311</v>
      </c>
      <c r="AL11" s="265">
        <v>367</v>
      </c>
      <c r="AM11" s="265">
        <v>500</v>
      </c>
      <c r="AN11" s="262" t="s">
        <v>560</v>
      </c>
      <c r="AO11" s="265">
        <v>440</v>
      </c>
      <c r="AP11" s="265">
        <v>250</v>
      </c>
      <c r="AQ11" s="265">
        <v>232</v>
      </c>
      <c r="AR11" s="265">
        <v>132</v>
      </c>
      <c r="AS11" s="265">
        <v>231</v>
      </c>
      <c r="AT11" s="265">
        <v>520</v>
      </c>
      <c r="AU11" s="265">
        <v>439</v>
      </c>
      <c r="AV11" s="265">
        <v>237</v>
      </c>
      <c r="AW11" s="265">
        <v>305</v>
      </c>
      <c r="AX11" s="265">
        <v>378</v>
      </c>
      <c r="AY11" s="265">
        <v>352</v>
      </c>
      <c r="AZ11" s="265">
        <v>286</v>
      </c>
      <c r="BA11" s="262" t="s">
        <v>559</v>
      </c>
      <c r="BB11" s="266">
        <v>564</v>
      </c>
      <c r="BC11" s="264">
        <v>174</v>
      </c>
      <c r="BD11" s="264">
        <v>90</v>
      </c>
      <c r="BE11" s="264">
        <v>34</v>
      </c>
      <c r="BF11" s="264">
        <v>400</v>
      </c>
      <c r="BG11" s="264">
        <v>58</v>
      </c>
      <c r="BH11" s="264">
        <v>551</v>
      </c>
      <c r="BI11" s="264">
        <v>435</v>
      </c>
      <c r="BJ11" s="264">
        <v>574</v>
      </c>
      <c r="BK11" s="264">
        <v>510</v>
      </c>
      <c r="BL11" s="264">
        <v>254</v>
      </c>
      <c r="BM11" s="264">
        <v>530</v>
      </c>
      <c r="BN11" s="262" t="s">
        <v>559</v>
      </c>
      <c r="BO11" s="266">
        <v>794</v>
      </c>
      <c r="BP11" s="264">
        <v>357</v>
      </c>
      <c r="BQ11" s="264">
        <v>124</v>
      </c>
      <c r="BR11" s="264">
        <v>230</v>
      </c>
      <c r="BS11" s="264">
        <v>11</v>
      </c>
      <c r="BT11" s="264">
        <v>407</v>
      </c>
      <c r="BU11" s="264">
        <v>397</v>
      </c>
      <c r="BV11" s="264">
        <v>473</v>
      </c>
      <c r="BW11" s="264">
        <v>227</v>
      </c>
      <c r="BX11" s="264">
        <v>74</v>
      </c>
      <c r="BY11" s="264">
        <v>62</v>
      </c>
      <c r="BZ11" s="264">
        <v>185</v>
      </c>
    </row>
    <row r="12" spans="1:78" ht="14.25" customHeight="1">
      <c r="A12" s="262" t="s">
        <v>562</v>
      </c>
      <c r="B12" s="267">
        <v>45407</v>
      </c>
      <c r="C12" s="264">
        <v>693</v>
      </c>
      <c r="D12" s="264">
        <v>527</v>
      </c>
      <c r="E12" s="264">
        <v>418</v>
      </c>
      <c r="F12" s="264">
        <v>402</v>
      </c>
      <c r="G12" s="264">
        <v>136</v>
      </c>
      <c r="H12" s="264">
        <v>334</v>
      </c>
      <c r="I12" s="264">
        <v>486</v>
      </c>
      <c r="J12" s="264">
        <v>437</v>
      </c>
      <c r="K12" s="264">
        <v>375</v>
      </c>
      <c r="L12" s="264">
        <v>525</v>
      </c>
      <c r="M12" s="264">
        <v>443</v>
      </c>
      <c r="N12" s="262" t="s">
        <v>562</v>
      </c>
      <c r="O12" s="265">
        <v>466</v>
      </c>
      <c r="P12" s="265">
        <v>233</v>
      </c>
      <c r="Q12" s="265">
        <v>271</v>
      </c>
      <c r="R12" s="265">
        <v>430</v>
      </c>
      <c r="S12" s="265">
        <v>162</v>
      </c>
      <c r="T12" s="265">
        <v>296</v>
      </c>
      <c r="U12" s="265">
        <v>247</v>
      </c>
      <c r="V12" s="265">
        <v>321</v>
      </c>
      <c r="W12" s="265">
        <v>203</v>
      </c>
      <c r="X12" s="265">
        <v>403</v>
      </c>
      <c r="Y12" s="265">
        <v>339</v>
      </c>
      <c r="Z12" s="265">
        <v>263</v>
      </c>
      <c r="AA12" s="262" t="s">
        <v>562</v>
      </c>
      <c r="AB12" s="265">
        <v>199</v>
      </c>
      <c r="AC12" s="265">
        <v>387</v>
      </c>
      <c r="AD12" s="265">
        <v>434</v>
      </c>
      <c r="AE12" s="265">
        <v>346</v>
      </c>
      <c r="AF12" s="265">
        <v>229</v>
      </c>
      <c r="AG12" s="265">
        <v>386</v>
      </c>
      <c r="AH12" s="265">
        <v>384</v>
      </c>
      <c r="AI12" s="265">
        <v>250</v>
      </c>
      <c r="AJ12" s="265">
        <v>269</v>
      </c>
      <c r="AK12" s="265">
        <v>388</v>
      </c>
      <c r="AL12" s="265">
        <v>450</v>
      </c>
      <c r="AM12" s="265">
        <v>597</v>
      </c>
      <c r="AN12" s="262" t="s">
        <v>562</v>
      </c>
      <c r="AO12" s="265">
        <v>528</v>
      </c>
      <c r="AP12" s="265">
        <v>288</v>
      </c>
      <c r="AQ12" s="265">
        <v>266</v>
      </c>
      <c r="AR12" s="265">
        <v>159</v>
      </c>
      <c r="AS12" s="265">
        <v>243</v>
      </c>
      <c r="AT12" s="265">
        <v>543</v>
      </c>
      <c r="AU12" s="265">
        <v>642</v>
      </c>
      <c r="AV12" s="265">
        <v>345</v>
      </c>
      <c r="AW12" s="265">
        <v>376</v>
      </c>
      <c r="AX12" s="265">
        <v>388</v>
      </c>
      <c r="AY12" s="265">
        <v>667</v>
      </c>
      <c r="AZ12" s="265">
        <v>263</v>
      </c>
      <c r="BA12" s="262" t="s">
        <v>561</v>
      </c>
      <c r="BB12" s="266">
        <v>531</v>
      </c>
      <c r="BC12" s="264">
        <v>212</v>
      </c>
      <c r="BD12" s="264">
        <v>169</v>
      </c>
      <c r="BE12" s="264">
        <v>64</v>
      </c>
      <c r="BF12" s="264">
        <v>501</v>
      </c>
      <c r="BG12" s="264">
        <v>76</v>
      </c>
      <c r="BH12" s="264">
        <v>623</v>
      </c>
      <c r="BI12" s="264">
        <v>484</v>
      </c>
      <c r="BJ12" s="264">
        <v>660</v>
      </c>
      <c r="BK12" s="264">
        <v>466</v>
      </c>
      <c r="BL12" s="264">
        <v>328</v>
      </c>
      <c r="BM12" s="264">
        <v>492</v>
      </c>
      <c r="BN12" s="262" t="s">
        <v>561</v>
      </c>
      <c r="BO12" s="266">
        <v>1091</v>
      </c>
      <c r="BP12" s="264">
        <v>425</v>
      </c>
      <c r="BQ12" s="264">
        <v>134</v>
      </c>
      <c r="BR12" s="264">
        <v>247</v>
      </c>
      <c r="BS12" s="264">
        <v>8</v>
      </c>
      <c r="BT12" s="264">
        <v>452</v>
      </c>
      <c r="BU12" s="264">
        <v>414</v>
      </c>
      <c r="BV12" s="264">
        <v>649</v>
      </c>
      <c r="BW12" s="264">
        <v>290</v>
      </c>
      <c r="BX12" s="264">
        <v>189</v>
      </c>
      <c r="BY12" s="264">
        <v>70</v>
      </c>
      <c r="BZ12" s="264">
        <v>224</v>
      </c>
    </row>
    <row r="13" spans="1:78" ht="14.25" customHeight="1">
      <c r="A13" s="262" t="s">
        <v>564</v>
      </c>
      <c r="B13" s="267">
        <v>44554</v>
      </c>
      <c r="C13" s="264">
        <v>673</v>
      </c>
      <c r="D13" s="264">
        <v>458</v>
      </c>
      <c r="E13" s="264">
        <v>401</v>
      </c>
      <c r="F13" s="264">
        <v>338</v>
      </c>
      <c r="G13" s="264">
        <v>231</v>
      </c>
      <c r="H13" s="264">
        <v>425</v>
      </c>
      <c r="I13" s="264">
        <v>445</v>
      </c>
      <c r="J13" s="264">
        <v>400</v>
      </c>
      <c r="K13" s="264">
        <v>331</v>
      </c>
      <c r="L13" s="264">
        <v>453</v>
      </c>
      <c r="M13" s="264">
        <v>345</v>
      </c>
      <c r="N13" s="262" t="s">
        <v>564</v>
      </c>
      <c r="O13" s="265">
        <v>393</v>
      </c>
      <c r="P13" s="265">
        <v>284</v>
      </c>
      <c r="Q13" s="265">
        <v>277</v>
      </c>
      <c r="R13" s="265">
        <v>472</v>
      </c>
      <c r="S13" s="265">
        <v>149</v>
      </c>
      <c r="T13" s="265">
        <v>243</v>
      </c>
      <c r="U13" s="265">
        <v>202</v>
      </c>
      <c r="V13" s="265">
        <v>243</v>
      </c>
      <c r="W13" s="265">
        <v>210</v>
      </c>
      <c r="X13" s="265">
        <v>450</v>
      </c>
      <c r="Y13" s="265">
        <v>335</v>
      </c>
      <c r="Z13" s="265">
        <v>262</v>
      </c>
      <c r="AA13" s="262" t="s">
        <v>564</v>
      </c>
      <c r="AB13" s="265">
        <v>145</v>
      </c>
      <c r="AC13" s="265">
        <v>341</v>
      </c>
      <c r="AD13" s="265">
        <v>352</v>
      </c>
      <c r="AE13" s="265">
        <v>380</v>
      </c>
      <c r="AF13" s="265">
        <v>245</v>
      </c>
      <c r="AG13" s="265">
        <v>430</v>
      </c>
      <c r="AH13" s="265">
        <v>421</v>
      </c>
      <c r="AI13" s="265">
        <v>301</v>
      </c>
      <c r="AJ13" s="265">
        <v>236</v>
      </c>
      <c r="AK13" s="265">
        <v>442</v>
      </c>
      <c r="AL13" s="265">
        <v>472</v>
      </c>
      <c r="AM13" s="265">
        <v>578</v>
      </c>
      <c r="AN13" s="262" t="s">
        <v>564</v>
      </c>
      <c r="AO13" s="265">
        <v>533</v>
      </c>
      <c r="AP13" s="265">
        <v>333</v>
      </c>
      <c r="AQ13" s="265">
        <v>305</v>
      </c>
      <c r="AR13" s="265">
        <v>201</v>
      </c>
      <c r="AS13" s="265">
        <v>206</v>
      </c>
      <c r="AT13" s="265">
        <v>558</v>
      </c>
      <c r="AU13" s="265">
        <v>605</v>
      </c>
      <c r="AV13" s="265">
        <v>375</v>
      </c>
      <c r="AW13" s="265">
        <v>353</v>
      </c>
      <c r="AX13" s="265">
        <v>427</v>
      </c>
      <c r="AY13" s="265">
        <v>681</v>
      </c>
      <c r="AZ13" s="265">
        <v>298</v>
      </c>
      <c r="BA13" s="262" t="s">
        <v>563</v>
      </c>
      <c r="BB13" s="266">
        <v>514</v>
      </c>
      <c r="BC13" s="264">
        <v>250</v>
      </c>
      <c r="BD13" s="264">
        <v>234</v>
      </c>
      <c r="BE13" s="264">
        <v>90</v>
      </c>
      <c r="BF13" s="264">
        <v>561</v>
      </c>
      <c r="BG13" s="264">
        <v>70</v>
      </c>
      <c r="BH13" s="264">
        <v>587</v>
      </c>
      <c r="BI13" s="264">
        <v>434</v>
      </c>
      <c r="BJ13" s="264">
        <v>609</v>
      </c>
      <c r="BK13" s="264">
        <v>455</v>
      </c>
      <c r="BL13" s="264">
        <v>324</v>
      </c>
      <c r="BM13" s="264">
        <v>488</v>
      </c>
      <c r="BN13" s="262" t="s">
        <v>563</v>
      </c>
      <c r="BO13" s="266">
        <v>934</v>
      </c>
      <c r="BP13" s="264">
        <v>432</v>
      </c>
      <c r="BQ13" s="264">
        <v>162</v>
      </c>
      <c r="BR13" s="264">
        <v>251</v>
      </c>
      <c r="BS13" s="264">
        <v>12</v>
      </c>
      <c r="BT13" s="264">
        <v>465</v>
      </c>
      <c r="BU13" s="264">
        <v>375</v>
      </c>
      <c r="BV13" s="264">
        <v>619</v>
      </c>
      <c r="BW13" s="264">
        <v>255</v>
      </c>
      <c r="BX13" s="264">
        <v>223</v>
      </c>
      <c r="BY13" s="264">
        <v>59</v>
      </c>
      <c r="BZ13" s="264">
        <v>240</v>
      </c>
    </row>
    <row r="14" spans="1:78" ht="14.25" customHeight="1">
      <c r="A14" s="262" t="s">
        <v>566</v>
      </c>
      <c r="B14" s="267">
        <v>36372</v>
      </c>
      <c r="C14" s="264">
        <v>497</v>
      </c>
      <c r="D14" s="264">
        <v>331</v>
      </c>
      <c r="E14" s="264">
        <v>323</v>
      </c>
      <c r="F14" s="264">
        <v>268</v>
      </c>
      <c r="G14" s="264">
        <v>292</v>
      </c>
      <c r="H14" s="264">
        <v>332</v>
      </c>
      <c r="I14" s="264">
        <v>316</v>
      </c>
      <c r="J14" s="264">
        <v>301</v>
      </c>
      <c r="K14" s="264">
        <v>288</v>
      </c>
      <c r="L14" s="264">
        <v>402</v>
      </c>
      <c r="M14" s="264">
        <v>252</v>
      </c>
      <c r="N14" s="262" t="s">
        <v>566</v>
      </c>
      <c r="O14" s="265">
        <v>331</v>
      </c>
      <c r="P14" s="265">
        <v>260</v>
      </c>
      <c r="Q14" s="265">
        <v>271</v>
      </c>
      <c r="R14" s="265">
        <v>419</v>
      </c>
      <c r="S14" s="265">
        <v>114</v>
      </c>
      <c r="T14" s="265">
        <v>248</v>
      </c>
      <c r="U14" s="265">
        <v>164</v>
      </c>
      <c r="V14" s="265">
        <v>191</v>
      </c>
      <c r="W14" s="265">
        <v>161</v>
      </c>
      <c r="X14" s="265">
        <v>369</v>
      </c>
      <c r="Y14" s="265">
        <v>290</v>
      </c>
      <c r="Z14" s="265">
        <v>232</v>
      </c>
      <c r="AA14" s="262" t="s">
        <v>566</v>
      </c>
      <c r="AB14" s="265">
        <v>143</v>
      </c>
      <c r="AC14" s="265">
        <v>238</v>
      </c>
      <c r="AD14" s="265">
        <v>284</v>
      </c>
      <c r="AE14" s="265">
        <v>299</v>
      </c>
      <c r="AF14" s="265">
        <v>211</v>
      </c>
      <c r="AG14" s="265">
        <v>334</v>
      </c>
      <c r="AH14" s="265">
        <v>344</v>
      </c>
      <c r="AI14" s="265">
        <v>284</v>
      </c>
      <c r="AJ14" s="265">
        <v>183</v>
      </c>
      <c r="AK14" s="265">
        <v>330</v>
      </c>
      <c r="AL14" s="265">
        <v>391</v>
      </c>
      <c r="AM14" s="265">
        <v>396</v>
      </c>
      <c r="AN14" s="262" t="s">
        <v>566</v>
      </c>
      <c r="AO14" s="265">
        <v>454</v>
      </c>
      <c r="AP14" s="265">
        <v>314</v>
      </c>
      <c r="AQ14" s="265">
        <v>238</v>
      </c>
      <c r="AR14" s="265">
        <v>151</v>
      </c>
      <c r="AS14" s="265">
        <v>149</v>
      </c>
      <c r="AT14" s="265">
        <v>547</v>
      </c>
      <c r="AU14" s="265">
        <v>494</v>
      </c>
      <c r="AV14" s="265">
        <v>273</v>
      </c>
      <c r="AW14" s="265">
        <v>288</v>
      </c>
      <c r="AX14" s="265">
        <v>330</v>
      </c>
      <c r="AY14" s="265">
        <v>428</v>
      </c>
      <c r="AZ14" s="265">
        <v>266</v>
      </c>
      <c r="BA14" s="262" t="s">
        <v>565</v>
      </c>
      <c r="BB14" s="266">
        <v>450</v>
      </c>
      <c r="BC14" s="264">
        <v>172</v>
      </c>
      <c r="BD14" s="264">
        <v>200</v>
      </c>
      <c r="BE14" s="264">
        <v>99</v>
      </c>
      <c r="BF14" s="264">
        <v>449</v>
      </c>
      <c r="BG14" s="264">
        <v>63</v>
      </c>
      <c r="BH14" s="264">
        <v>455</v>
      </c>
      <c r="BI14" s="264">
        <v>337</v>
      </c>
      <c r="BJ14" s="264">
        <v>476</v>
      </c>
      <c r="BK14" s="264">
        <v>401</v>
      </c>
      <c r="BL14" s="264">
        <v>276</v>
      </c>
      <c r="BM14" s="264">
        <v>404</v>
      </c>
      <c r="BN14" s="262" t="s">
        <v>565</v>
      </c>
      <c r="BO14" s="266">
        <v>670</v>
      </c>
      <c r="BP14" s="264">
        <v>286</v>
      </c>
      <c r="BQ14" s="264">
        <v>130</v>
      </c>
      <c r="BR14" s="264">
        <v>203</v>
      </c>
      <c r="BS14" s="264">
        <v>10</v>
      </c>
      <c r="BT14" s="264">
        <v>390</v>
      </c>
      <c r="BU14" s="264">
        <v>273</v>
      </c>
      <c r="BV14" s="264">
        <v>473</v>
      </c>
      <c r="BW14" s="264">
        <v>181</v>
      </c>
      <c r="BX14" s="264">
        <v>183</v>
      </c>
      <c r="BY14" s="264">
        <v>56</v>
      </c>
      <c r="BZ14" s="264">
        <v>190</v>
      </c>
    </row>
    <row r="15" spans="1:78" ht="14.25" customHeight="1">
      <c r="A15" s="262" t="s">
        <v>568</v>
      </c>
      <c r="B15" s="267">
        <v>31199</v>
      </c>
      <c r="C15" s="264">
        <v>418</v>
      </c>
      <c r="D15" s="264">
        <v>262</v>
      </c>
      <c r="E15" s="264">
        <v>248</v>
      </c>
      <c r="F15" s="264">
        <v>224</v>
      </c>
      <c r="G15" s="264">
        <v>290</v>
      </c>
      <c r="H15" s="264">
        <v>227</v>
      </c>
      <c r="I15" s="264">
        <v>296</v>
      </c>
      <c r="J15" s="264">
        <v>276</v>
      </c>
      <c r="K15" s="264">
        <v>225</v>
      </c>
      <c r="L15" s="264">
        <v>315</v>
      </c>
      <c r="M15" s="264">
        <v>228</v>
      </c>
      <c r="N15" s="262" t="s">
        <v>568</v>
      </c>
      <c r="O15" s="265">
        <v>282</v>
      </c>
      <c r="P15" s="265">
        <v>216</v>
      </c>
      <c r="Q15" s="265">
        <v>209</v>
      </c>
      <c r="R15" s="265">
        <v>403</v>
      </c>
      <c r="S15" s="265">
        <v>112</v>
      </c>
      <c r="T15" s="265">
        <v>240</v>
      </c>
      <c r="U15" s="265">
        <v>147</v>
      </c>
      <c r="V15" s="265">
        <v>128</v>
      </c>
      <c r="W15" s="265">
        <v>93</v>
      </c>
      <c r="X15" s="265">
        <v>291</v>
      </c>
      <c r="Y15" s="265">
        <v>268</v>
      </c>
      <c r="Z15" s="265">
        <v>217</v>
      </c>
      <c r="AA15" s="262" t="s">
        <v>568</v>
      </c>
      <c r="AB15" s="265">
        <v>102</v>
      </c>
      <c r="AC15" s="265">
        <v>218</v>
      </c>
      <c r="AD15" s="265">
        <v>272</v>
      </c>
      <c r="AE15" s="265">
        <v>263</v>
      </c>
      <c r="AF15" s="265">
        <v>188</v>
      </c>
      <c r="AG15" s="265">
        <v>267</v>
      </c>
      <c r="AH15" s="265">
        <v>318</v>
      </c>
      <c r="AI15" s="265">
        <v>255</v>
      </c>
      <c r="AJ15" s="265">
        <v>164</v>
      </c>
      <c r="AK15" s="265">
        <v>340</v>
      </c>
      <c r="AL15" s="265">
        <v>326</v>
      </c>
      <c r="AM15" s="265">
        <v>364</v>
      </c>
      <c r="AN15" s="262" t="s">
        <v>568</v>
      </c>
      <c r="AO15" s="265">
        <v>409</v>
      </c>
      <c r="AP15" s="265">
        <v>271</v>
      </c>
      <c r="AQ15" s="265">
        <v>205</v>
      </c>
      <c r="AR15" s="265">
        <v>144</v>
      </c>
      <c r="AS15" s="265">
        <v>155</v>
      </c>
      <c r="AT15" s="265">
        <v>491</v>
      </c>
      <c r="AU15" s="265">
        <v>429</v>
      </c>
      <c r="AV15" s="265">
        <v>258</v>
      </c>
      <c r="AW15" s="265">
        <v>258</v>
      </c>
      <c r="AX15" s="265">
        <v>305</v>
      </c>
      <c r="AY15" s="265">
        <v>340</v>
      </c>
      <c r="AZ15" s="265">
        <v>233</v>
      </c>
      <c r="BA15" s="262" t="s">
        <v>567</v>
      </c>
      <c r="BB15" s="266">
        <v>375</v>
      </c>
      <c r="BC15" s="264">
        <v>142</v>
      </c>
      <c r="BD15" s="264">
        <v>156</v>
      </c>
      <c r="BE15" s="264">
        <v>83</v>
      </c>
      <c r="BF15" s="264">
        <v>334</v>
      </c>
      <c r="BG15" s="264">
        <v>37</v>
      </c>
      <c r="BH15" s="264">
        <v>393</v>
      </c>
      <c r="BI15" s="264">
        <v>257</v>
      </c>
      <c r="BJ15" s="264">
        <v>378</v>
      </c>
      <c r="BK15" s="264">
        <v>263</v>
      </c>
      <c r="BL15" s="264">
        <v>232</v>
      </c>
      <c r="BM15" s="264">
        <v>385</v>
      </c>
      <c r="BN15" s="262" t="s">
        <v>567</v>
      </c>
      <c r="BO15" s="266">
        <v>632</v>
      </c>
      <c r="BP15" s="264">
        <v>296</v>
      </c>
      <c r="BQ15" s="264">
        <v>102</v>
      </c>
      <c r="BR15" s="264">
        <v>223</v>
      </c>
      <c r="BS15" s="264">
        <v>7</v>
      </c>
      <c r="BT15" s="264">
        <v>325</v>
      </c>
      <c r="BU15" s="264">
        <v>239</v>
      </c>
      <c r="BV15" s="264">
        <v>362</v>
      </c>
      <c r="BW15" s="264">
        <v>111</v>
      </c>
      <c r="BX15" s="264">
        <v>118</v>
      </c>
      <c r="BY15" s="264">
        <v>45</v>
      </c>
      <c r="BZ15" s="264">
        <v>139</v>
      </c>
    </row>
    <row r="16" spans="1:78" ht="14.25" customHeight="1">
      <c r="A16" s="262" t="s">
        <v>570</v>
      </c>
      <c r="B16" s="267">
        <v>29559</v>
      </c>
      <c r="C16" s="264">
        <v>367</v>
      </c>
      <c r="D16" s="264">
        <v>279</v>
      </c>
      <c r="E16" s="264">
        <v>288</v>
      </c>
      <c r="F16" s="264">
        <v>224</v>
      </c>
      <c r="G16" s="264">
        <v>216</v>
      </c>
      <c r="H16" s="264">
        <v>223</v>
      </c>
      <c r="I16" s="264">
        <v>317</v>
      </c>
      <c r="J16" s="264">
        <v>326</v>
      </c>
      <c r="K16" s="264">
        <v>221</v>
      </c>
      <c r="L16" s="264">
        <v>260</v>
      </c>
      <c r="M16" s="264">
        <v>239</v>
      </c>
      <c r="N16" s="262" t="s">
        <v>570</v>
      </c>
      <c r="O16" s="265">
        <v>258</v>
      </c>
      <c r="P16" s="265">
        <v>217</v>
      </c>
      <c r="Q16" s="265">
        <v>229</v>
      </c>
      <c r="R16" s="265">
        <v>344</v>
      </c>
      <c r="S16" s="265">
        <v>127</v>
      </c>
      <c r="T16" s="265">
        <v>210</v>
      </c>
      <c r="U16" s="265">
        <v>137</v>
      </c>
      <c r="V16" s="265">
        <v>102</v>
      </c>
      <c r="W16" s="265">
        <v>91</v>
      </c>
      <c r="X16" s="265">
        <v>214</v>
      </c>
      <c r="Y16" s="265">
        <v>220</v>
      </c>
      <c r="Z16" s="265">
        <v>178</v>
      </c>
      <c r="AA16" s="262" t="s">
        <v>570</v>
      </c>
      <c r="AB16" s="265">
        <v>123</v>
      </c>
      <c r="AC16" s="265">
        <v>271</v>
      </c>
      <c r="AD16" s="265">
        <v>308</v>
      </c>
      <c r="AE16" s="265">
        <v>217</v>
      </c>
      <c r="AF16" s="265">
        <v>176</v>
      </c>
      <c r="AG16" s="265">
        <v>241</v>
      </c>
      <c r="AH16" s="265">
        <v>308</v>
      </c>
      <c r="AI16" s="265">
        <v>265</v>
      </c>
      <c r="AJ16" s="265">
        <v>151</v>
      </c>
      <c r="AK16" s="265">
        <v>312</v>
      </c>
      <c r="AL16" s="265">
        <v>356</v>
      </c>
      <c r="AM16" s="265">
        <v>400</v>
      </c>
      <c r="AN16" s="262" t="s">
        <v>570</v>
      </c>
      <c r="AO16" s="265">
        <v>419</v>
      </c>
      <c r="AP16" s="265">
        <v>253</v>
      </c>
      <c r="AQ16" s="265">
        <v>197</v>
      </c>
      <c r="AR16" s="265">
        <v>136</v>
      </c>
      <c r="AS16" s="265">
        <v>143</v>
      </c>
      <c r="AT16" s="265">
        <v>485</v>
      </c>
      <c r="AU16" s="265">
        <v>363</v>
      </c>
      <c r="AV16" s="265">
        <v>227</v>
      </c>
      <c r="AW16" s="265">
        <v>266</v>
      </c>
      <c r="AX16" s="265">
        <v>314</v>
      </c>
      <c r="AY16" s="265">
        <v>310</v>
      </c>
      <c r="AZ16" s="265">
        <v>216</v>
      </c>
      <c r="BA16" s="262" t="s">
        <v>569</v>
      </c>
      <c r="BB16" s="266">
        <v>380</v>
      </c>
      <c r="BC16" s="264">
        <v>125</v>
      </c>
      <c r="BD16" s="264">
        <v>102</v>
      </c>
      <c r="BE16" s="264">
        <v>62</v>
      </c>
      <c r="BF16" s="264">
        <v>280</v>
      </c>
      <c r="BG16" s="264">
        <v>51</v>
      </c>
      <c r="BH16" s="264">
        <v>340</v>
      </c>
      <c r="BI16" s="264">
        <v>241</v>
      </c>
      <c r="BJ16" s="264">
        <v>317</v>
      </c>
      <c r="BK16" s="264">
        <v>204</v>
      </c>
      <c r="BL16" s="264">
        <v>183</v>
      </c>
      <c r="BM16" s="264">
        <v>383</v>
      </c>
      <c r="BN16" s="262" t="s">
        <v>569</v>
      </c>
      <c r="BO16" s="266">
        <v>874</v>
      </c>
      <c r="BP16" s="264">
        <v>342</v>
      </c>
      <c r="BQ16" s="264">
        <v>97</v>
      </c>
      <c r="BR16" s="264">
        <v>197</v>
      </c>
      <c r="BS16" s="264">
        <v>5</v>
      </c>
      <c r="BT16" s="264">
        <v>257</v>
      </c>
      <c r="BU16" s="264">
        <v>202</v>
      </c>
      <c r="BV16" s="264">
        <v>393</v>
      </c>
      <c r="BW16" s="264">
        <v>117</v>
      </c>
      <c r="BX16" s="264">
        <v>119</v>
      </c>
      <c r="BY16" s="264">
        <v>61</v>
      </c>
      <c r="BZ16" s="264">
        <v>131</v>
      </c>
    </row>
    <row r="17" spans="1:78" ht="14.25" customHeight="1">
      <c r="A17" s="262" t="s">
        <v>572</v>
      </c>
      <c r="B17" s="267">
        <v>38659</v>
      </c>
      <c r="C17" s="264">
        <v>455</v>
      </c>
      <c r="D17" s="264">
        <v>348</v>
      </c>
      <c r="E17" s="264">
        <v>390</v>
      </c>
      <c r="F17" s="264">
        <v>326</v>
      </c>
      <c r="G17" s="264">
        <v>217</v>
      </c>
      <c r="H17" s="264">
        <v>317</v>
      </c>
      <c r="I17" s="264">
        <v>386</v>
      </c>
      <c r="J17" s="264">
        <v>377</v>
      </c>
      <c r="K17" s="264">
        <v>292</v>
      </c>
      <c r="L17" s="264">
        <v>416</v>
      </c>
      <c r="M17" s="264">
        <v>269</v>
      </c>
      <c r="N17" s="262" t="s">
        <v>572</v>
      </c>
      <c r="O17" s="265">
        <v>381</v>
      </c>
      <c r="P17" s="265">
        <v>345</v>
      </c>
      <c r="Q17" s="265">
        <v>301</v>
      </c>
      <c r="R17" s="265">
        <v>431</v>
      </c>
      <c r="S17" s="265">
        <v>156</v>
      </c>
      <c r="T17" s="265">
        <v>264</v>
      </c>
      <c r="U17" s="265">
        <v>162</v>
      </c>
      <c r="V17" s="265">
        <v>148</v>
      </c>
      <c r="W17" s="265">
        <v>166</v>
      </c>
      <c r="X17" s="265">
        <v>291</v>
      </c>
      <c r="Y17" s="265">
        <v>267</v>
      </c>
      <c r="Z17" s="265">
        <v>221</v>
      </c>
      <c r="AA17" s="262" t="s">
        <v>572</v>
      </c>
      <c r="AB17" s="265">
        <v>137</v>
      </c>
      <c r="AC17" s="265">
        <v>388</v>
      </c>
      <c r="AD17" s="265">
        <v>393</v>
      </c>
      <c r="AE17" s="265">
        <v>283</v>
      </c>
      <c r="AF17" s="265">
        <v>260</v>
      </c>
      <c r="AG17" s="265">
        <v>352</v>
      </c>
      <c r="AH17" s="265">
        <v>451</v>
      </c>
      <c r="AI17" s="265">
        <v>321</v>
      </c>
      <c r="AJ17" s="265">
        <v>211</v>
      </c>
      <c r="AK17" s="265">
        <v>510</v>
      </c>
      <c r="AL17" s="265">
        <v>427</v>
      </c>
      <c r="AM17" s="265">
        <v>602</v>
      </c>
      <c r="AN17" s="262" t="s">
        <v>572</v>
      </c>
      <c r="AO17" s="265">
        <v>770</v>
      </c>
      <c r="AP17" s="265">
        <v>310</v>
      </c>
      <c r="AQ17" s="265">
        <v>260</v>
      </c>
      <c r="AR17" s="265">
        <v>189</v>
      </c>
      <c r="AS17" s="265">
        <v>218</v>
      </c>
      <c r="AT17" s="265">
        <v>615</v>
      </c>
      <c r="AU17" s="265">
        <v>610</v>
      </c>
      <c r="AV17" s="265">
        <v>261</v>
      </c>
      <c r="AW17" s="265">
        <v>316</v>
      </c>
      <c r="AX17" s="265">
        <v>401</v>
      </c>
      <c r="AY17" s="265">
        <v>317</v>
      </c>
      <c r="AZ17" s="265">
        <v>278</v>
      </c>
      <c r="BA17" s="262" t="s">
        <v>571</v>
      </c>
      <c r="BB17" s="266">
        <v>540</v>
      </c>
      <c r="BC17" s="264">
        <v>128</v>
      </c>
      <c r="BD17" s="264">
        <v>107</v>
      </c>
      <c r="BE17" s="264">
        <v>59</v>
      </c>
      <c r="BF17" s="264">
        <v>286</v>
      </c>
      <c r="BG17" s="264">
        <v>82</v>
      </c>
      <c r="BH17" s="264">
        <v>387</v>
      </c>
      <c r="BI17" s="264">
        <v>253</v>
      </c>
      <c r="BJ17" s="264">
        <v>309</v>
      </c>
      <c r="BK17" s="264">
        <v>266</v>
      </c>
      <c r="BL17" s="264">
        <v>256</v>
      </c>
      <c r="BM17" s="264">
        <v>453</v>
      </c>
      <c r="BN17" s="262" t="s">
        <v>571</v>
      </c>
      <c r="BO17" s="266">
        <v>1674</v>
      </c>
      <c r="BP17" s="264">
        <v>571</v>
      </c>
      <c r="BQ17" s="264">
        <v>138</v>
      </c>
      <c r="BR17" s="264">
        <v>221</v>
      </c>
      <c r="BS17" s="264">
        <v>4</v>
      </c>
      <c r="BT17" s="264">
        <v>386</v>
      </c>
      <c r="BU17" s="264">
        <v>247</v>
      </c>
      <c r="BV17" s="264">
        <v>662</v>
      </c>
      <c r="BW17" s="264">
        <v>202</v>
      </c>
      <c r="BX17" s="264">
        <v>198</v>
      </c>
      <c r="BY17" s="264">
        <v>74</v>
      </c>
      <c r="BZ17" s="264">
        <v>143</v>
      </c>
    </row>
    <row r="18" spans="1:78" ht="14.25" customHeight="1">
      <c r="A18" s="262" t="s">
        <v>574</v>
      </c>
      <c r="B18" s="267">
        <v>33975</v>
      </c>
      <c r="C18" s="264">
        <v>377</v>
      </c>
      <c r="D18" s="264">
        <v>302</v>
      </c>
      <c r="E18" s="264">
        <v>309</v>
      </c>
      <c r="F18" s="264">
        <v>301</v>
      </c>
      <c r="G18" s="264">
        <v>171</v>
      </c>
      <c r="H18" s="264">
        <v>207</v>
      </c>
      <c r="I18" s="264">
        <v>294</v>
      </c>
      <c r="J18" s="264">
        <v>334</v>
      </c>
      <c r="K18" s="264">
        <v>191</v>
      </c>
      <c r="L18" s="264">
        <v>317</v>
      </c>
      <c r="M18" s="264">
        <v>253</v>
      </c>
      <c r="N18" s="262" t="s">
        <v>574</v>
      </c>
      <c r="O18" s="265">
        <v>342</v>
      </c>
      <c r="P18" s="265">
        <v>320</v>
      </c>
      <c r="Q18" s="265">
        <v>283</v>
      </c>
      <c r="R18" s="265">
        <v>397</v>
      </c>
      <c r="S18" s="265">
        <v>140</v>
      </c>
      <c r="T18" s="265">
        <v>188</v>
      </c>
      <c r="U18" s="265">
        <v>120</v>
      </c>
      <c r="V18" s="265">
        <v>135</v>
      </c>
      <c r="W18" s="265">
        <v>189</v>
      </c>
      <c r="X18" s="265">
        <v>209</v>
      </c>
      <c r="Y18" s="265">
        <v>185</v>
      </c>
      <c r="Z18" s="265">
        <v>151</v>
      </c>
      <c r="AA18" s="262" t="s">
        <v>574</v>
      </c>
      <c r="AB18" s="265">
        <v>154</v>
      </c>
      <c r="AC18" s="265">
        <v>296</v>
      </c>
      <c r="AD18" s="265">
        <v>388</v>
      </c>
      <c r="AE18" s="265">
        <v>223</v>
      </c>
      <c r="AF18" s="265">
        <v>200</v>
      </c>
      <c r="AG18" s="265">
        <v>314</v>
      </c>
      <c r="AH18" s="265">
        <v>377</v>
      </c>
      <c r="AI18" s="265">
        <v>257</v>
      </c>
      <c r="AJ18" s="265">
        <v>207</v>
      </c>
      <c r="AK18" s="265">
        <v>410</v>
      </c>
      <c r="AL18" s="265">
        <v>372</v>
      </c>
      <c r="AM18" s="265">
        <v>592</v>
      </c>
      <c r="AN18" s="262" t="s">
        <v>574</v>
      </c>
      <c r="AO18" s="265">
        <v>706</v>
      </c>
      <c r="AP18" s="265">
        <v>262</v>
      </c>
      <c r="AQ18" s="265">
        <v>277</v>
      </c>
      <c r="AR18" s="265">
        <v>122</v>
      </c>
      <c r="AS18" s="265">
        <v>165</v>
      </c>
      <c r="AT18" s="265">
        <v>563</v>
      </c>
      <c r="AU18" s="265">
        <v>541</v>
      </c>
      <c r="AV18" s="265">
        <v>221</v>
      </c>
      <c r="AW18" s="265">
        <v>319</v>
      </c>
      <c r="AX18" s="265">
        <v>306</v>
      </c>
      <c r="AY18" s="265">
        <v>266</v>
      </c>
      <c r="AZ18" s="265">
        <v>272</v>
      </c>
      <c r="BA18" s="262" t="s">
        <v>573</v>
      </c>
      <c r="BB18" s="266">
        <v>399</v>
      </c>
      <c r="BC18" s="264">
        <v>114</v>
      </c>
      <c r="BD18" s="264">
        <v>86</v>
      </c>
      <c r="BE18" s="264">
        <v>36</v>
      </c>
      <c r="BF18" s="264">
        <v>296</v>
      </c>
      <c r="BG18" s="264">
        <v>66</v>
      </c>
      <c r="BH18" s="264">
        <v>330</v>
      </c>
      <c r="BI18" s="264">
        <v>228</v>
      </c>
      <c r="BJ18" s="264">
        <v>293</v>
      </c>
      <c r="BK18" s="264">
        <v>234</v>
      </c>
      <c r="BL18" s="264">
        <v>253</v>
      </c>
      <c r="BM18" s="264">
        <v>385</v>
      </c>
      <c r="BN18" s="262" t="s">
        <v>573</v>
      </c>
      <c r="BO18" s="266">
        <v>1757</v>
      </c>
      <c r="BP18" s="264">
        <v>563</v>
      </c>
      <c r="BQ18" s="264">
        <v>99</v>
      </c>
      <c r="BR18" s="264">
        <v>208</v>
      </c>
      <c r="BS18" s="264">
        <v>2</v>
      </c>
      <c r="BT18" s="264">
        <v>322</v>
      </c>
      <c r="BU18" s="264">
        <v>154</v>
      </c>
      <c r="BV18" s="264">
        <v>687</v>
      </c>
      <c r="BW18" s="264">
        <v>200</v>
      </c>
      <c r="BX18" s="264">
        <v>269</v>
      </c>
      <c r="BY18" s="264">
        <v>63</v>
      </c>
      <c r="BZ18" s="264">
        <v>104</v>
      </c>
    </row>
    <row r="19" spans="1:78" ht="14.25" customHeight="1">
      <c r="A19" s="262" t="s">
        <v>576</v>
      </c>
      <c r="B19" s="267">
        <v>30127</v>
      </c>
      <c r="C19" s="264">
        <v>315</v>
      </c>
      <c r="D19" s="264">
        <v>221</v>
      </c>
      <c r="E19" s="264">
        <v>295</v>
      </c>
      <c r="F19" s="264">
        <v>267</v>
      </c>
      <c r="G19" s="264">
        <v>109</v>
      </c>
      <c r="H19" s="264">
        <v>142</v>
      </c>
      <c r="I19" s="264">
        <v>240</v>
      </c>
      <c r="J19" s="264">
        <v>271</v>
      </c>
      <c r="K19" s="264">
        <v>159</v>
      </c>
      <c r="L19" s="264">
        <v>284</v>
      </c>
      <c r="M19" s="264">
        <v>247</v>
      </c>
      <c r="N19" s="262" t="s">
        <v>576</v>
      </c>
      <c r="O19" s="265">
        <v>291</v>
      </c>
      <c r="P19" s="265">
        <v>327</v>
      </c>
      <c r="Q19" s="265">
        <v>270</v>
      </c>
      <c r="R19" s="265">
        <v>355</v>
      </c>
      <c r="S19" s="265">
        <v>137</v>
      </c>
      <c r="T19" s="265">
        <v>204</v>
      </c>
      <c r="U19" s="265">
        <v>100</v>
      </c>
      <c r="V19" s="265">
        <v>94</v>
      </c>
      <c r="W19" s="265">
        <v>253</v>
      </c>
      <c r="X19" s="265">
        <v>200</v>
      </c>
      <c r="Y19" s="265">
        <v>185</v>
      </c>
      <c r="Z19" s="265">
        <v>102</v>
      </c>
      <c r="AA19" s="262" t="s">
        <v>576</v>
      </c>
      <c r="AB19" s="265">
        <v>121</v>
      </c>
      <c r="AC19" s="265">
        <v>310</v>
      </c>
      <c r="AD19" s="265">
        <v>318</v>
      </c>
      <c r="AE19" s="265">
        <v>179</v>
      </c>
      <c r="AF19" s="265">
        <v>170</v>
      </c>
      <c r="AG19" s="265">
        <v>309</v>
      </c>
      <c r="AH19" s="265">
        <v>240</v>
      </c>
      <c r="AI19" s="265">
        <v>196</v>
      </c>
      <c r="AJ19" s="265">
        <v>166</v>
      </c>
      <c r="AK19" s="265">
        <v>344</v>
      </c>
      <c r="AL19" s="265">
        <v>348</v>
      </c>
      <c r="AM19" s="265">
        <v>477</v>
      </c>
      <c r="AN19" s="262" t="s">
        <v>576</v>
      </c>
      <c r="AO19" s="265">
        <v>553</v>
      </c>
      <c r="AP19" s="265">
        <v>239</v>
      </c>
      <c r="AQ19" s="265">
        <v>355</v>
      </c>
      <c r="AR19" s="265">
        <v>114</v>
      </c>
      <c r="AS19" s="265">
        <v>145</v>
      </c>
      <c r="AT19" s="265">
        <v>410</v>
      </c>
      <c r="AU19" s="265">
        <v>442</v>
      </c>
      <c r="AV19" s="265">
        <v>178</v>
      </c>
      <c r="AW19" s="265">
        <v>290</v>
      </c>
      <c r="AX19" s="265">
        <v>236</v>
      </c>
      <c r="AY19" s="265">
        <v>195</v>
      </c>
      <c r="AZ19" s="265">
        <v>245</v>
      </c>
      <c r="BA19" s="262" t="s">
        <v>575</v>
      </c>
      <c r="BB19" s="266">
        <v>321</v>
      </c>
      <c r="BC19" s="264">
        <v>126</v>
      </c>
      <c r="BD19" s="264">
        <v>70</v>
      </c>
      <c r="BE19" s="264">
        <v>22</v>
      </c>
      <c r="BF19" s="264">
        <v>268</v>
      </c>
      <c r="BG19" s="264">
        <v>49</v>
      </c>
      <c r="BH19" s="264">
        <v>276</v>
      </c>
      <c r="BI19" s="264">
        <v>187</v>
      </c>
      <c r="BJ19" s="264">
        <v>262</v>
      </c>
      <c r="BK19" s="264">
        <v>264</v>
      </c>
      <c r="BL19" s="264">
        <v>289</v>
      </c>
      <c r="BM19" s="264">
        <v>407</v>
      </c>
      <c r="BN19" s="262" t="s">
        <v>575</v>
      </c>
      <c r="BO19" s="266">
        <v>1682</v>
      </c>
      <c r="BP19" s="264">
        <v>606</v>
      </c>
      <c r="BQ19" s="264">
        <v>112</v>
      </c>
      <c r="BR19" s="264">
        <v>201</v>
      </c>
      <c r="BS19" s="264">
        <v>1</v>
      </c>
      <c r="BT19" s="264">
        <v>228</v>
      </c>
      <c r="BU19" s="264">
        <v>111</v>
      </c>
      <c r="BV19" s="264">
        <v>665</v>
      </c>
      <c r="BW19" s="264">
        <v>171</v>
      </c>
      <c r="BX19" s="264">
        <v>370</v>
      </c>
      <c r="BY19" s="264">
        <v>42</v>
      </c>
      <c r="BZ19" s="264">
        <v>76</v>
      </c>
    </row>
    <row r="20" spans="1:78" ht="14.25" customHeight="1">
      <c r="A20" s="262" t="s">
        <v>578</v>
      </c>
      <c r="B20" s="267">
        <v>26824</v>
      </c>
      <c r="C20" s="264">
        <v>241</v>
      </c>
      <c r="D20" s="264">
        <v>210</v>
      </c>
      <c r="E20" s="264">
        <v>268</v>
      </c>
      <c r="F20" s="264">
        <v>227</v>
      </c>
      <c r="G20" s="264">
        <v>93</v>
      </c>
      <c r="H20" s="264">
        <v>91</v>
      </c>
      <c r="I20" s="264">
        <v>235</v>
      </c>
      <c r="J20" s="264">
        <v>243</v>
      </c>
      <c r="K20" s="264">
        <v>147</v>
      </c>
      <c r="L20" s="264">
        <v>259</v>
      </c>
      <c r="M20" s="264">
        <v>206</v>
      </c>
      <c r="N20" s="262" t="s">
        <v>578</v>
      </c>
      <c r="O20" s="265">
        <v>256</v>
      </c>
      <c r="P20" s="265">
        <v>334</v>
      </c>
      <c r="Q20" s="265">
        <v>287</v>
      </c>
      <c r="R20" s="265">
        <v>340</v>
      </c>
      <c r="S20" s="265">
        <v>125</v>
      </c>
      <c r="T20" s="265">
        <v>191</v>
      </c>
      <c r="U20" s="265">
        <v>97</v>
      </c>
      <c r="V20" s="265">
        <v>85</v>
      </c>
      <c r="W20" s="265">
        <v>185</v>
      </c>
      <c r="X20" s="265">
        <v>216</v>
      </c>
      <c r="Y20" s="265">
        <v>204</v>
      </c>
      <c r="Z20" s="265">
        <v>69</v>
      </c>
      <c r="AA20" s="262" t="s">
        <v>578</v>
      </c>
      <c r="AB20" s="265">
        <v>125</v>
      </c>
      <c r="AC20" s="265">
        <v>305</v>
      </c>
      <c r="AD20" s="265">
        <v>278</v>
      </c>
      <c r="AE20" s="265">
        <v>151</v>
      </c>
      <c r="AF20" s="265">
        <v>174</v>
      </c>
      <c r="AG20" s="265">
        <v>225</v>
      </c>
      <c r="AH20" s="265">
        <v>201</v>
      </c>
      <c r="AI20" s="265">
        <v>149</v>
      </c>
      <c r="AJ20" s="265">
        <v>192</v>
      </c>
      <c r="AK20" s="265">
        <v>316</v>
      </c>
      <c r="AL20" s="265">
        <v>301</v>
      </c>
      <c r="AM20" s="265">
        <v>371</v>
      </c>
      <c r="AN20" s="262" t="s">
        <v>578</v>
      </c>
      <c r="AO20" s="265">
        <v>476</v>
      </c>
      <c r="AP20" s="265">
        <v>214</v>
      </c>
      <c r="AQ20" s="265">
        <v>344</v>
      </c>
      <c r="AR20" s="265">
        <v>117</v>
      </c>
      <c r="AS20" s="265">
        <v>101</v>
      </c>
      <c r="AT20" s="265">
        <v>356</v>
      </c>
      <c r="AU20" s="265">
        <v>363</v>
      </c>
      <c r="AV20" s="265">
        <v>158</v>
      </c>
      <c r="AW20" s="265">
        <v>235</v>
      </c>
      <c r="AX20" s="265">
        <v>201</v>
      </c>
      <c r="AY20" s="265">
        <v>189</v>
      </c>
      <c r="AZ20" s="265">
        <v>242</v>
      </c>
      <c r="BA20" s="262" t="s">
        <v>577</v>
      </c>
      <c r="BB20" s="266">
        <v>288</v>
      </c>
      <c r="BC20" s="264">
        <v>99</v>
      </c>
      <c r="BD20" s="264">
        <v>57</v>
      </c>
      <c r="BE20" s="264">
        <v>17</v>
      </c>
      <c r="BF20" s="264">
        <v>201</v>
      </c>
      <c r="BG20" s="264">
        <v>27</v>
      </c>
      <c r="BH20" s="264">
        <v>216</v>
      </c>
      <c r="BI20" s="264">
        <v>173</v>
      </c>
      <c r="BJ20" s="264">
        <v>242</v>
      </c>
      <c r="BK20" s="264">
        <v>246</v>
      </c>
      <c r="BL20" s="264">
        <v>307</v>
      </c>
      <c r="BM20" s="264">
        <v>353</v>
      </c>
      <c r="BN20" s="262" t="s">
        <v>577</v>
      </c>
      <c r="BO20" s="266">
        <v>1212</v>
      </c>
      <c r="BP20" s="264">
        <v>590</v>
      </c>
      <c r="BQ20" s="264">
        <v>106</v>
      </c>
      <c r="BR20" s="264">
        <v>210</v>
      </c>
      <c r="BS20" s="264">
        <v>0</v>
      </c>
      <c r="BT20" s="264">
        <v>186</v>
      </c>
      <c r="BU20" s="264">
        <v>85</v>
      </c>
      <c r="BV20" s="264">
        <v>613</v>
      </c>
      <c r="BW20" s="264">
        <v>125</v>
      </c>
      <c r="BX20" s="264">
        <v>389</v>
      </c>
      <c r="BY20" s="264">
        <v>23</v>
      </c>
      <c r="BZ20" s="264">
        <v>53</v>
      </c>
    </row>
    <row r="21" spans="1:78" ht="14.25" customHeight="1">
      <c r="A21" s="262" t="s">
        <v>580</v>
      </c>
      <c r="B21" s="267">
        <v>20204</v>
      </c>
      <c r="C21" s="264">
        <v>169</v>
      </c>
      <c r="D21" s="264">
        <v>174</v>
      </c>
      <c r="E21" s="264">
        <v>200</v>
      </c>
      <c r="F21" s="264">
        <v>193</v>
      </c>
      <c r="G21" s="264">
        <v>50</v>
      </c>
      <c r="H21" s="264">
        <v>84</v>
      </c>
      <c r="I21" s="264">
        <v>173</v>
      </c>
      <c r="J21" s="264">
        <v>167</v>
      </c>
      <c r="K21" s="264">
        <v>97</v>
      </c>
      <c r="L21" s="264">
        <v>224</v>
      </c>
      <c r="M21" s="264">
        <v>180</v>
      </c>
      <c r="N21" s="262" t="s">
        <v>580</v>
      </c>
      <c r="O21" s="265">
        <v>211</v>
      </c>
      <c r="P21" s="265">
        <v>257</v>
      </c>
      <c r="Q21" s="265">
        <v>213</v>
      </c>
      <c r="R21" s="265">
        <v>257</v>
      </c>
      <c r="S21" s="265">
        <v>107</v>
      </c>
      <c r="T21" s="265">
        <v>130</v>
      </c>
      <c r="U21" s="265">
        <v>55</v>
      </c>
      <c r="V21" s="265">
        <v>60</v>
      </c>
      <c r="W21" s="265">
        <v>184</v>
      </c>
      <c r="X21" s="265">
        <v>190</v>
      </c>
      <c r="Y21" s="265">
        <v>155</v>
      </c>
      <c r="Z21" s="265">
        <v>56</v>
      </c>
      <c r="AA21" s="262" t="s">
        <v>580</v>
      </c>
      <c r="AB21" s="265">
        <v>84</v>
      </c>
      <c r="AC21" s="265">
        <v>254</v>
      </c>
      <c r="AD21" s="265">
        <v>200</v>
      </c>
      <c r="AE21" s="265">
        <v>93</v>
      </c>
      <c r="AF21" s="265">
        <v>128</v>
      </c>
      <c r="AG21" s="265">
        <v>170</v>
      </c>
      <c r="AH21" s="265">
        <v>191</v>
      </c>
      <c r="AI21" s="265">
        <v>138</v>
      </c>
      <c r="AJ21" s="265">
        <v>145</v>
      </c>
      <c r="AK21" s="265">
        <v>274</v>
      </c>
      <c r="AL21" s="265">
        <v>231</v>
      </c>
      <c r="AM21" s="265">
        <v>225</v>
      </c>
      <c r="AN21" s="262" t="s">
        <v>580</v>
      </c>
      <c r="AO21" s="265">
        <v>329</v>
      </c>
      <c r="AP21" s="265">
        <v>171</v>
      </c>
      <c r="AQ21" s="265">
        <v>247</v>
      </c>
      <c r="AR21" s="265">
        <v>90</v>
      </c>
      <c r="AS21" s="265">
        <v>88</v>
      </c>
      <c r="AT21" s="265">
        <v>285</v>
      </c>
      <c r="AU21" s="265">
        <v>215</v>
      </c>
      <c r="AV21" s="265">
        <v>103</v>
      </c>
      <c r="AW21" s="265">
        <v>192</v>
      </c>
      <c r="AX21" s="265">
        <v>125</v>
      </c>
      <c r="AY21" s="265">
        <v>154</v>
      </c>
      <c r="AZ21" s="265">
        <v>167</v>
      </c>
      <c r="BA21" s="262" t="s">
        <v>579</v>
      </c>
      <c r="BB21" s="266">
        <v>193</v>
      </c>
      <c r="BC21" s="264">
        <v>60</v>
      </c>
      <c r="BD21" s="264">
        <v>39</v>
      </c>
      <c r="BE21" s="264">
        <v>25</v>
      </c>
      <c r="BF21" s="264">
        <v>124</v>
      </c>
      <c r="BG21" s="264">
        <v>17</v>
      </c>
      <c r="BH21" s="264">
        <v>185</v>
      </c>
      <c r="BI21" s="264">
        <v>148</v>
      </c>
      <c r="BJ21" s="264">
        <v>198</v>
      </c>
      <c r="BK21" s="264">
        <v>195</v>
      </c>
      <c r="BL21" s="264">
        <v>213</v>
      </c>
      <c r="BM21" s="264">
        <v>284</v>
      </c>
      <c r="BN21" s="262" t="s">
        <v>579</v>
      </c>
      <c r="BO21" s="266">
        <v>668</v>
      </c>
      <c r="BP21" s="264">
        <v>367</v>
      </c>
      <c r="BQ21" s="264">
        <v>70</v>
      </c>
      <c r="BR21" s="264">
        <v>134</v>
      </c>
      <c r="BS21" s="264">
        <v>0</v>
      </c>
      <c r="BT21" s="264">
        <v>111</v>
      </c>
      <c r="BU21" s="264">
        <v>41</v>
      </c>
      <c r="BV21" s="264">
        <v>322</v>
      </c>
      <c r="BW21" s="264">
        <v>58</v>
      </c>
      <c r="BX21" s="264">
        <v>251</v>
      </c>
      <c r="BY21" s="264">
        <v>18</v>
      </c>
      <c r="BZ21" s="264">
        <v>61</v>
      </c>
    </row>
    <row r="22" spans="1:78" ht="14.25" customHeight="1">
      <c r="A22" s="262" t="s">
        <v>582</v>
      </c>
      <c r="B22" s="267">
        <v>13054</v>
      </c>
      <c r="C22" s="264">
        <v>126</v>
      </c>
      <c r="D22" s="264">
        <v>123</v>
      </c>
      <c r="E22" s="264">
        <v>135</v>
      </c>
      <c r="F22" s="264">
        <v>129</v>
      </c>
      <c r="G22" s="264">
        <v>39</v>
      </c>
      <c r="H22" s="264">
        <v>58</v>
      </c>
      <c r="I22" s="264">
        <v>128</v>
      </c>
      <c r="J22" s="264">
        <v>162</v>
      </c>
      <c r="K22" s="264">
        <v>75</v>
      </c>
      <c r="L22" s="264">
        <v>140</v>
      </c>
      <c r="M22" s="264">
        <v>110</v>
      </c>
      <c r="N22" s="262" t="s">
        <v>582</v>
      </c>
      <c r="O22" s="265">
        <v>160</v>
      </c>
      <c r="P22" s="265">
        <v>161</v>
      </c>
      <c r="Q22" s="265">
        <v>148</v>
      </c>
      <c r="R22" s="265">
        <v>141</v>
      </c>
      <c r="S22" s="265">
        <v>87</v>
      </c>
      <c r="T22" s="265">
        <v>100</v>
      </c>
      <c r="U22" s="265">
        <v>44</v>
      </c>
      <c r="V22" s="265">
        <v>61</v>
      </c>
      <c r="W22" s="265">
        <v>83</v>
      </c>
      <c r="X22" s="265">
        <v>117</v>
      </c>
      <c r="Y22" s="265">
        <v>121</v>
      </c>
      <c r="Z22" s="265">
        <v>27</v>
      </c>
      <c r="AA22" s="262" t="s">
        <v>582</v>
      </c>
      <c r="AB22" s="265">
        <v>71</v>
      </c>
      <c r="AC22" s="265">
        <v>171</v>
      </c>
      <c r="AD22" s="265">
        <v>134</v>
      </c>
      <c r="AE22" s="265">
        <v>75</v>
      </c>
      <c r="AF22" s="265">
        <v>84</v>
      </c>
      <c r="AG22" s="265">
        <v>134</v>
      </c>
      <c r="AH22" s="265">
        <v>167</v>
      </c>
      <c r="AI22" s="265">
        <v>94</v>
      </c>
      <c r="AJ22" s="265">
        <v>87</v>
      </c>
      <c r="AK22" s="265">
        <v>151</v>
      </c>
      <c r="AL22" s="265">
        <v>140</v>
      </c>
      <c r="AM22" s="265">
        <v>165</v>
      </c>
      <c r="AN22" s="262" t="s">
        <v>582</v>
      </c>
      <c r="AO22" s="265">
        <v>178</v>
      </c>
      <c r="AP22" s="265">
        <v>109</v>
      </c>
      <c r="AQ22" s="265">
        <v>137</v>
      </c>
      <c r="AR22" s="265">
        <v>65</v>
      </c>
      <c r="AS22" s="265">
        <v>66</v>
      </c>
      <c r="AT22" s="265">
        <v>171</v>
      </c>
      <c r="AU22" s="265">
        <v>128</v>
      </c>
      <c r="AV22" s="265">
        <v>70</v>
      </c>
      <c r="AW22" s="265">
        <v>115</v>
      </c>
      <c r="AX22" s="265">
        <v>99</v>
      </c>
      <c r="AY22" s="265">
        <v>90</v>
      </c>
      <c r="AZ22" s="265">
        <v>119</v>
      </c>
      <c r="BA22" s="262" t="s">
        <v>581</v>
      </c>
      <c r="BB22" s="266">
        <v>123</v>
      </c>
      <c r="BC22" s="264">
        <v>34</v>
      </c>
      <c r="BD22" s="264">
        <v>9</v>
      </c>
      <c r="BE22" s="264">
        <v>21</v>
      </c>
      <c r="BF22" s="264">
        <v>80</v>
      </c>
      <c r="BG22" s="264">
        <v>6</v>
      </c>
      <c r="BH22" s="264">
        <v>96</v>
      </c>
      <c r="BI22" s="264">
        <v>70</v>
      </c>
      <c r="BJ22" s="264">
        <v>95</v>
      </c>
      <c r="BK22" s="264">
        <v>127</v>
      </c>
      <c r="BL22" s="264">
        <v>128</v>
      </c>
      <c r="BM22" s="264">
        <v>167</v>
      </c>
      <c r="BN22" s="262" t="s">
        <v>581</v>
      </c>
      <c r="BO22" s="266">
        <v>382</v>
      </c>
      <c r="BP22" s="264">
        <v>212</v>
      </c>
      <c r="BQ22" s="264">
        <v>37</v>
      </c>
      <c r="BR22" s="264">
        <v>80</v>
      </c>
      <c r="BS22" s="264">
        <v>0</v>
      </c>
      <c r="BT22" s="264">
        <v>70</v>
      </c>
      <c r="BU22" s="264">
        <v>26</v>
      </c>
      <c r="BV22" s="264">
        <v>164</v>
      </c>
      <c r="BW22" s="264">
        <v>33</v>
      </c>
      <c r="BX22" s="264">
        <v>102</v>
      </c>
      <c r="BY22" s="264">
        <v>7</v>
      </c>
      <c r="BZ22" s="264">
        <v>28</v>
      </c>
    </row>
    <row r="23" spans="1:78" ht="14.25" customHeight="1">
      <c r="A23" s="262" t="s">
        <v>584</v>
      </c>
      <c r="B23" s="267">
        <v>6722</v>
      </c>
      <c r="C23" s="264">
        <v>59</v>
      </c>
      <c r="D23" s="264">
        <v>63</v>
      </c>
      <c r="E23" s="264">
        <v>86</v>
      </c>
      <c r="F23" s="264">
        <v>75</v>
      </c>
      <c r="G23" s="264">
        <v>11</v>
      </c>
      <c r="H23" s="264">
        <v>39</v>
      </c>
      <c r="I23" s="264">
        <v>74</v>
      </c>
      <c r="J23" s="264">
        <v>67</v>
      </c>
      <c r="K23" s="264">
        <v>35</v>
      </c>
      <c r="L23" s="264">
        <v>66</v>
      </c>
      <c r="M23" s="264">
        <v>59</v>
      </c>
      <c r="N23" s="262" t="s">
        <v>584</v>
      </c>
      <c r="O23" s="265">
        <v>97</v>
      </c>
      <c r="P23" s="265">
        <v>106</v>
      </c>
      <c r="Q23" s="265">
        <v>71</v>
      </c>
      <c r="R23" s="265">
        <v>89</v>
      </c>
      <c r="S23" s="265">
        <v>41</v>
      </c>
      <c r="T23" s="265">
        <v>47</v>
      </c>
      <c r="U23" s="265">
        <v>18</v>
      </c>
      <c r="V23" s="265">
        <v>16</v>
      </c>
      <c r="W23" s="265">
        <v>43</v>
      </c>
      <c r="X23" s="265">
        <v>36</v>
      </c>
      <c r="Y23" s="265">
        <v>38</v>
      </c>
      <c r="Z23" s="265">
        <v>19</v>
      </c>
      <c r="AA23" s="262" t="s">
        <v>584</v>
      </c>
      <c r="AB23" s="265">
        <v>39</v>
      </c>
      <c r="AC23" s="265">
        <v>101</v>
      </c>
      <c r="AD23" s="265">
        <v>98</v>
      </c>
      <c r="AE23" s="265">
        <v>55</v>
      </c>
      <c r="AF23" s="265">
        <v>45</v>
      </c>
      <c r="AG23" s="265">
        <v>72</v>
      </c>
      <c r="AH23" s="265">
        <v>91</v>
      </c>
      <c r="AI23" s="265">
        <v>46</v>
      </c>
      <c r="AJ23" s="265">
        <v>41</v>
      </c>
      <c r="AK23" s="265">
        <v>87</v>
      </c>
      <c r="AL23" s="265">
        <v>71</v>
      </c>
      <c r="AM23" s="265">
        <v>69</v>
      </c>
      <c r="AN23" s="262" t="s">
        <v>584</v>
      </c>
      <c r="AO23" s="265">
        <v>80</v>
      </c>
      <c r="AP23" s="265">
        <v>66</v>
      </c>
      <c r="AQ23" s="265">
        <v>42</v>
      </c>
      <c r="AR23" s="265">
        <v>22</v>
      </c>
      <c r="AS23" s="265">
        <v>41</v>
      </c>
      <c r="AT23" s="265">
        <v>87</v>
      </c>
      <c r="AU23" s="265">
        <v>69</v>
      </c>
      <c r="AV23" s="265">
        <v>33</v>
      </c>
      <c r="AW23" s="265">
        <v>63</v>
      </c>
      <c r="AX23" s="265">
        <v>44</v>
      </c>
      <c r="AY23" s="265">
        <v>59</v>
      </c>
      <c r="AZ23" s="265">
        <v>60</v>
      </c>
      <c r="BA23" s="262" t="s">
        <v>583</v>
      </c>
      <c r="BB23" s="266">
        <v>71</v>
      </c>
      <c r="BC23" s="264">
        <v>19</v>
      </c>
      <c r="BD23" s="264">
        <v>10</v>
      </c>
      <c r="BE23" s="264">
        <v>16</v>
      </c>
      <c r="BF23" s="264">
        <v>40</v>
      </c>
      <c r="BG23" s="264">
        <v>4</v>
      </c>
      <c r="BH23" s="264">
        <v>57</v>
      </c>
      <c r="BI23" s="264">
        <v>33</v>
      </c>
      <c r="BJ23" s="264">
        <v>59</v>
      </c>
      <c r="BK23" s="264">
        <v>67</v>
      </c>
      <c r="BL23" s="264">
        <v>52</v>
      </c>
      <c r="BM23" s="264">
        <v>75</v>
      </c>
      <c r="BN23" s="262" t="s">
        <v>583</v>
      </c>
      <c r="BO23" s="266">
        <v>163</v>
      </c>
      <c r="BP23" s="264">
        <v>83</v>
      </c>
      <c r="BQ23" s="264">
        <v>21</v>
      </c>
      <c r="BR23" s="264">
        <v>40</v>
      </c>
      <c r="BS23" s="264">
        <v>0</v>
      </c>
      <c r="BT23" s="264">
        <v>23</v>
      </c>
      <c r="BU23" s="264">
        <v>8</v>
      </c>
      <c r="BV23" s="264">
        <v>55</v>
      </c>
      <c r="BW23" s="264">
        <v>16</v>
      </c>
      <c r="BX23" s="264">
        <v>56</v>
      </c>
      <c r="BY23" s="264">
        <v>4</v>
      </c>
      <c r="BZ23" s="264">
        <v>13</v>
      </c>
    </row>
    <row r="24" spans="1:78" ht="14.25" customHeight="1">
      <c r="A24" s="262" t="s">
        <v>586</v>
      </c>
      <c r="B24" s="267">
        <v>2862</v>
      </c>
      <c r="C24" s="264">
        <v>26</v>
      </c>
      <c r="D24" s="264">
        <v>26</v>
      </c>
      <c r="E24" s="264">
        <v>39</v>
      </c>
      <c r="F24" s="264">
        <v>32</v>
      </c>
      <c r="G24" s="264">
        <v>6</v>
      </c>
      <c r="H24" s="264">
        <v>40</v>
      </c>
      <c r="I24" s="264">
        <v>33</v>
      </c>
      <c r="J24" s="264">
        <v>20</v>
      </c>
      <c r="K24" s="264">
        <v>14</v>
      </c>
      <c r="L24" s="264">
        <v>28</v>
      </c>
      <c r="M24" s="264">
        <v>38</v>
      </c>
      <c r="N24" s="262" t="s">
        <v>586</v>
      </c>
      <c r="O24" s="265">
        <v>47</v>
      </c>
      <c r="P24" s="265">
        <v>46</v>
      </c>
      <c r="Q24" s="265">
        <v>23</v>
      </c>
      <c r="R24" s="265">
        <v>28</v>
      </c>
      <c r="S24" s="265">
        <v>20</v>
      </c>
      <c r="T24" s="265">
        <v>31</v>
      </c>
      <c r="U24" s="265">
        <v>9</v>
      </c>
      <c r="V24" s="265">
        <v>11</v>
      </c>
      <c r="W24" s="265">
        <v>10</v>
      </c>
      <c r="X24" s="265">
        <v>17</v>
      </c>
      <c r="Y24" s="265">
        <v>25</v>
      </c>
      <c r="Z24" s="265">
        <v>3</v>
      </c>
      <c r="AA24" s="262" t="s">
        <v>586</v>
      </c>
      <c r="AB24" s="265">
        <v>19</v>
      </c>
      <c r="AC24" s="265">
        <v>40</v>
      </c>
      <c r="AD24" s="265">
        <v>45</v>
      </c>
      <c r="AE24" s="265">
        <v>13</v>
      </c>
      <c r="AF24" s="265">
        <v>8</v>
      </c>
      <c r="AG24" s="265">
        <v>36</v>
      </c>
      <c r="AH24" s="265">
        <v>51</v>
      </c>
      <c r="AI24" s="265">
        <v>26</v>
      </c>
      <c r="AJ24" s="265">
        <v>13</v>
      </c>
      <c r="AK24" s="265">
        <v>29</v>
      </c>
      <c r="AL24" s="265">
        <v>36</v>
      </c>
      <c r="AM24" s="265">
        <v>37</v>
      </c>
      <c r="AN24" s="262" t="s">
        <v>586</v>
      </c>
      <c r="AO24" s="265">
        <v>18</v>
      </c>
      <c r="AP24" s="265">
        <v>30</v>
      </c>
      <c r="AQ24" s="265">
        <v>12</v>
      </c>
      <c r="AR24" s="265">
        <v>8</v>
      </c>
      <c r="AS24" s="265">
        <v>20</v>
      </c>
      <c r="AT24" s="265">
        <v>34</v>
      </c>
      <c r="AU24" s="265">
        <v>27</v>
      </c>
      <c r="AV24" s="265">
        <v>9</v>
      </c>
      <c r="AW24" s="265">
        <v>28</v>
      </c>
      <c r="AX24" s="265">
        <v>21</v>
      </c>
      <c r="AY24" s="265">
        <v>29</v>
      </c>
      <c r="AZ24" s="265">
        <v>27</v>
      </c>
      <c r="BA24" s="262" t="s">
        <v>585</v>
      </c>
      <c r="BB24" s="266">
        <v>22</v>
      </c>
      <c r="BC24" s="264">
        <v>9</v>
      </c>
      <c r="BD24" s="264">
        <v>6</v>
      </c>
      <c r="BE24" s="264">
        <v>14</v>
      </c>
      <c r="BF24" s="264">
        <v>23</v>
      </c>
      <c r="BG24" s="264">
        <v>2</v>
      </c>
      <c r="BH24" s="264">
        <v>18</v>
      </c>
      <c r="BI24" s="264">
        <v>21</v>
      </c>
      <c r="BJ24" s="264">
        <v>19</v>
      </c>
      <c r="BK24" s="264">
        <v>29</v>
      </c>
      <c r="BL24" s="264">
        <v>16</v>
      </c>
      <c r="BM24" s="264">
        <v>24</v>
      </c>
      <c r="BN24" s="262" t="s">
        <v>585</v>
      </c>
      <c r="BO24" s="266">
        <v>66</v>
      </c>
      <c r="BP24" s="264">
        <v>24</v>
      </c>
      <c r="BQ24" s="264">
        <v>5</v>
      </c>
      <c r="BR24" s="264">
        <v>6</v>
      </c>
      <c r="BS24" s="264">
        <v>0</v>
      </c>
      <c r="BT24" s="264">
        <v>5</v>
      </c>
      <c r="BU24" s="264">
        <v>5</v>
      </c>
      <c r="BV24" s="264">
        <v>25</v>
      </c>
      <c r="BW24" s="264">
        <v>6</v>
      </c>
      <c r="BX24" s="264">
        <v>14</v>
      </c>
      <c r="BY24" s="264">
        <v>5</v>
      </c>
      <c r="BZ24" s="264">
        <v>7</v>
      </c>
    </row>
    <row r="25" spans="1:78" ht="14.25" customHeight="1">
      <c r="A25" s="262" t="s">
        <v>588</v>
      </c>
      <c r="B25" s="267">
        <v>790</v>
      </c>
      <c r="C25" s="264">
        <v>11</v>
      </c>
      <c r="D25" s="264">
        <v>11</v>
      </c>
      <c r="E25" s="264">
        <v>9</v>
      </c>
      <c r="F25" s="264">
        <v>10</v>
      </c>
      <c r="G25" s="264">
        <v>1</v>
      </c>
      <c r="H25" s="264">
        <v>18</v>
      </c>
      <c r="I25" s="264">
        <v>12</v>
      </c>
      <c r="J25" s="264">
        <v>10</v>
      </c>
      <c r="K25" s="264">
        <v>3</v>
      </c>
      <c r="L25" s="264">
        <v>7</v>
      </c>
      <c r="M25" s="264">
        <v>6</v>
      </c>
      <c r="N25" s="262" t="s">
        <v>588</v>
      </c>
      <c r="O25" s="265">
        <v>18</v>
      </c>
      <c r="P25" s="265">
        <v>13</v>
      </c>
      <c r="Q25" s="265">
        <v>6</v>
      </c>
      <c r="R25" s="265">
        <v>12</v>
      </c>
      <c r="S25" s="265">
        <v>3</v>
      </c>
      <c r="T25" s="265">
        <v>6</v>
      </c>
      <c r="U25" s="265">
        <v>0</v>
      </c>
      <c r="V25" s="265">
        <v>3</v>
      </c>
      <c r="W25" s="265">
        <v>1</v>
      </c>
      <c r="X25" s="265">
        <v>1</v>
      </c>
      <c r="Y25" s="265">
        <v>7</v>
      </c>
      <c r="Z25" s="265">
        <v>1</v>
      </c>
      <c r="AA25" s="262" t="s">
        <v>588</v>
      </c>
      <c r="AB25" s="265">
        <v>2</v>
      </c>
      <c r="AC25" s="265">
        <v>10</v>
      </c>
      <c r="AD25" s="265">
        <v>11</v>
      </c>
      <c r="AE25" s="265">
        <v>1</v>
      </c>
      <c r="AF25" s="265">
        <v>4</v>
      </c>
      <c r="AG25" s="265">
        <v>8</v>
      </c>
      <c r="AH25" s="265">
        <v>6</v>
      </c>
      <c r="AI25" s="265">
        <v>6</v>
      </c>
      <c r="AJ25" s="265">
        <v>8</v>
      </c>
      <c r="AK25" s="265">
        <v>11</v>
      </c>
      <c r="AL25" s="265">
        <v>6</v>
      </c>
      <c r="AM25" s="265">
        <v>7</v>
      </c>
      <c r="AN25" s="262" t="s">
        <v>588</v>
      </c>
      <c r="AO25" s="265">
        <v>7</v>
      </c>
      <c r="AP25" s="265">
        <v>7</v>
      </c>
      <c r="AQ25" s="265">
        <v>3</v>
      </c>
      <c r="AR25" s="265">
        <v>2</v>
      </c>
      <c r="AS25" s="265">
        <v>2</v>
      </c>
      <c r="AT25" s="265">
        <v>4</v>
      </c>
      <c r="AU25" s="265">
        <v>6</v>
      </c>
      <c r="AV25" s="265">
        <v>1</v>
      </c>
      <c r="AW25" s="265">
        <v>6</v>
      </c>
      <c r="AX25" s="265">
        <v>8</v>
      </c>
      <c r="AY25" s="265">
        <v>4</v>
      </c>
      <c r="AZ25" s="265">
        <v>5</v>
      </c>
      <c r="BA25" s="262" t="s">
        <v>587</v>
      </c>
      <c r="BB25" s="266">
        <v>9</v>
      </c>
      <c r="BC25" s="264">
        <v>2</v>
      </c>
      <c r="BD25" s="264">
        <v>2</v>
      </c>
      <c r="BE25" s="264">
        <v>7</v>
      </c>
      <c r="BF25" s="264">
        <v>2</v>
      </c>
      <c r="BG25" s="264">
        <v>0</v>
      </c>
      <c r="BH25" s="264">
        <v>4</v>
      </c>
      <c r="BI25" s="264">
        <v>5</v>
      </c>
      <c r="BJ25" s="264">
        <v>7</v>
      </c>
      <c r="BK25" s="264">
        <v>15</v>
      </c>
      <c r="BL25" s="264">
        <v>3</v>
      </c>
      <c r="BM25" s="264">
        <v>10</v>
      </c>
      <c r="BN25" s="262" t="s">
        <v>587</v>
      </c>
      <c r="BO25" s="266">
        <v>12</v>
      </c>
      <c r="BP25" s="264">
        <v>6</v>
      </c>
      <c r="BQ25" s="264">
        <v>1</v>
      </c>
      <c r="BR25" s="264">
        <v>4</v>
      </c>
      <c r="BS25" s="264">
        <v>0</v>
      </c>
      <c r="BT25" s="264">
        <v>1</v>
      </c>
      <c r="BU25" s="264">
        <v>1</v>
      </c>
      <c r="BV25" s="264">
        <v>9</v>
      </c>
      <c r="BW25" s="264">
        <v>1</v>
      </c>
      <c r="BX25" s="264">
        <v>2</v>
      </c>
      <c r="BY25" s="264">
        <v>1</v>
      </c>
      <c r="BZ25" s="264">
        <v>2</v>
      </c>
    </row>
    <row r="26" spans="1:78" ht="14.25" customHeight="1">
      <c r="A26" s="269" t="s">
        <v>590</v>
      </c>
      <c r="B26" s="270">
        <v>89</v>
      </c>
      <c r="C26" s="271">
        <v>2</v>
      </c>
      <c r="D26" s="271">
        <v>4</v>
      </c>
      <c r="E26" s="271">
        <v>1</v>
      </c>
      <c r="F26" s="271">
        <v>1</v>
      </c>
      <c r="G26" s="271">
        <v>0</v>
      </c>
      <c r="H26" s="271">
        <v>3</v>
      </c>
      <c r="I26" s="271">
        <v>1</v>
      </c>
      <c r="J26" s="271">
        <v>2</v>
      </c>
      <c r="K26" s="271">
        <v>0</v>
      </c>
      <c r="L26" s="271">
        <v>0</v>
      </c>
      <c r="M26" s="271">
        <v>0</v>
      </c>
      <c r="N26" s="269" t="s">
        <v>590</v>
      </c>
      <c r="O26" s="272">
        <v>0</v>
      </c>
      <c r="P26" s="271">
        <v>0</v>
      </c>
      <c r="Q26" s="271">
        <v>0</v>
      </c>
      <c r="R26" s="271">
        <v>0</v>
      </c>
      <c r="S26" s="271">
        <v>1</v>
      </c>
      <c r="T26" s="271">
        <v>1</v>
      </c>
      <c r="U26" s="271">
        <v>0</v>
      </c>
      <c r="V26" s="271">
        <v>0</v>
      </c>
      <c r="W26" s="271">
        <v>0</v>
      </c>
      <c r="X26" s="271">
        <v>1</v>
      </c>
      <c r="Y26" s="271">
        <v>1</v>
      </c>
      <c r="Z26" s="271">
        <v>0</v>
      </c>
      <c r="AA26" s="269" t="s">
        <v>590</v>
      </c>
      <c r="AB26" s="272">
        <v>1</v>
      </c>
      <c r="AC26" s="271">
        <v>2</v>
      </c>
      <c r="AD26" s="271">
        <v>0</v>
      </c>
      <c r="AE26" s="271">
        <v>1</v>
      </c>
      <c r="AF26" s="271">
        <v>1</v>
      </c>
      <c r="AG26" s="271">
        <v>1</v>
      </c>
      <c r="AH26" s="271">
        <v>1</v>
      </c>
      <c r="AI26" s="271">
        <v>1</v>
      </c>
      <c r="AJ26" s="271">
        <v>2</v>
      </c>
      <c r="AK26" s="271">
        <v>2</v>
      </c>
      <c r="AL26" s="271">
        <v>3</v>
      </c>
      <c r="AM26" s="271">
        <v>1</v>
      </c>
      <c r="AN26" s="269" t="s">
        <v>590</v>
      </c>
      <c r="AO26" s="272">
        <v>2</v>
      </c>
      <c r="AP26" s="271">
        <v>2</v>
      </c>
      <c r="AQ26" s="271">
        <v>0</v>
      </c>
      <c r="AR26" s="271">
        <v>0</v>
      </c>
      <c r="AS26" s="271">
        <v>0</v>
      </c>
      <c r="AT26" s="271">
        <v>0</v>
      </c>
      <c r="AU26" s="271">
        <v>2</v>
      </c>
      <c r="AV26" s="271">
        <v>0</v>
      </c>
      <c r="AW26" s="271">
        <v>1</v>
      </c>
      <c r="AX26" s="271">
        <v>2</v>
      </c>
      <c r="AY26" s="271">
        <v>0</v>
      </c>
      <c r="AZ26" s="271">
        <v>0</v>
      </c>
      <c r="BA26" s="269" t="s">
        <v>589</v>
      </c>
      <c r="BB26" s="272">
        <v>0</v>
      </c>
      <c r="BC26" s="271">
        <v>1</v>
      </c>
      <c r="BD26" s="271">
        <v>0</v>
      </c>
      <c r="BE26" s="271">
        <v>1</v>
      </c>
      <c r="BF26" s="271">
        <v>0</v>
      </c>
      <c r="BG26" s="271">
        <v>0</v>
      </c>
      <c r="BH26" s="271">
        <v>0</v>
      </c>
      <c r="BI26" s="271">
        <v>0</v>
      </c>
      <c r="BJ26" s="271">
        <v>0</v>
      </c>
      <c r="BK26" s="271">
        <v>0</v>
      </c>
      <c r="BL26" s="271">
        <v>1</v>
      </c>
      <c r="BM26" s="271">
        <v>0</v>
      </c>
      <c r="BN26" s="269" t="s">
        <v>589</v>
      </c>
      <c r="BO26" s="272">
        <v>4</v>
      </c>
      <c r="BP26" s="271">
        <v>0</v>
      </c>
      <c r="BQ26" s="271">
        <v>0</v>
      </c>
      <c r="BR26" s="271">
        <v>0</v>
      </c>
      <c r="BS26" s="271">
        <v>0</v>
      </c>
      <c r="BT26" s="271">
        <v>2</v>
      </c>
      <c r="BU26" s="271">
        <v>0</v>
      </c>
      <c r="BV26" s="271">
        <v>1</v>
      </c>
      <c r="BW26" s="271">
        <v>0</v>
      </c>
      <c r="BX26" s="271">
        <v>0</v>
      </c>
      <c r="BY26" s="271">
        <v>0</v>
      </c>
      <c r="BZ26" s="271">
        <v>0</v>
      </c>
    </row>
    <row r="27" ht="14.25" customHeight="1" thickBot="1"/>
    <row r="28" spans="1:78" ht="14.25" customHeight="1" thickTop="1">
      <c r="A28" s="757" t="s">
        <v>595</v>
      </c>
      <c r="B28" s="251" t="s">
        <v>1001</v>
      </c>
      <c r="C28" s="252" t="s">
        <v>1003</v>
      </c>
      <c r="D28" s="251" t="s">
        <v>639</v>
      </c>
      <c r="E28" s="251" t="s">
        <v>640</v>
      </c>
      <c r="F28" s="251" t="s">
        <v>641</v>
      </c>
      <c r="G28" s="251" t="s">
        <v>1018</v>
      </c>
      <c r="H28" s="251" t="s">
        <v>642</v>
      </c>
      <c r="I28" s="251" t="s">
        <v>643</v>
      </c>
      <c r="J28" s="251" t="s">
        <v>1028</v>
      </c>
      <c r="K28" s="251" t="s">
        <v>644</v>
      </c>
      <c r="L28" s="253" t="s">
        <v>1035</v>
      </c>
      <c r="M28" s="251" t="s">
        <v>645</v>
      </c>
      <c r="N28" s="757" t="s">
        <v>595</v>
      </c>
      <c r="O28" s="251" t="s">
        <v>606</v>
      </c>
      <c r="P28" s="251" t="s">
        <v>606</v>
      </c>
      <c r="Q28" s="251" t="s">
        <v>646</v>
      </c>
      <c r="R28" s="251" t="s">
        <v>646</v>
      </c>
      <c r="S28" s="251" t="s">
        <v>646</v>
      </c>
      <c r="T28" s="251" t="s">
        <v>646</v>
      </c>
      <c r="U28" s="251" t="s">
        <v>647</v>
      </c>
      <c r="V28" s="251" t="s">
        <v>647</v>
      </c>
      <c r="W28" s="251" t="s">
        <v>648</v>
      </c>
      <c r="X28" s="251" t="s">
        <v>648</v>
      </c>
      <c r="Y28" s="253" t="s">
        <v>607</v>
      </c>
      <c r="Z28" s="253" t="s">
        <v>607</v>
      </c>
      <c r="AA28" s="757" t="s">
        <v>595</v>
      </c>
      <c r="AB28" s="251" t="s">
        <v>649</v>
      </c>
      <c r="AC28" s="251" t="s">
        <v>649</v>
      </c>
      <c r="AD28" s="251" t="s">
        <v>650</v>
      </c>
      <c r="AE28" s="251" t="s">
        <v>650</v>
      </c>
      <c r="AF28" s="251" t="s">
        <v>650</v>
      </c>
      <c r="AG28" s="251" t="s">
        <v>650</v>
      </c>
      <c r="AH28" s="251" t="s">
        <v>651</v>
      </c>
      <c r="AI28" s="251" t="s">
        <v>651</v>
      </c>
      <c r="AJ28" s="251" t="s">
        <v>651</v>
      </c>
      <c r="AK28" s="251" t="s">
        <v>651</v>
      </c>
      <c r="AL28" s="253" t="s">
        <v>613</v>
      </c>
      <c r="AM28" s="253" t="s">
        <v>613</v>
      </c>
      <c r="AN28" s="757" t="s">
        <v>595</v>
      </c>
      <c r="AO28" s="251" t="s">
        <v>617</v>
      </c>
      <c r="AP28" s="251" t="s">
        <v>617</v>
      </c>
      <c r="AQ28" s="251" t="s">
        <v>652</v>
      </c>
      <c r="AR28" s="251" t="s">
        <v>652</v>
      </c>
      <c r="AS28" s="251" t="s">
        <v>652</v>
      </c>
      <c r="AT28" s="251" t="s">
        <v>652</v>
      </c>
      <c r="AU28" s="251" t="s">
        <v>652</v>
      </c>
      <c r="AV28" s="251" t="s">
        <v>652</v>
      </c>
      <c r="AW28" s="251" t="s">
        <v>652</v>
      </c>
      <c r="AX28" s="251" t="s">
        <v>652</v>
      </c>
      <c r="AY28" s="253" t="s">
        <v>618</v>
      </c>
      <c r="AZ28" s="253" t="s">
        <v>618</v>
      </c>
      <c r="BA28" s="757" t="s">
        <v>595</v>
      </c>
      <c r="BB28" s="251" t="s">
        <v>622</v>
      </c>
      <c r="BC28" s="251" t="s">
        <v>622</v>
      </c>
      <c r="BD28" s="251" t="s">
        <v>622</v>
      </c>
      <c r="BE28" s="251" t="s">
        <v>622</v>
      </c>
      <c r="BF28" s="251" t="s">
        <v>622</v>
      </c>
      <c r="BG28" s="251" t="s">
        <v>622</v>
      </c>
      <c r="BH28" s="251" t="s">
        <v>622</v>
      </c>
      <c r="BI28" s="251" t="s">
        <v>653</v>
      </c>
      <c r="BJ28" s="251" t="s">
        <v>654</v>
      </c>
      <c r="BK28" s="251" t="s">
        <v>654</v>
      </c>
      <c r="BL28" s="251" t="s">
        <v>654</v>
      </c>
      <c r="BM28" s="253" t="s">
        <v>623</v>
      </c>
      <c r="BN28" s="757" t="s">
        <v>595</v>
      </c>
      <c r="BO28" s="251" t="s">
        <v>625</v>
      </c>
      <c r="BP28" s="251" t="s">
        <v>625</v>
      </c>
      <c r="BQ28" s="251" t="s">
        <v>625</v>
      </c>
      <c r="BR28" s="254"/>
      <c r="BS28" s="254"/>
      <c r="BT28" s="254"/>
      <c r="BU28" s="254"/>
      <c r="BV28" s="254"/>
      <c r="BW28" s="254"/>
      <c r="BX28" s="254"/>
      <c r="BY28" s="254"/>
      <c r="BZ28" s="273"/>
    </row>
    <row r="29" spans="1:78" ht="14.25" customHeight="1">
      <c r="A29" s="758"/>
      <c r="B29" s="256"/>
      <c r="C29" s="274"/>
      <c r="D29" s="275"/>
      <c r="E29" s="275"/>
      <c r="F29" s="275"/>
      <c r="G29" s="275"/>
      <c r="H29" s="275"/>
      <c r="I29" s="275"/>
      <c r="J29" s="275"/>
      <c r="K29" s="275"/>
      <c r="L29" s="276"/>
      <c r="M29" s="275"/>
      <c r="N29" s="758"/>
      <c r="O29" s="256" t="s">
        <v>629</v>
      </c>
      <c r="P29" s="274" t="s">
        <v>655</v>
      </c>
      <c r="Q29" s="275" t="s">
        <v>626</v>
      </c>
      <c r="R29" s="275" t="s">
        <v>627</v>
      </c>
      <c r="S29" s="275" t="s">
        <v>628</v>
      </c>
      <c r="T29" s="275" t="s">
        <v>629</v>
      </c>
      <c r="U29" s="275" t="s">
        <v>626</v>
      </c>
      <c r="V29" s="275" t="s">
        <v>627</v>
      </c>
      <c r="W29" s="275" t="s">
        <v>626</v>
      </c>
      <c r="X29" s="275" t="s">
        <v>627</v>
      </c>
      <c r="Y29" s="275" t="s">
        <v>626</v>
      </c>
      <c r="Z29" s="275" t="s">
        <v>627</v>
      </c>
      <c r="AA29" s="758"/>
      <c r="AB29" s="256" t="s">
        <v>626</v>
      </c>
      <c r="AC29" s="274" t="s">
        <v>627</v>
      </c>
      <c r="AD29" s="275" t="s">
        <v>626</v>
      </c>
      <c r="AE29" s="275" t="s">
        <v>627</v>
      </c>
      <c r="AF29" s="275" t="s">
        <v>628</v>
      </c>
      <c r="AG29" s="275" t="s">
        <v>629</v>
      </c>
      <c r="AH29" s="275" t="s">
        <v>626</v>
      </c>
      <c r="AI29" s="275" t="s">
        <v>627</v>
      </c>
      <c r="AJ29" s="275" t="s">
        <v>628</v>
      </c>
      <c r="AK29" s="275" t="s">
        <v>629</v>
      </c>
      <c r="AL29" s="275" t="s">
        <v>626</v>
      </c>
      <c r="AM29" s="275" t="s">
        <v>627</v>
      </c>
      <c r="AN29" s="758"/>
      <c r="AO29" s="256" t="s">
        <v>634</v>
      </c>
      <c r="AP29" s="274" t="s">
        <v>635</v>
      </c>
      <c r="AQ29" s="275" t="s">
        <v>626</v>
      </c>
      <c r="AR29" s="275" t="s">
        <v>627</v>
      </c>
      <c r="AS29" s="275" t="s">
        <v>628</v>
      </c>
      <c r="AT29" s="275" t="s">
        <v>629</v>
      </c>
      <c r="AU29" s="275" t="s">
        <v>634</v>
      </c>
      <c r="AV29" s="275" t="s">
        <v>635</v>
      </c>
      <c r="AW29" s="275" t="s">
        <v>636</v>
      </c>
      <c r="AX29" s="275" t="s">
        <v>637</v>
      </c>
      <c r="AY29" s="275" t="s">
        <v>626</v>
      </c>
      <c r="AZ29" s="275" t="s">
        <v>627</v>
      </c>
      <c r="BA29" s="758"/>
      <c r="BB29" s="256" t="s">
        <v>627</v>
      </c>
      <c r="BC29" s="274" t="s">
        <v>628</v>
      </c>
      <c r="BD29" s="275" t="s">
        <v>629</v>
      </c>
      <c r="BE29" s="275" t="s">
        <v>634</v>
      </c>
      <c r="BF29" s="275" t="s">
        <v>635</v>
      </c>
      <c r="BG29" s="275" t="s">
        <v>636</v>
      </c>
      <c r="BH29" s="275" t="s">
        <v>637</v>
      </c>
      <c r="BI29" s="275"/>
      <c r="BJ29" s="275" t="s">
        <v>626</v>
      </c>
      <c r="BK29" s="275" t="s">
        <v>627</v>
      </c>
      <c r="BL29" s="275" t="s">
        <v>628</v>
      </c>
      <c r="BM29" s="275" t="s">
        <v>626</v>
      </c>
      <c r="BN29" s="758"/>
      <c r="BO29" s="256" t="s">
        <v>627</v>
      </c>
      <c r="BP29" s="274" t="s">
        <v>628</v>
      </c>
      <c r="BQ29" s="275" t="s">
        <v>629</v>
      </c>
      <c r="BR29" s="254"/>
      <c r="BS29" s="254"/>
      <c r="BT29" s="254"/>
      <c r="BU29" s="254"/>
      <c r="BV29" s="254"/>
      <c r="BW29" s="254"/>
      <c r="BX29" s="254"/>
      <c r="BY29" s="254"/>
      <c r="BZ29" s="254"/>
    </row>
    <row r="30" spans="1:78" ht="14.25" customHeight="1">
      <c r="A30" s="277" t="s">
        <v>548</v>
      </c>
      <c r="B30" s="260">
        <v>2888</v>
      </c>
      <c r="C30" s="259">
        <v>7219</v>
      </c>
      <c r="D30" s="259">
        <v>3311</v>
      </c>
      <c r="E30" s="259">
        <v>4214</v>
      </c>
      <c r="F30" s="259">
        <v>4097</v>
      </c>
      <c r="G30" s="259">
        <v>4358</v>
      </c>
      <c r="H30" s="259">
        <v>5029</v>
      </c>
      <c r="I30" s="259">
        <v>3467</v>
      </c>
      <c r="J30" s="259">
        <v>3727</v>
      </c>
      <c r="K30" s="259">
        <v>4552</v>
      </c>
      <c r="L30" s="259">
        <v>5532</v>
      </c>
      <c r="M30" s="259">
        <v>4461</v>
      </c>
      <c r="N30" s="277" t="s">
        <v>548</v>
      </c>
      <c r="O30" s="260">
        <v>3023</v>
      </c>
      <c r="P30" s="259">
        <v>930</v>
      </c>
      <c r="Q30" s="259">
        <v>4396</v>
      </c>
      <c r="R30" s="259">
        <v>1950</v>
      </c>
      <c r="S30" s="259">
        <v>3154</v>
      </c>
      <c r="T30" s="259">
        <v>2673</v>
      </c>
      <c r="U30" s="259">
        <v>3210</v>
      </c>
      <c r="V30" s="259">
        <v>2964</v>
      </c>
      <c r="W30" s="259">
        <v>4379</v>
      </c>
      <c r="X30" s="259">
        <v>4507</v>
      </c>
      <c r="Y30" s="259">
        <v>1944</v>
      </c>
      <c r="Z30" s="259">
        <v>4607</v>
      </c>
      <c r="AA30" s="277" t="s">
        <v>548</v>
      </c>
      <c r="AB30" s="260">
        <v>1755</v>
      </c>
      <c r="AC30" s="259">
        <v>1287</v>
      </c>
      <c r="AD30" s="259">
        <v>3100</v>
      </c>
      <c r="AE30" s="259">
        <v>4462</v>
      </c>
      <c r="AF30" s="259">
        <v>1603</v>
      </c>
      <c r="AG30" s="259">
        <v>3405</v>
      </c>
      <c r="AH30" s="259">
        <v>2571</v>
      </c>
      <c r="AI30" s="259">
        <v>3815</v>
      </c>
      <c r="AJ30" s="259">
        <v>3446</v>
      </c>
      <c r="AK30" s="259">
        <v>2251</v>
      </c>
      <c r="AL30" s="259">
        <v>5361</v>
      </c>
      <c r="AM30" s="259">
        <v>3069</v>
      </c>
      <c r="AN30" s="277" t="s">
        <v>548</v>
      </c>
      <c r="AO30" s="260">
        <v>3393</v>
      </c>
      <c r="AP30" s="259">
        <v>4702</v>
      </c>
      <c r="AQ30" s="259">
        <v>3730</v>
      </c>
      <c r="AR30" s="259">
        <v>5227</v>
      </c>
      <c r="AS30" s="259">
        <v>4444</v>
      </c>
      <c r="AT30" s="259">
        <v>4322</v>
      </c>
      <c r="AU30" s="259">
        <v>3407</v>
      </c>
      <c r="AV30" s="259">
        <v>4233</v>
      </c>
      <c r="AW30" s="259">
        <v>3380</v>
      </c>
      <c r="AX30" s="259">
        <v>989</v>
      </c>
      <c r="AY30" s="259">
        <v>1155</v>
      </c>
      <c r="AZ30" s="259">
        <v>1780</v>
      </c>
      <c r="BA30" s="277" t="s">
        <v>547</v>
      </c>
      <c r="BB30" s="260">
        <v>4069</v>
      </c>
      <c r="BC30" s="259">
        <v>7282</v>
      </c>
      <c r="BD30" s="259">
        <v>4350</v>
      </c>
      <c r="BE30" s="259">
        <v>2095</v>
      </c>
      <c r="BF30" s="259">
        <v>5029</v>
      </c>
      <c r="BG30" s="259">
        <v>1620</v>
      </c>
      <c r="BH30" s="259">
        <v>1866</v>
      </c>
      <c r="BI30" s="259">
        <v>3749</v>
      </c>
      <c r="BJ30" s="259">
        <v>11</v>
      </c>
      <c r="BK30" s="259">
        <v>2353</v>
      </c>
      <c r="BL30" s="259">
        <v>2087</v>
      </c>
      <c r="BM30" s="259">
        <v>7608</v>
      </c>
      <c r="BN30" s="277" t="s">
        <v>547</v>
      </c>
      <c r="BO30" s="260">
        <v>3405</v>
      </c>
      <c r="BP30" s="259">
        <v>1514</v>
      </c>
      <c r="BQ30" s="259">
        <v>484</v>
      </c>
      <c r="BR30" s="264"/>
      <c r="BS30" s="264"/>
      <c r="BT30" s="264"/>
      <c r="BU30" s="264"/>
      <c r="BV30" s="264"/>
      <c r="BW30" s="264"/>
      <c r="BX30" s="264"/>
      <c r="BY30" s="264"/>
      <c r="BZ30" s="264"/>
    </row>
    <row r="31" spans="1:78" ht="14.25" customHeight="1">
      <c r="A31" s="262" t="s">
        <v>550</v>
      </c>
      <c r="B31" s="265">
        <v>88</v>
      </c>
      <c r="C31" s="265">
        <v>264</v>
      </c>
      <c r="D31" s="265">
        <v>125</v>
      </c>
      <c r="E31" s="265">
        <v>118</v>
      </c>
      <c r="F31" s="265">
        <v>156</v>
      </c>
      <c r="G31" s="265">
        <v>109</v>
      </c>
      <c r="H31" s="265">
        <v>169</v>
      </c>
      <c r="I31" s="265">
        <v>80</v>
      </c>
      <c r="J31" s="265">
        <v>112</v>
      </c>
      <c r="K31" s="265">
        <v>130</v>
      </c>
      <c r="L31" s="265">
        <v>219</v>
      </c>
      <c r="M31" s="265">
        <v>133</v>
      </c>
      <c r="N31" s="262" t="s">
        <v>550</v>
      </c>
      <c r="O31" s="265">
        <v>131</v>
      </c>
      <c r="P31" s="265">
        <v>47</v>
      </c>
      <c r="Q31" s="265">
        <v>164</v>
      </c>
      <c r="R31" s="265">
        <v>55</v>
      </c>
      <c r="S31" s="265">
        <v>97</v>
      </c>
      <c r="T31" s="265">
        <v>97</v>
      </c>
      <c r="U31" s="265">
        <v>115</v>
      </c>
      <c r="V31" s="265">
        <v>74</v>
      </c>
      <c r="W31" s="265">
        <v>163</v>
      </c>
      <c r="X31" s="265">
        <v>166</v>
      </c>
      <c r="Y31" s="265">
        <v>54</v>
      </c>
      <c r="Z31" s="265">
        <v>171</v>
      </c>
      <c r="AA31" s="262" t="s">
        <v>550</v>
      </c>
      <c r="AB31" s="265">
        <v>87</v>
      </c>
      <c r="AC31" s="265">
        <v>42</v>
      </c>
      <c r="AD31" s="265">
        <v>113</v>
      </c>
      <c r="AE31" s="265">
        <v>203</v>
      </c>
      <c r="AF31" s="265">
        <v>44</v>
      </c>
      <c r="AG31" s="265">
        <v>169</v>
      </c>
      <c r="AH31" s="265">
        <v>88</v>
      </c>
      <c r="AI31" s="265">
        <v>133</v>
      </c>
      <c r="AJ31" s="265">
        <v>134</v>
      </c>
      <c r="AK31" s="265">
        <v>96</v>
      </c>
      <c r="AL31" s="265">
        <v>196</v>
      </c>
      <c r="AM31" s="265">
        <v>136</v>
      </c>
      <c r="AN31" s="262" t="s">
        <v>550</v>
      </c>
      <c r="AO31" s="265">
        <v>147</v>
      </c>
      <c r="AP31" s="265">
        <v>120</v>
      </c>
      <c r="AQ31" s="264">
        <v>110</v>
      </c>
      <c r="AR31" s="264">
        <v>196</v>
      </c>
      <c r="AS31" s="264">
        <v>143</v>
      </c>
      <c r="AT31" s="264">
        <v>180</v>
      </c>
      <c r="AU31" s="264">
        <v>126</v>
      </c>
      <c r="AV31" s="264">
        <v>166</v>
      </c>
      <c r="AW31" s="264">
        <v>145</v>
      </c>
      <c r="AX31" s="264">
        <v>49</v>
      </c>
      <c r="AY31" s="264">
        <v>30</v>
      </c>
      <c r="AZ31" s="264">
        <v>58</v>
      </c>
      <c r="BA31" s="262" t="s">
        <v>549</v>
      </c>
      <c r="BB31" s="266">
        <v>133</v>
      </c>
      <c r="BC31" s="264">
        <v>309</v>
      </c>
      <c r="BD31" s="264">
        <v>213</v>
      </c>
      <c r="BE31" s="264">
        <v>129</v>
      </c>
      <c r="BF31" s="264">
        <v>287</v>
      </c>
      <c r="BG31" s="264">
        <v>99</v>
      </c>
      <c r="BH31" s="264">
        <v>131</v>
      </c>
      <c r="BI31" s="264">
        <v>105</v>
      </c>
      <c r="BJ31" s="264">
        <v>0</v>
      </c>
      <c r="BK31" s="264">
        <v>100</v>
      </c>
      <c r="BL31" s="264">
        <v>110</v>
      </c>
      <c r="BM31" s="264">
        <v>396</v>
      </c>
      <c r="BN31" s="262" t="s">
        <v>549</v>
      </c>
      <c r="BO31" s="266">
        <v>161</v>
      </c>
      <c r="BP31" s="264">
        <v>46</v>
      </c>
      <c r="BQ31" s="264">
        <v>86</v>
      </c>
      <c r="BR31" s="264"/>
      <c r="BS31" s="264"/>
      <c r="BT31" s="264"/>
      <c r="BU31" s="264"/>
      <c r="BV31" s="264"/>
      <c r="BW31" s="264"/>
      <c r="BX31" s="264"/>
      <c r="BY31" s="264"/>
      <c r="BZ31" s="264"/>
    </row>
    <row r="32" spans="1:78" ht="14.25" customHeight="1">
      <c r="A32" s="262" t="s">
        <v>552</v>
      </c>
      <c r="B32" s="265">
        <v>112</v>
      </c>
      <c r="C32" s="265">
        <v>233</v>
      </c>
      <c r="D32" s="265">
        <v>143</v>
      </c>
      <c r="E32" s="265">
        <v>135</v>
      </c>
      <c r="F32" s="265">
        <v>142</v>
      </c>
      <c r="G32" s="265">
        <v>130</v>
      </c>
      <c r="H32" s="265">
        <v>165</v>
      </c>
      <c r="I32" s="265">
        <v>79</v>
      </c>
      <c r="J32" s="265">
        <v>81</v>
      </c>
      <c r="K32" s="265">
        <v>138</v>
      </c>
      <c r="L32" s="265">
        <v>193</v>
      </c>
      <c r="M32" s="265">
        <v>111</v>
      </c>
      <c r="N32" s="262" t="s">
        <v>552</v>
      </c>
      <c r="O32" s="265">
        <v>106</v>
      </c>
      <c r="P32" s="265">
        <v>47</v>
      </c>
      <c r="Q32" s="265">
        <v>165</v>
      </c>
      <c r="R32" s="265">
        <v>51</v>
      </c>
      <c r="S32" s="265">
        <v>96</v>
      </c>
      <c r="T32" s="265">
        <v>81</v>
      </c>
      <c r="U32" s="265">
        <v>90</v>
      </c>
      <c r="V32" s="265">
        <v>92</v>
      </c>
      <c r="W32" s="265">
        <v>148</v>
      </c>
      <c r="X32" s="265">
        <v>213</v>
      </c>
      <c r="Y32" s="265">
        <v>64</v>
      </c>
      <c r="Z32" s="265">
        <v>149</v>
      </c>
      <c r="AA32" s="262" t="s">
        <v>552</v>
      </c>
      <c r="AB32" s="265">
        <v>65</v>
      </c>
      <c r="AC32" s="265">
        <v>49</v>
      </c>
      <c r="AD32" s="265">
        <v>122</v>
      </c>
      <c r="AE32" s="265">
        <v>182</v>
      </c>
      <c r="AF32" s="265">
        <v>39</v>
      </c>
      <c r="AG32" s="265">
        <v>147</v>
      </c>
      <c r="AH32" s="265">
        <v>128</v>
      </c>
      <c r="AI32" s="265">
        <v>190</v>
      </c>
      <c r="AJ32" s="265">
        <v>159</v>
      </c>
      <c r="AK32" s="265">
        <v>139</v>
      </c>
      <c r="AL32" s="265">
        <v>191</v>
      </c>
      <c r="AM32" s="265">
        <v>135</v>
      </c>
      <c r="AN32" s="262" t="s">
        <v>552</v>
      </c>
      <c r="AO32" s="265">
        <v>152</v>
      </c>
      <c r="AP32" s="265">
        <v>158</v>
      </c>
      <c r="AQ32" s="264">
        <v>114</v>
      </c>
      <c r="AR32" s="264">
        <v>231</v>
      </c>
      <c r="AS32" s="264">
        <v>162</v>
      </c>
      <c r="AT32" s="264">
        <v>188</v>
      </c>
      <c r="AU32" s="264">
        <v>169</v>
      </c>
      <c r="AV32" s="264">
        <v>207</v>
      </c>
      <c r="AW32" s="264">
        <v>176</v>
      </c>
      <c r="AX32" s="264">
        <v>75</v>
      </c>
      <c r="AY32" s="264">
        <v>13</v>
      </c>
      <c r="AZ32" s="264">
        <v>56</v>
      </c>
      <c r="BA32" s="262" t="s">
        <v>551</v>
      </c>
      <c r="BB32" s="266">
        <v>130</v>
      </c>
      <c r="BC32" s="264">
        <v>320</v>
      </c>
      <c r="BD32" s="264">
        <v>205</v>
      </c>
      <c r="BE32" s="264">
        <v>112</v>
      </c>
      <c r="BF32" s="264">
        <v>253</v>
      </c>
      <c r="BG32" s="264">
        <v>98</v>
      </c>
      <c r="BH32" s="264">
        <v>133</v>
      </c>
      <c r="BI32" s="264">
        <v>135</v>
      </c>
      <c r="BJ32" s="264">
        <v>0</v>
      </c>
      <c r="BK32" s="264">
        <v>107</v>
      </c>
      <c r="BL32" s="264">
        <v>86</v>
      </c>
      <c r="BM32" s="264">
        <v>369</v>
      </c>
      <c r="BN32" s="262" t="s">
        <v>551</v>
      </c>
      <c r="BO32" s="266">
        <v>173</v>
      </c>
      <c r="BP32" s="264">
        <v>65</v>
      </c>
      <c r="BQ32" s="264">
        <v>8</v>
      </c>
      <c r="BR32" s="264"/>
      <c r="BS32" s="264"/>
      <c r="BT32" s="264"/>
      <c r="BU32" s="264"/>
      <c r="BV32" s="264"/>
      <c r="BW32" s="264"/>
      <c r="BX32" s="264"/>
      <c r="BY32" s="264"/>
      <c r="BZ32" s="264"/>
    </row>
    <row r="33" spans="1:78" ht="14.25" customHeight="1">
      <c r="A33" s="262" t="s">
        <v>554</v>
      </c>
      <c r="B33" s="265">
        <v>183</v>
      </c>
      <c r="C33" s="265">
        <v>210</v>
      </c>
      <c r="D33" s="265">
        <v>112</v>
      </c>
      <c r="E33" s="265">
        <v>133</v>
      </c>
      <c r="F33" s="265">
        <v>140</v>
      </c>
      <c r="G33" s="265">
        <v>129</v>
      </c>
      <c r="H33" s="265">
        <v>186</v>
      </c>
      <c r="I33" s="265">
        <v>93</v>
      </c>
      <c r="J33" s="265">
        <v>101</v>
      </c>
      <c r="K33" s="265">
        <v>133</v>
      </c>
      <c r="L33" s="265">
        <v>200</v>
      </c>
      <c r="M33" s="265">
        <v>131</v>
      </c>
      <c r="N33" s="262" t="s">
        <v>554</v>
      </c>
      <c r="O33" s="265">
        <v>82</v>
      </c>
      <c r="P33" s="265">
        <v>45</v>
      </c>
      <c r="Q33" s="265">
        <v>150</v>
      </c>
      <c r="R33" s="265">
        <v>59</v>
      </c>
      <c r="S33" s="265">
        <v>112</v>
      </c>
      <c r="T33" s="265">
        <v>76</v>
      </c>
      <c r="U33" s="265">
        <v>79</v>
      </c>
      <c r="V33" s="265">
        <v>86</v>
      </c>
      <c r="W33" s="265">
        <v>114</v>
      </c>
      <c r="X33" s="265">
        <v>221</v>
      </c>
      <c r="Y33" s="265">
        <v>62</v>
      </c>
      <c r="Z33" s="265">
        <v>156</v>
      </c>
      <c r="AA33" s="262" t="s">
        <v>554</v>
      </c>
      <c r="AB33" s="265">
        <v>57</v>
      </c>
      <c r="AC33" s="265">
        <v>52</v>
      </c>
      <c r="AD33" s="265">
        <v>124</v>
      </c>
      <c r="AE33" s="265">
        <v>152</v>
      </c>
      <c r="AF33" s="265">
        <v>43</v>
      </c>
      <c r="AG33" s="265">
        <v>124</v>
      </c>
      <c r="AH33" s="265">
        <v>95</v>
      </c>
      <c r="AI33" s="265">
        <v>174</v>
      </c>
      <c r="AJ33" s="265">
        <v>151</v>
      </c>
      <c r="AK33" s="265">
        <v>138</v>
      </c>
      <c r="AL33" s="265">
        <v>186</v>
      </c>
      <c r="AM33" s="265">
        <v>137</v>
      </c>
      <c r="AN33" s="262" t="s">
        <v>554</v>
      </c>
      <c r="AO33" s="265">
        <v>177</v>
      </c>
      <c r="AP33" s="265">
        <v>202</v>
      </c>
      <c r="AQ33" s="264">
        <v>131</v>
      </c>
      <c r="AR33" s="264">
        <v>218</v>
      </c>
      <c r="AS33" s="264">
        <v>165</v>
      </c>
      <c r="AT33" s="264">
        <v>185</v>
      </c>
      <c r="AU33" s="264">
        <v>161</v>
      </c>
      <c r="AV33" s="264">
        <v>197</v>
      </c>
      <c r="AW33" s="264">
        <v>131</v>
      </c>
      <c r="AX33" s="264">
        <v>60</v>
      </c>
      <c r="AY33" s="264">
        <v>19</v>
      </c>
      <c r="AZ33" s="264">
        <v>49</v>
      </c>
      <c r="BA33" s="262" t="s">
        <v>553</v>
      </c>
      <c r="BB33" s="266">
        <v>144</v>
      </c>
      <c r="BC33" s="264">
        <v>306</v>
      </c>
      <c r="BD33" s="264">
        <v>238</v>
      </c>
      <c r="BE33" s="264">
        <v>118</v>
      </c>
      <c r="BF33" s="264">
        <v>280</v>
      </c>
      <c r="BG33" s="264">
        <v>92</v>
      </c>
      <c r="BH33" s="264">
        <v>105</v>
      </c>
      <c r="BI33" s="264">
        <v>151</v>
      </c>
      <c r="BJ33" s="264">
        <v>0</v>
      </c>
      <c r="BK33" s="264">
        <v>105</v>
      </c>
      <c r="BL33" s="264">
        <v>76</v>
      </c>
      <c r="BM33" s="264">
        <v>346</v>
      </c>
      <c r="BN33" s="262" t="s">
        <v>553</v>
      </c>
      <c r="BO33" s="266">
        <v>136</v>
      </c>
      <c r="BP33" s="264">
        <v>72</v>
      </c>
      <c r="BQ33" s="264">
        <v>4</v>
      </c>
      <c r="BR33" s="264"/>
      <c r="BS33" s="264"/>
      <c r="BT33" s="264"/>
      <c r="BU33" s="264"/>
      <c r="BV33" s="264"/>
      <c r="BW33" s="264"/>
      <c r="BX33" s="264"/>
      <c r="BY33" s="264"/>
      <c r="BZ33" s="264"/>
    </row>
    <row r="34" spans="1:78" ht="14.25" customHeight="1">
      <c r="A34" s="268" t="s">
        <v>556</v>
      </c>
      <c r="B34" s="265">
        <v>214</v>
      </c>
      <c r="C34" s="265">
        <v>236</v>
      </c>
      <c r="D34" s="265">
        <v>113</v>
      </c>
      <c r="E34" s="265">
        <v>159</v>
      </c>
      <c r="F34" s="265">
        <v>135</v>
      </c>
      <c r="G34" s="265">
        <v>170</v>
      </c>
      <c r="H34" s="265">
        <v>177</v>
      </c>
      <c r="I34" s="265">
        <v>99</v>
      </c>
      <c r="J34" s="265">
        <v>146</v>
      </c>
      <c r="K34" s="265">
        <v>151</v>
      </c>
      <c r="L34" s="265">
        <v>196</v>
      </c>
      <c r="M34" s="265">
        <v>175</v>
      </c>
      <c r="N34" s="268" t="s">
        <v>556</v>
      </c>
      <c r="O34" s="265">
        <v>105</v>
      </c>
      <c r="P34" s="265">
        <v>49</v>
      </c>
      <c r="Q34" s="265">
        <v>197</v>
      </c>
      <c r="R34" s="265">
        <v>48</v>
      </c>
      <c r="S34" s="265">
        <v>103</v>
      </c>
      <c r="T34" s="265">
        <v>86</v>
      </c>
      <c r="U34" s="265">
        <v>113</v>
      </c>
      <c r="V34" s="265">
        <v>135</v>
      </c>
      <c r="W34" s="265">
        <v>156</v>
      </c>
      <c r="X34" s="265">
        <v>211</v>
      </c>
      <c r="Y34" s="265">
        <v>57</v>
      </c>
      <c r="Z34" s="265">
        <v>205</v>
      </c>
      <c r="AA34" s="268" t="s">
        <v>556</v>
      </c>
      <c r="AB34" s="265">
        <v>63</v>
      </c>
      <c r="AC34" s="265">
        <v>49</v>
      </c>
      <c r="AD34" s="265">
        <v>121</v>
      </c>
      <c r="AE34" s="265">
        <v>159</v>
      </c>
      <c r="AF34" s="265">
        <v>66</v>
      </c>
      <c r="AG34" s="265">
        <v>145</v>
      </c>
      <c r="AH34" s="265">
        <v>106</v>
      </c>
      <c r="AI34" s="265">
        <v>198</v>
      </c>
      <c r="AJ34" s="265">
        <v>193</v>
      </c>
      <c r="AK34" s="265">
        <v>112</v>
      </c>
      <c r="AL34" s="265">
        <v>218</v>
      </c>
      <c r="AM34" s="265">
        <v>134</v>
      </c>
      <c r="AN34" s="268" t="s">
        <v>556</v>
      </c>
      <c r="AO34" s="265">
        <v>179</v>
      </c>
      <c r="AP34" s="265">
        <v>211</v>
      </c>
      <c r="AQ34" s="264">
        <v>153</v>
      </c>
      <c r="AR34" s="264">
        <v>185</v>
      </c>
      <c r="AS34" s="264">
        <v>170</v>
      </c>
      <c r="AT34" s="264">
        <v>163</v>
      </c>
      <c r="AU34" s="264">
        <v>146</v>
      </c>
      <c r="AV34" s="264">
        <v>184</v>
      </c>
      <c r="AW34" s="264">
        <v>139</v>
      </c>
      <c r="AX34" s="264">
        <v>49</v>
      </c>
      <c r="AY34" s="264">
        <v>43</v>
      </c>
      <c r="AZ34" s="264">
        <v>67</v>
      </c>
      <c r="BA34" s="268" t="s">
        <v>555</v>
      </c>
      <c r="BB34" s="266">
        <v>159</v>
      </c>
      <c r="BC34" s="264">
        <v>330</v>
      </c>
      <c r="BD34" s="264">
        <v>196</v>
      </c>
      <c r="BE34" s="264">
        <v>116</v>
      </c>
      <c r="BF34" s="264">
        <v>239</v>
      </c>
      <c r="BG34" s="264">
        <v>93</v>
      </c>
      <c r="BH34" s="264">
        <v>89</v>
      </c>
      <c r="BI34" s="264">
        <v>145</v>
      </c>
      <c r="BJ34" s="264">
        <v>0</v>
      </c>
      <c r="BK34" s="264">
        <v>99</v>
      </c>
      <c r="BL34" s="264">
        <v>80</v>
      </c>
      <c r="BM34" s="264">
        <v>316</v>
      </c>
      <c r="BN34" s="268" t="s">
        <v>555</v>
      </c>
      <c r="BO34" s="266">
        <v>128</v>
      </c>
      <c r="BP34" s="264">
        <v>99</v>
      </c>
      <c r="BQ34" s="264">
        <v>18</v>
      </c>
      <c r="BR34" s="264"/>
      <c r="BS34" s="264"/>
      <c r="BT34" s="264"/>
      <c r="BU34" s="264"/>
      <c r="BV34" s="264"/>
      <c r="BW34" s="264"/>
      <c r="BX34" s="264"/>
      <c r="BY34" s="264"/>
      <c r="BZ34" s="264"/>
    </row>
    <row r="35" spans="1:78" ht="14.25" customHeight="1">
      <c r="A35" s="262" t="s">
        <v>558</v>
      </c>
      <c r="B35" s="265">
        <v>222</v>
      </c>
      <c r="C35" s="265">
        <v>436</v>
      </c>
      <c r="D35" s="265">
        <v>223</v>
      </c>
      <c r="E35" s="265">
        <v>307</v>
      </c>
      <c r="F35" s="265">
        <v>221</v>
      </c>
      <c r="G35" s="265">
        <v>326</v>
      </c>
      <c r="H35" s="265">
        <v>321</v>
      </c>
      <c r="I35" s="265">
        <v>248</v>
      </c>
      <c r="J35" s="265">
        <v>309</v>
      </c>
      <c r="K35" s="265">
        <v>285</v>
      </c>
      <c r="L35" s="265">
        <v>355</v>
      </c>
      <c r="M35" s="265">
        <v>306</v>
      </c>
      <c r="N35" s="262" t="s">
        <v>558</v>
      </c>
      <c r="O35" s="265">
        <v>204</v>
      </c>
      <c r="P35" s="265">
        <v>49</v>
      </c>
      <c r="Q35" s="265">
        <v>300</v>
      </c>
      <c r="R35" s="265">
        <v>120</v>
      </c>
      <c r="S35" s="265">
        <v>197</v>
      </c>
      <c r="T35" s="265">
        <v>172</v>
      </c>
      <c r="U35" s="265">
        <v>262</v>
      </c>
      <c r="V35" s="265">
        <v>234</v>
      </c>
      <c r="W35" s="265">
        <v>373</v>
      </c>
      <c r="X35" s="265">
        <v>266</v>
      </c>
      <c r="Y35" s="265">
        <v>117</v>
      </c>
      <c r="Z35" s="265">
        <v>312</v>
      </c>
      <c r="AA35" s="262" t="s">
        <v>558</v>
      </c>
      <c r="AB35" s="265">
        <v>106</v>
      </c>
      <c r="AC35" s="265">
        <v>71</v>
      </c>
      <c r="AD35" s="265">
        <v>208</v>
      </c>
      <c r="AE35" s="265">
        <v>274</v>
      </c>
      <c r="AF35" s="265">
        <v>116</v>
      </c>
      <c r="AG35" s="265">
        <v>214</v>
      </c>
      <c r="AH35" s="265">
        <v>164</v>
      </c>
      <c r="AI35" s="265">
        <v>241</v>
      </c>
      <c r="AJ35" s="265">
        <v>205</v>
      </c>
      <c r="AK35" s="265">
        <v>145</v>
      </c>
      <c r="AL35" s="265">
        <v>300</v>
      </c>
      <c r="AM35" s="265">
        <v>211</v>
      </c>
      <c r="AN35" s="262" t="s">
        <v>558</v>
      </c>
      <c r="AO35" s="265">
        <v>190</v>
      </c>
      <c r="AP35" s="265">
        <v>329</v>
      </c>
      <c r="AQ35" s="264">
        <v>246</v>
      </c>
      <c r="AR35" s="264">
        <v>348</v>
      </c>
      <c r="AS35" s="264">
        <v>367</v>
      </c>
      <c r="AT35" s="264">
        <v>309</v>
      </c>
      <c r="AU35" s="264">
        <v>188</v>
      </c>
      <c r="AV35" s="264">
        <v>240</v>
      </c>
      <c r="AW35" s="264">
        <v>192</v>
      </c>
      <c r="AX35" s="264">
        <v>60</v>
      </c>
      <c r="AY35" s="264">
        <v>98</v>
      </c>
      <c r="AZ35" s="264">
        <v>149</v>
      </c>
      <c r="BA35" s="262" t="s">
        <v>557</v>
      </c>
      <c r="BB35" s="266">
        <v>298</v>
      </c>
      <c r="BC35" s="264">
        <v>438</v>
      </c>
      <c r="BD35" s="264">
        <v>248</v>
      </c>
      <c r="BE35" s="264">
        <v>115</v>
      </c>
      <c r="BF35" s="264">
        <v>305</v>
      </c>
      <c r="BG35" s="264">
        <v>85</v>
      </c>
      <c r="BH35" s="264">
        <v>125</v>
      </c>
      <c r="BI35" s="264">
        <v>267</v>
      </c>
      <c r="BJ35" s="264">
        <v>2</v>
      </c>
      <c r="BK35" s="264">
        <v>134</v>
      </c>
      <c r="BL35" s="264">
        <v>111</v>
      </c>
      <c r="BM35" s="264">
        <v>606</v>
      </c>
      <c r="BN35" s="262" t="s">
        <v>557</v>
      </c>
      <c r="BO35" s="266">
        <v>151</v>
      </c>
      <c r="BP35" s="264">
        <v>113</v>
      </c>
      <c r="BQ35" s="264">
        <v>35</v>
      </c>
      <c r="BR35" s="264"/>
      <c r="BS35" s="264"/>
      <c r="BT35" s="264"/>
      <c r="BU35" s="264"/>
      <c r="BV35" s="264"/>
      <c r="BW35" s="264"/>
      <c r="BX35" s="264"/>
      <c r="BY35" s="264"/>
      <c r="BZ35" s="264"/>
    </row>
    <row r="36" spans="1:78" ht="14.25" customHeight="1">
      <c r="A36" s="262" t="s">
        <v>560</v>
      </c>
      <c r="B36" s="265">
        <v>189</v>
      </c>
      <c r="C36" s="265">
        <v>606</v>
      </c>
      <c r="D36" s="265">
        <v>301</v>
      </c>
      <c r="E36" s="265">
        <v>377</v>
      </c>
      <c r="F36" s="265">
        <v>375</v>
      </c>
      <c r="G36" s="265">
        <v>376</v>
      </c>
      <c r="H36" s="265">
        <v>359</v>
      </c>
      <c r="I36" s="265">
        <v>347</v>
      </c>
      <c r="J36" s="265">
        <v>359</v>
      </c>
      <c r="K36" s="265">
        <v>417</v>
      </c>
      <c r="L36" s="265">
        <v>516</v>
      </c>
      <c r="M36" s="265">
        <v>385</v>
      </c>
      <c r="N36" s="262" t="s">
        <v>560</v>
      </c>
      <c r="O36" s="265">
        <v>330</v>
      </c>
      <c r="P36" s="265">
        <v>74</v>
      </c>
      <c r="Q36" s="265">
        <v>372</v>
      </c>
      <c r="R36" s="265">
        <v>143</v>
      </c>
      <c r="S36" s="265">
        <v>275</v>
      </c>
      <c r="T36" s="265">
        <v>248</v>
      </c>
      <c r="U36" s="265">
        <v>335</v>
      </c>
      <c r="V36" s="265">
        <v>273</v>
      </c>
      <c r="W36" s="265">
        <v>475</v>
      </c>
      <c r="X36" s="265">
        <v>317</v>
      </c>
      <c r="Y36" s="265">
        <v>177</v>
      </c>
      <c r="Z36" s="265">
        <v>379</v>
      </c>
      <c r="AA36" s="262" t="s">
        <v>560</v>
      </c>
      <c r="AB36" s="265">
        <v>169</v>
      </c>
      <c r="AC36" s="265">
        <v>73</v>
      </c>
      <c r="AD36" s="265">
        <v>263</v>
      </c>
      <c r="AE36" s="265">
        <v>366</v>
      </c>
      <c r="AF36" s="265">
        <v>139</v>
      </c>
      <c r="AG36" s="265">
        <v>229</v>
      </c>
      <c r="AH36" s="265">
        <v>188</v>
      </c>
      <c r="AI36" s="265">
        <v>272</v>
      </c>
      <c r="AJ36" s="265">
        <v>240</v>
      </c>
      <c r="AK36" s="265">
        <v>180</v>
      </c>
      <c r="AL36" s="265">
        <v>415</v>
      </c>
      <c r="AM36" s="265">
        <v>213</v>
      </c>
      <c r="AN36" s="262" t="s">
        <v>560</v>
      </c>
      <c r="AO36" s="265">
        <v>238</v>
      </c>
      <c r="AP36" s="265">
        <v>321</v>
      </c>
      <c r="AQ36" s="264">
        <v>307</v>
      </c>
      <c r="AR36" s="264">
        <v>485</v>
      </c>
      <c r="AS36" s="264">
        <v>563</v>
      </c>
      <c r="AT36" s="264">
        <v>411</v>
      </c>
      <c r="AU36" s="264">
        <v>266</v>
      </c>
      <c r="AV36" s="264">
        <v>340</v>
      </c>
      <c r="AW36" s="264">
        <v>293</v>
      </c>
      <c r="AX36" s="264">
        <v>64</v>
      </c>
      <c r="AY36" s="264">
        <v>115</v>
      </c>
      <c r="AZ36" s="264">
        <v>183</v>
      </c>
      <c r="BA36" s="262" t="s">
        <v>559</v>
      </c>
      <c r="BB36" s="266">
        <v>370</v>
      </c>
      <c r="BC36" s="264">
        <v>494</v>
      </c>
      <c r="BD36" s="264">
        <v>324</v>
      </c>
      <c r="BE36" s="264">
        <v>167</v>
      </c>
      <c r="BF36" s="264">
        <v>371</v>
      </c>
      <c r="BG36" s="264">
        <v>132</v>
      </c>
      <c r="BH36" s="264">
        <v>148</v>
      </c>
      <c r="BI36" s="264">
        <v>324</v>
      </c>
      <c r="BJ36" s="264">
        <v>0</v>
      </c>
      <c r="BK36" s="264">
        <v>183</v>
      </c>
      <c r="BL36" s="264">
        <v>166</v>
      </c>
      <c r="BM36" s="264">
        <v>780</v>
      </c>
      <c r="BN36" s="262" t="s">
        <v>559</v>
      </c>
      <c r="BO36" s="266">
        <v>223</v>
      </c>
      <c r="BP36" s="264">
        <v>126</v>
      </c>
      <c r="BQ36" s="264">
        <v>129</v>
      </c>
      <c r="BR36" s="264"/>
      <c r="BS36" s="264"/>
      <c r="BT36" s="264"/>
      <c r="BU36" s="264"/>
      <c r="BV36" s="264"/>
      <c r="BW36" s="264"/>
      <c r="BX36" s="264"/>
      <c r="BY36" s="264"/>
      <c r="BZ36" s="264"/>
    </row>
    <row r="37" spans="1:78" ht="14.25" customHeight="1">
      <c r="A37" s="262" t="s">
        <v>562</v>
      </c>
      <c r="B37" s="265">
        <v>189</v>
      </c>
      <c r="C37" s="265">
        <v>680</v>
      </c>
      <c r="D37" s="265">
        <v>296</v>
      </c>
      <c r="E37" s="265">
        <v>280</v>
      </c>
      <c r="F37" s="265">
        <v>452</v>
      </c>
      <c r="G37" s="265">
        <v>362</v>
      </c>
      <c r="H37" s="265">
        <v>423</v>
      </c>
      <c r="I37" s="265">
        <v>329</v>
      </c>
      <c r="J37" s="265">
        <v>344</v>
      </c>
      <c r="K37" s="265">
        <v>385</v>
      </c>
      <c r="L37" s="265">
        <v>575</v>
      </c>
      <c r="M37" s="265">
        <v>389</v>
      </c>
      <c r="N37" s="262" t="s">
        <v>562</v>
      </c>
      <c r="O37" s="265">
        <v>332</v>
      </c>
      <c r="P37" s="265">
        <v>99</v>
      </c>
      <c r="Q37" s="265">
        <v>375</v>
      </c>
      <c r="R37" s="265">
        <v>160</v>
      </c>
      <c r="S37" s="265">
        <v>279</v>
      </c>
      <c r="T37" s="265">
        <v>252</v>
      </c>
      <c r="U37" s="265">
        <v>302</v>
      </c>
      <c r="V37" s="265">
        <v>252</v>
      </c>
      <c r="W37" s="265">
        <v>413</v>
      </c>
      <c r="X37" s="265">
        <v>397</v>
      </c>
      <c r="Y37" s="265">
        <v>199</v>
      </c>
      <c r="Z37" s="265">
        <v>399</v>
      </c>
      <c r="AA37" s="262" t="s">
        <v>562</v>
      </c>
      <c r="AB37" s="265">
        <v>173</v>
      </c>
      <c r="AC37" s="265">
        <v>85</v>
      </c>
      <c r="AD37" s="265">
        <v>272</v>
      </c>
      <c r="AE37" s="265">
        <v>395</v>
      </c>
      <c r="AF37" s="265">
        <v>142</v>
      </c>
      <c r="AG37" s="265">
        <v>290</v>
      </c>
      <c r="AH37" s="265">
        <v>184</v>
      </c>
      <c r="AI37" s="265">
        <v>258</v>
      </c>
      <c r="AJ37" s="265">
        <v>245</v>
      </c>
      <c r="AK37" s="265">
        <v>151</v>
      </c>
      <c r="AL37" s="265">
        <v>480</v>
      </c>
      <c r="AM37" s="265">
        <v>273</v>
      </c>
      <c r="AN37" s="262" t="s">
        <v>562</v>
      </c>
      <c r="AO37" s="265">
        <v>250</v>
      </c>
      <c r="AP37" s="265">
        <v>336</v>
      </c>
      <c r="AQ37" s="264">
        <v>377</v>
      </c>
      <c r="AR37" s="264">
        <v>503</v>
      </c>
      <c r="AS37" s="264">
        <v>524</v>
      </c>
      <c r="AT37" s="264">
        <v>430</v>
      </c>
      <c r="AU37" s="264">
        <v>303</v>
      </c>
      <c r="AV37" s="264">
        <v>399</v>
      </c>
      <c r="AW37" s="264">
        <v>309</v>
      </c>
      <c r="AX37" s="264">
        <v>65</v>
      </c>
      <c r="AY37" s="264">
        <v>105</v>
      </c>
      <c r="AZ37" s="264">
        <v>151</v>
      </c>
      <c r="BA37" s="262" t="s">
        <v>561</v>
      </c>
      <c r="BB37" s="266">
        <v>371</v>
      </c>
      <c r="BC37" s="264">
        <v>560</v>
      </c>
      <c r="BD37" s="264">
        <v>360</v>
      </c>
      <c r="BE37" s="264">
        <v>154</v>
      </c>
      <c r="BF37" s="264">
        <v>491</v>
      </c>
      <c r="BG37" s="264">
        <v>164</v>
      </c>
      <c r="BH37" s="264">
        <v>174</v>
      </c>
      <c r="BI37" s="264">
        <v>298</v>
      </c>
      <c r="BJ37" s="264">
        <v>0</v>
      </c>
      <c r="BK37" s="264">
        <v>218</v>
      </c>
      <c r="BL37" s="264">
        <v>150</v>
      </c>
      <c r="BM37" s="264">
        <v>824</v>
      </c>
      <c r="BN37" s="262" t="s">
        <v>561</v>
      </c>
      <c r="BO37" s="266">
        <v>315</v>
      </c>
      <c r="BP37" s="264">
        <v>103</v>
      </c>
      <c r="BQ37" s="264">
        <v>126</v>
      </c>
      <c r="BR37" s="264"/>
      <c r="BS37" s="264"/>
      <c r="BT37" s="264"/>
      <c r="BU37" s="264"/>
      <c r="BV37" s="264"/>
      <c r="BW37" s="264"/>
      <c r="BX37" s="264"/>
      <c r="BY37" s="264"/>
      <c r="BZ37" s="264"/>
    </row>
    <row r="38" spans="1:78" ht="14.25" customHeight="1">
      <c r="A38" s="262" t="s">
        <v>564</v>
      </c>
      <c r="B38" s="265">
        <v>186</v>
      </c>
      <c r="C38" s="265">
        <v>620</v>
      </c>
      <c r="D38" s="265">
        <v>298</v>
      </c>
      <c r="E38" s="265">
        <v>280</v>
      </c>
      <c r="F38" s="265">
        <v>382</v>
      </c>
      <c r="G38" s="265">
        <v>364</v>
      </c>
      <c r="H38" s="265">
        <v>400</v>
      </c>
      <c r="I38" s="265">
        <v>300</v>
      </c>
      <c r="J38" s="265">
        <v>305</v>
      </c>
      <c r="K38" s="265">
        <v>337</v>
      </c>
      <c r="L38" s="265">
        <v>483</v>
      </c>
      <c r="M38" s="265">
        <v>344</v>
      </c>
      <c r="N38" s="262" t="s">
        <v>564</v>
      </c>
      <c r="O38" s="265">
        <v>319</v>
      </c>
      <c r="P38" s="265">
        <v>99</v>
      </c>
      <c r="Q38" s="265">
        <v>386</v>
      </c>
      <c r="R38" s="265">
        <v>142</v>
      </c>
      <c r="S38" s="265">
        <v>258</v>
      </c>
      <c r="T38" s="265">
        <v>216</v>
      </c>
      <c r="U38" s="265">
        <v>263</v>
      </c>
      <c r="V38" s="265">
        <v>216</v>
      </c>
      <c r="W38" s="265">
        <v>354</v>
      </c>
      <c r="X38" s="265">
        <v>345</v>
      </c>
      <c r="Y38" s="265">
        <v>138</v>
      </c>
      <c r="Z38" s="265">
        <v>390</v>
      </c>
      <c r="AA38" s="262" t="s">
        <v>564</v>
      </c>
      <c r="AB38" s="265">
        <v>143</v>
      </c>
      <c r="AC38" s="265">
        <v>98</v>
      </c>
      <c r="AD38" s="265">
        <v>279</v>
      </c>
      <c r="AE38" s="265">
        <v>417</v>
      </c>
      <c r="AF38" s="265">
        <v>103</v>
      </c>
      <c r="AG38" s="265">
        <v>319</v>
      </c>
      <c r="AH38" s="265">
        <v>196</v>
      </c>
      <c r="AI38" s="265">
        <v>305</v>
      </c>
      <c r="AJ38" s="265">
        <v>266</v>
      </c>
      <c r="AK38" s="265">
        <v>184</v>
      </c>
      <c r="AL38" s="265">
        <v>417</v>
      </c>
      <c r="AM38" s="265">
        <v>300</v>
      </c>
      <c r="AN38" s="262" t="s">
        <v>564</v>
      </c>
      <c r="AO38" s="265">
        <v>269</v>
      </c>
      <c r="AP38" s="265">
        <v>337</v>
      </c>
      <c r="AQ38" s="264">
        <v>362</v>
      </c>
      <c r="AR38" s="264">
        <v>481</v>
      </c>
      <c r="AS38" s="264">
        <v>447</v>
      </c>
      <c r="AT38" s="264">
        <v>438</v>
      </c>
      <c r="AU38" s="264">
        <v>339</v>
      </c>
      <c r="AV38" s="264">
        <v>400</v>
      </c>
      <c r="AW38" s="264">
        <v>316</v>
      </c>
      <c r="AX38" s="264">
        <v>100</v>
      </c>
      <c r="AY38" s="264">
        <v>94</v>
      </c>
      <c r="AZ38" s="264">
        <v>169</v>
      </c>
      <c r="BA38" s="262" t="s">
        <v>563</v>
      </c>
      <c r="BB38" s="266">
        <v>362</v>
      </c>
      <c r="BC38" s="264">
        <v>684</v>
      </c>
      <c r="BD38" s="264">
        <v>411</v>
      </c>
      <c r="BE38" s="264">
        <v>196</v>
      </c>
      <c r="BF38" s="264">
        <v>475</v>
      </c>
      <c r="BG38" s="264">
        <v>153</v>
      </c>
      <c r="BH38" s="264">
        <v>204</v>
      </c>
      <c r="BI38" s="264">
        <v>294</v>
      </c>
      <c r="BJ38" s="264">
        <v>0</v>
      </c>
      <c r="BK38" s="264">
        <v>239</v>
      </c>
      <c r="BL38" s="264">
        <v>200</v>
      </c>
      <c r="BM38" s="264">
        <v>782</v>
      </c>
      <c r="BN38" s="262" t="s">
        <v>563</v>
      </c>
      <c r="BO38" s="266">
        <v>342</v>
      </c>
      <c r="BP38" s="264">
        <v>106</v>
      </c>
      <c r="BQ38" s="264">
        <v>21</v>
      </c>
      <c r="BR38" s="264"/>
      <c r="BS38" s="264"/>
      <c r="BT38" s="264"/>
      <c r="BU38" s="264"/>
      <c r="BV38" s="264"/>
      <c r="BW38" s="264"/>
      <c r="BX38" s="264"/>
      <c r="BY38" s="264"/>
      <c r="BZ38" s="264"/>
    </row>
    <row r="39" spans="1:78" ht="14.25" customHeight="1">
      <c r="A39" s="262" t="s">
        <v>566</v>
      </c>
      <c r="B39" s="265">
        <v>230</v>
      </c>
      <c r="C39" s="265">
        <v>489</v>
      </c>
      <c r="D39" s="265">
        <v>205</v>
      </c>
      <c r="E39" s="265">
        <v>237</v>
      </c>
      <c r="F39" s="265">
        <v>279</v>
      </c>
      <c r="G39" s="265">
        <v>303</v>
      </c>
      <c r="H39" s="265">
        <v>310</v>
      </c>
      <c r="I39" s="265">
        <v>226</v>
      </c>
      <c r="J39" s="265">
        <v>225</v>
      </c>
      <c r="K39" s="265">
        <v>304</v>
      </c>
      <c r="L39" s="265">
        <v>371</v>
      </c>
      <c r="M39" s="265">
        <v>264</v>
      </c>
      <c r="N39" s="262" t="s">
        <v>566</v>
      </c>
      <c r="O39" s="265">
        <v>201</v>
      </c>
      <c r="P39" s="265">
        <v>86</v>
      </c>
      <c r="Q39" s="265">
        <v>284</v>
      </c>
      <c r="R39" s="265">
        <v>101</v>
      </c>
      <c r="S39" s="265">
        <v>210</v>
      </c>
      <c r="T39" s="265">
        <v>184</v>
      </c>
      <c r="U39" s="265">
        <v>195</v>
      </c>
      <c r="V39" s="265">
        <v>230</v>
      </c>
      <c r="W39" s="265">
        <v>299</v>
      </c>
      <c r="X39" s="265">
        <v>340</v>
      </c>
      <c r="Y39" s="265">
        <v>125</v>
      </c>
      <c r="Z39" s="265">
        <v>328</v>
      </c>
      <c r="AA39" s="262" t="s">
        <v>566</v>
      </c>
      <c r="AB39" s="265">
        <v>120</v>
      </c>
      <c r="AC39" s="265">
        <v>86</v>
      </c>
      <c r="AD39" s="265">
        <v>251</v>
      </c>
      <c r="AE39" s="265">
        <v>342</v>
      </c>
      <c r="AF39" s="265">
        <v>85</v>
      </c>
      <c r="AG39" s="265">
        <v>264</v>
      </c>
      <c r="AH39" s="265">
        <v>148</v>
      </c>
      <c r="AI39" s="265">
        <v>298</v>
      </c>
      <c r="AJ39" s="265">
        <v>258</v>
      </c>
      <c r="AK39" s="265">
        <v>224</v>
      </c>
      <c r="AL39" s="265">
        <v>340</v>
      </c>
      <c r="AM39" s="265">
        <v>198</v>
      </c>
      <c r="AN39" s="262" t="s">
        <v>566</v>
      </c>
      <c r="AO39" s="265">
        <v>252</v>
      </c>
      <c r="AP39" s="265">
        <v>277</v>
      </c>
      <c r="AQ39" s="264">
        <v>261</v>
      </c>
      <c r="AR39" s="264">
        <v>429</v>
      </c>
      <c r="AS39" s="264">
        <v>364</v>
      </c>
      <c r="AT39" s="264">
        <v>320</v>
      </c>
      <c r="AU39" s="264">
        <v>265</v>
      </c>
      <c r="AV39" s="264">
        <v>306</v>
      </c>
      <c r="AW39" s="264">
        <v>245</v>
      </c>
      <c r="AX39" s="264">
        <v>94</v>
      </c>
      <c r="AY39" s="264">
        <v>66</v>
      </c>
      <c r="AZ39" s="264">
        <v>131</v>
      </c>
      <c r="BA39" s="262" t="s">
        <v>565</v>
      </c>
      <c r="BB39" s="266">
        <v>290</v>
      </c>
      <c r="BC39" s="264">
        <v>715</v>
      </c>
      <c r="BD39" s="264">
        <v>344</v>
      </c>
      <c r="BE39" s="264">
        <v>190</v>
      </c>
      <c r="BF39" s="264">
        <v>408</v>
      </c>
      <c r="BG39" s="264">
        <v>127</v>
      </c>
      <c r="BH39" s="264">
        <v>180</v>
      </c>
      <c r="BI39" s="264">
        <v>276</v>
      </c>
      <c r="BJ39" s="264">
        <v>1</v>
      </c>
      <c r="BK39" s="264">
        <v>169</v>
      </c>
      <c r="BL39" s="264">
        <v>187</v>
      </c>
      <c r="BM39" s="264">
        <v>598</v>
      </c>
      <c r="BN39" s="262" t="s">
        <v>565</v>
      </c>
      <c r="BO39" s="266">
        <v>265</v>
      </c>
      <c r="BP39" s="264">
        <v>114</v>
      </c>
      <c r="BQ39" s="264">
        <v>10</v>
      </c>
      <c r="BR39" s="264"/>
      <c r="BS39" s="264"/>
      <c r="BT39" s="264"/>
      <c r="BU39" s="264"/>
      <c r="BV39" s="264"/>
      <c r="BW39" s="264"/>
      <c r="BX39" s="264"/>
      <c r="BY39" s="264"/>
      <c r="BZ39" s="264"/>
    </row>
    <row r="40" spans="1:78" ht="14.25" customHeight="1">
      <c r="A40" s="262" t="s">
        <v>568</v>
      </c>
      <c r="B40" s="265">
        <v>268</v>
      </c>
      <c r="C40" s="265">
        <v>453</v>
      </c>
      <c r="D40" s="265">
        <v>208</v>
      </c>
      <c r="E40" s="265">
        <v>234</v>
      </c>
      <c r="F40" s="265">
        <v>256</v>
      </c>
      <c r="G40" s="265">
        <v>253</v>
      </c>
      <c r="H40" s="265">
        <v>267</v>
      </c>
      <c r="I40" s="265">
        <v>187</v>
      </c>
      <c r="J40" s="265">
        <v>184</v>
      </c>
      <c r="K40" s="265">
        <v>288</v>
      </c>
      <c r="L40" s="265">
        <v>325</v>
      </c>
      <c r="M40" s="265">
        <v>244</v>
      </c>
      <c r="N40" s="262" t="s">
        <v>568</v>
      </c>
      <c r="O40" s="265">
        <v>189</v>
      </c>
      <c r="P40" s="265">
        <v>56</v>
      </c>
      <c r="Q40" s="265">
        <v>276</v>
      </c>
      <c r="R40" s="265">
        <v>101</v>
      </c>
      <c r="S40" s="265">
        <v>183</v>
      </c>
      <c r="T40" s="265">
        <v>165</v>
      </c>
      <c r="U40" s="265">
        <v>210</v>
      </c>
      <c r="V40" s="265">
        <v>224</v>
      </c>
      <c r="W40" s="265">
        <v>234</v>
      </c>
      <c r="X40" s="265">
        <v>313</v>
      </c>
      <c r="Y40" s="265">
        <v>111</v>
      </c>
      <c r="Z40" s="265">
        <v>308</v>
      </c>
      <c r="AA40" s="262" t="s">
        <v>568</v>
      </c>
      <c r="AB40" s="265">
        <v>95</v>
      </c>
      <c r="AC40" s="265">
        <v>59</v>
      </c>
      <c r="AD40" s="265">
        <v>189</v>
      </c>
      <c r="AE40" s="265">
        <v>265</v>
      </c>
      <c r="AF40" s="265">
        <v>101</v>
      </c>
      <c r="AG40" s="265">
        <v>210</v>
      </c>
      <c r="AH40" s="265">
        <v>170</v>
      </c>
      <c r="AI40" s="265">
        <v>248</v>
      </c>
      <c r="AJ40" s="265">
        <v>240</v>
      </c>
      <c r="AK40" s="265">
        <v>162</v>
      </c>
      <c r="AL40" s="265">
        <v>331</v>
      </c>
      <c r="AM40" s="265">
        <v>216</v>
      </c>
      <c r="AN40" s="262" t="s">
        <v>568</v>
      </c>
      <c r="AO40" s="265">
        <v>229</v>
      </c>
      <c r="AP40" s="265">
        <v>273</v>
      </c>
      <c r="AQ40" s="264">
        <v>232</v>
      </c>
      <c r="AR40" s="264">
        <v>290</v>
      </c>
      <c r="AS40" s="264">
        <v>271</v>
      </c>
      <c r="AT40" s="264">
        <v>255</v>
      </c>
      <c r="AU40" s="264">
        <v>213</v>
      </c>
      <c r="AV40" s="264">
        <v>272</v>
      </c>
      <c r="AW40" s="264">
        <v>201</v>
      </c>
      <c r="AX40" s="264">
        <v>78</v>
      </c>
      <c r="AY40" s="264">
        <v>66</v>
      </c>
      <c r="AZ40" s="264">
        <v>114</v>
      </c>
      <c r="BA40" s="262" t="s">
        <v>567</v>
      </c>
      <c r="BB40" s="266">
        <v>290</v>
      </c>
      <c r="BC40" s="264">
        <v>514</v>
      </c>
      <c r="BD40" s="264">
        <v>281</v>
      </c>
      <c r="BE40" s="264">
        <v>131</v>
      </c>
      <c r="BF40" s="264">
        <v>356</v>
      </c>
      <c r="BG40" s="264">
        <v>118</v>
      </c>
      <c r="BH40" s="264">
        <v>112</v>
      </c>
      <c r="BI40" s="264">
        <v>238</v>
      </c>
      <c r="BJ40" s="264">
        <v>2</v>
      </c>
      <c r="BK40" s="264">
        <v>164</v>
      </c>
      <c r="BL40" s="264">
        <v>133</v>
      </c>
      <c r="BM40" s="264">
        <v>453</v>
      </c>
      <c r="BN40" s="262" t="s">
        <v>567</v>
      </c>
      <c r="BO40" s="266">
        <v>177</v>
      </c>
      <c r="BP40" s="264">
        <v>79</v>
      </c>
      <c r="BQ40" s="264">
        <v>10</v>
      </c>
      <c r="BR40" s="264"/>
      <c r="BS40" s="264"/>
      <c r="BT40" s="264"/>
      <c r="BU40" s="264"/>
      <c r="BV40" s="264"/>
      <c r="BW40" s="264"/>
      <c r="BX40" s="264"/>
      <c r="BY40" s="264"/>
      <c r="BZ40" s="264"/>
    </row>
    <row r="41" spans="1:78" ht="14.25" customHeight="1">
      <c r="A41" s="262" t="s">
        <v>570</v>
      </c>
      <c r="B41" s="265">
        <v>184</v>
      </c>
      <c r="C41" s="265">
        <v>407</v>
      </c>
      <c r="D41" s="265">
        <v>195</v>
      </c>
      <c r="E41" s="265">
        <v>261</v>
      </c>
      <c r="F41" s="265">
        <v>249</v>
      </c>
      <c r="G41" s="265">
        <v>213</v>
      </c>
      <c r="H41" s="265">
        <v>263</v>
      </c>
      <c r="I41" s="265">
        <v>189</v>
      </c>
      <c r="J41" s="265">
        <v>204</v>
      </c>
      <c r="K41" s="265">
        <v>259</v>
      </c>
      <c r="L41" s="265">
        <v>312</v>
      </c>
      <c r="M41" s="265">
        <v>265</v>
      </c>
      <c r="N41" s="262" t="s">
        <v>570</v>
      </c>
      <c r="O41" s="265">
        <v>124</v>
      </c>
      <c r="P41" s="265">
        <v>48</v>
      </c>
      <c r="Q41" s="265">
        <v>256</v>
      </c>
      <c r="R41" s="265">
        <v>118</v>
      </c>
      <c r="S41" s="265">
        <v>191</v>
      </c>
      <c r="T41" s="265">
        <v>145</v>
      </c>
      <c r="U41" s="265">
        <v>187</v>
      </c>
      <c r="V41" s="265">
        <v>167</v>
      </c>
      <c r="W41" s="265">
        <v>268</v>
      </c>
      <c r="X41" s="265">
        <v>276</v>
      </c>
      <c r="Y41" s="265">
        <v>113</v>
      </c>
      <c r="Z41" s="265">
        <v>276</v>
      </c>
      <c r="AA41" s="262" t="s">
        <v>570</v>
      </c>
      <c r="AB41" s="265">
        <v>103</v>
      </c>
      <c r="AC41" s="265">
        <v>80</v>
      </c>
      <c r="AD41" s="265">
        <v>151</v>
      </c>
      <c r="AE41" s="265">
        <v>285</v>
      </c>
      <c r="AF41" s="265">
        <v>137</v>
      </c>
      <c r="AG41" s="265">
        <v>204</v>
      </c>
      <c r="AH41" s="265">
        <v>139</v>
      </c>
      <c r="AI41" s="265">
        <v>240</v>
      </c>
      <c r="AJ41" s="265">
        <v>186</v>
      </c>
      <c r="AK41" s="265">
        <v>165</v>
      </c>
      <c r="AL41" s="265">
        <v>350</v>
      </c>
      <c r="AM41" s="265">
        <v>199</v>
      </c>
      <c r="AN41" s="262" t="s">
        <v>570</v>
      </c>
      <c r="AO41" s="265">
        <v>229</v>
      </c>
      <c r="AP41" s="265">
        <v>287</v>
      </c>
      <c r="AQ41" s="264">
        <v>197</v>
      </c>
      <c r="AR41" s="264">
        <v>294</v>
      </c>
      <c r="AS41" s="264">
        <v>205</v>
      </c>
      <c r="AT41" s="264">
        <v>214</v>
      </c>
      <c r="AU41" s="264">
        <v>181</v>
      </c>
      <c r="AV41" s="264">
        <v>214</v>
      </c>
      <c r="AW41" s="264">
        <v>176</v>
      </c>
      <c r="AX41" s="264">
        <v>63</v>
      </c>
      <c r="AY41" s="264">
        <v>75</v>
      </c>
      <c r="AZ41" s="264">
        <v>106</v>
      </c>
      <c r="BA41" s="262" t="s">
        <v>569</v>
      </c>
      <c r="BB41" s="266">
        <v>230</v>
      </c>
      <c r="BC41" s="264">
        <v>437</v>
      </c>
      <c r="BD41" s="264">
        <v>226</v>
      </c>
      <c r="BE41" s="264">
        <v>114</v>
      </c>
      <c r="BF41" s="264">
        <v>297</v>
      </c>
      <c r="BG41" s="264">
        <v>81</v>
      </c>
      <c r="BH41" s="264">
        <v>98</v>
      </c>
      <c r="BI41" s="264">
        <v>256</v>
      </c>
      <c r="BJ41" s="264">
        <v>0</v>
      </c>
      <c r="BK41" s="264">
        <v>143</v>
      </c>
      <c r="BL41" s="264">
        <v>105</v>
      </c>
      <c r="BM41" s="264">
        <v>423</v>
      </c>
      <c r="BN41" s="262" t="s">
        <v>569</v>
      </c>
      <c r="BO41" s="266">
        <v>194</v>
      </c>
      <c r="BP41" s="264">
        <v>87</v>
      </c>
      <c r="BQ41" s="264">
        <v>11</v>
      </c>
      <c r="BR41" s="264"/>
      <c r="BS41" s="264"/>
      <c r="BT41" s="264"/>
      <c r="BU41" s="264"/>
      <c r="BV41" s="264"/>
      <c r="BW41" s="264"/>
      <c r="BX41" s="264"/>
      <c r="BY41" s="264"/>
      <c r="BZ41" s="264"/>
    </row>
    <row r="42" spans="1:78" ht="14.25" customHeight="1">
      <c r="A42" s="262" t="s">
        <v>572</v>
      </c>
      <c r="B42" s="265">
        <v>181</v>
      </c>
      <c r="C42" s="265">
        <v>555</v>
      </c>
      <c r="D42" s="265">
        <v>220</v>
      </c>
      <c r="E42" s="265">
        <v>277</v>
      </c>
      <c r="F42" s="265">
        <v>262</v>
      </c>
      <c r="G42" s="265">
        <v>294</v>
      </c>
      <c r="H42" s="265">
        <v>348</v>
      </c>
      <c r="I42" s="265">
        <v>261</v>
      </c>
      <c r="J42" s="265">
        <v>270</v>
      </c>
      <c r="K42" s="265">
        <v>357</v>
      </c>
      <c r="L42" s="265">
        <v>384</v>
      </c>
      <c r="M42" s="265">
        <v>388</v>
      </c>
      <c r="N42" s="262" t="s">
        <v>572</v>
      </c>
      <c r="O42" s="265">
        <v>148</v>
      </c>
      <c r="P42" s="265">
        <v>68</v>
      </c>
      <c r="Q42" s="265">
        <v>295</v>
      </c>
      <c r="R42" s="265">
        <v>154</v>
      </c>
      <c r="S42" s="265">
        <v>252</v>
      </c>
      <c r="T42" s="265">
        <v>197</v>
      </c>
      <c r="U42" s="265">
        <v>254</v>
      </c>
      <c r="V42" s="265">
        <v>220</v>
      </c>
      <c r="W42" s="265">
        <v>326</v>
      </c>
      <c r="X42" s="265">
        <v>288</v>
      </c>
      <c r="Y42" s="265">
        <v>154</v>
      </c>
      <c r="Z42" s="265">
        <v>342</v>
      </c>
      <c r="AA42" s="262" t="s">
        <v>572</v>
      </c>
      <c r="AB42" s="265">
        <v>145</v>
      </c>
      <c r="AC42" s="265">
        <v>127</v>
      </c>
      <c r="AD42" s="265">
        <v>215</v>
      </c>
      <c r="AE42" s="265">
        <v>340</v>
      </c>
      <c r="AF42" s="265">
        <v>132</v>
      </c>
      <c r="AG42" s="265">
        <v>279</v>
      </c>
      <c r="AH42" s="265">
        <v>188</v>
      </c>
      <c r="AI42" s="265">
        <v>270</v>
      </c>
      <c r="AJ42" s="265">
        <v>237</v>
      </c>
      <c r="AK42" s="265">
        <v>168</v>
      </c>
      <c r="AL42" s="265">
        <v>412</v>
      </c>
      <c r="AM42" s="265">
        <v>186</v>
      </c>
      <c r="AN42" s="262" t="s">
        <v>572</v>
      </c>
      <c r="AO42" s="265">
        <v>233</v>
      </c>
      <c r="AP42" s="265">
        <v>390</v>
      </c>
      <c r="AQ42" s="264">
        <v>266</v>
      </c>
      <c r="AR42" s="264">
        <v>340</v>
      </c>
      <c r="AS42" s="264">
        <v>236</v>
      </c>
      <c r="AT42" s="264">
        <v>294</v>
      </c>
      <c r="AU42" s="264">
        <v>233</v>
      </c>
      <c r="AV42" s="264">
        <v>281</v>
      </c>
      <c r="AW42" s="264">
        <v>251</v>
      </c>
      <c r="AX42" s="264">
        <v>73</v>
      </c>
      <c r="AY42" s="264">
        <v>86</v>
      </c>
      <c r="AZ42" s="264">
        <v>131</v>
      </c>
      <c r="BA42" s="262" t="s">
        <v>571</v>
      </c>
      <c r="BB42" s="266">
        <v>264</v>
      </c>
      <c r="BC42" s="264">
        <v>498</v>
      </c>
      <c r="BD42" s="264">
        <v>286</v>
      </c>
      <c r="BE42" s="264">
        <v>120</v>
      </c>
      <c r="BF42" s="264">
        <v>324</v>
      </c>
      <c r="BG42" s="264">
        <v>119</v>
      </c>
      <c r="BH42" s="264">
        <v>117</v>
      </c>
      <c r="BI42" s="264">
        <v>290</v>
      </c>
      <c r="BJ42" s="264">
        <v>0</v>
      </c>
      <c r="BK42" s="264">
        <v>145</v>
      </c>
      <c r="BL42" s="264">
        <v>150</v>
      </c>
      <c r="BM42" s="264">
        <v>509</v>
      </c>
      <c r="BN42" s="262" t="s">
        <v>571</v>
      </c>
      <c r="BO42" s="266">
        <v>264</v>
      </c>
      <c r="BP42" s="264">
        <v>105</v>
      </c>
      <c r="BQ42" s="264">
        <v>8</v>
      </c>
      <c r="BR42" s="264"/>
      <c r="BS42" s="264"/>
      <c r="BT42" s="264"/>
      <c r="BU42" s="264"/>
      <c r="BV42" s="264"/>
      <c r="BW42" s="264"/>
      <c r="BX42" s="264"/>
      <c r="BY42" s="264"/>
      <c r="BZ42" s="264"/>
    </row>
    <row r="43" spans="1:78" ht="14.25" customHeight="1">
      <c r="A43" s="262" t="s">
        <v>574</v>
      </c>
      <c r="B43" s="265">
        <v>151</v>
      </c>
      <c r="C43" s="265">
        <v>500</v>
      </c>
      <c r="D43" s="265">
        <v>190</v>
      </c>
      <c r="E43" s="265">
        <v>297</v>
      </c>
      <c r="F43" s="265">
        <v>262</v>
      </c>
      <c r="G43" s="265">
        <v>302</v>
      </c>
      <c r="H43" s="265">
        <v>376</v>
      </c>
      <c r="I43" s="265">
        <v>224</v>
      </c>
      <c r="J43" s="265">
        <v>258</v>
      </c>
      <c r="K43" s="265">
        <v>331</v>
      </c>
      <c r="L43" s="265">
        <v>361</v>
      </c>
      <c r="M43" s="265">
        <v>349</v>
      </c>
      <c r="N43" s="262" t="s">
        <v>574</v>
      </c>
      <c r="O43" s="265">
        <v>165</v>
      </c>
      <c r="P43" s="265">
        <v>50</v>
      </c>
      <c r="Q43" s="265">
        <v>264</v>
      </c>
      <c r="R43" s="265">
        <v>174</v>
      </c>
      <c r="S43" s="265">
        <v>208</v>
      </c>
      <c r="T43" s="265">
        <v>189</v>
      </c>
      <c r="U43" s="265">
        <v>197</v>
      </c>
      <c r="V43" s="265">
        <v>184</v>
      </c>
      <c r="W43" s="265">
        <v>255</v>
      </c>
      <c r="X43" s="265">
        <v>282</v>
      </c>
      <c r="Y43" s="265">
        <v>145</v>
      </c>
      <c r="Z43" s="265">
        <v>309</v>
      </c>
      <c r="AA43" s="262" t="s">
        <v>574</v>
      </c>
      <c r="AB43" s="265">
        <v>125</v>
      </c>
      <c r="AC43" s="265">
        <v>120</v>
      </c>
      <c r="AD43" s="265">
        <v>204</v>
      </c>
      <c r="AE43" s="265">
        <v>302</v>
      </c>
      <c r="AF43" s="265">
        <v>132</v>
      </c>
      <c r="AG43" s="265">
        <v>228</v>
      </c>
      <c r="AH43" s="265">
        <v>169</v>
      </c>
      <c r="AI43" s="265">
        <v>227</v>
      </c>
      <c r="AJ43" s="265">
        <v>209</v>
      </c>
      <c r="AK43" s="265">
        <v>130</v>
      </c>
      <c r="AL43" s="265">
        <v>366</v>
      </c>
      <c r="AM43" s="265">
        <v>136</v>
      </c>
      <c r="AN43" s="262" t="s">
        <v>574</v>
      </c>
      <c r="AO43" s="265">
        <v>190</v>
      </c>
      <c r="AP43" s="265">
        <v>351</v>
      </c>
      <c r="AQ43" s="264">
        <v>229</v>
      </c>
      <c r="AR43" s="264">
        <v>267</v>
      </c>
      <c r="AS43" s="264">
        <v>216</v>
      </c>
      <c r="AT43" s="264">
        <v>243</v>
      </c>
      <c r="AU43" s="264">
        <v>228</v>
      </c>
      <c r="AV43" s="264">
        <v>206</v>
      </c>
      <c r="AW43" s="264">
        <v>215</v>
      </c>
      <c r="AX43" s="264">
        <v>44</v>
      </c>
      <c r="AY43" s="264">
        <v>69</v>
      </c>
      <c r="AZ43" s="264">
        <v>112</v>
      </c>
      <c r="BA43" s="262" t="s">
        <v>573</v>
      </c>
      <c r="BB43" s="266">
        <v>234</v>
      </c>
      <c r="BC43" s="264">
        <v>345</v>
      </c>
      <c r="BD43" s="264">
        <v>260</v>
      </c>
      <c r="BE43" s="264">
        <v>92</v>
      </c>
      <c r="BF43" s="264">
        <v>247</v>
      </c>
      <c r="BG43" s="264">
        <v>84</v>
      </c>
      <c r="BH43" s="264">
        <v>77</v>
      </c>
      <c r="BI43" s="264">
        <v>229</v>
      </c>
      <c r="BJ43" s="264">
        <v>0</v>
      </c>
      <c r="BK43" s="264">
        <v>115</v>
      </c>
      <c r="BL43" s="264">
        <v>133</v>
      </c>
      <c r="BM43" s="264">
        <v>406</v>
      </c>
      <c r="BN43" s="262" t="s">
        <v>573</v>
      </c>
      <c r="BO43" s="266">
        <v>268</v>
      </c>
      <c r="BP43" s="264">
        <v>64</v>
      </c>
      <c r="BQ43" s="264">
        <v>7</v>
      </c>
      <c r="BR43" s="264"/>
      <c r="BS43" s="264"/>
      <c r="BT43" s="264"/>
      <c r="BU43" s="264"/>
      <c r="BV43" s="264"/>
      <c r="BW43" s="264"/>
      <c r="BX43" s="264"/>
      <c r="BY43" s="264"/>
      <c r="BZ43" s="264"/>
    </row>
    <row r="44" spans="1:78" ht="14.25" customHeight="1">
      <c r="A44" s="262" t="s">
        <v>576</v>
      </c>
      <c r="B44" s="265">
        <v>130</v>
      </c>
      <c r="C44" s="265">
        <v>441</v>
      </c>
      <c r="D44" s="265">
        <v>185</v>
      </c>
      <c r="E44" s="265">
        <v>279</v>
      </c>
      <c r="F44" s="265">
        <v>214</v>
      </c>
      <c r="G44" s="265">
        <v>322</v>
      </c>
      <c r="H44" s="265">
        <v>355</v>
      </c>
      <c r="I44" s="265">
        <v>243</v>
      </c>
      <c r="J44" s="265">
        <v>235</v>
      </c>
      <c r="K44" s="265">
        <v>262</v>
      </c>
      <c r="L44" s="265">
        <v>310</v>
      </c>
      <c r="M44" s="265">
        <v>264</v>
      </c>
      <c r="N44" s="262" t="s">
        <v>576</v>
      </c>
      <c r="O44" s="265">
        <v>146</v>
      </c>
      <c r="P44" s="265">
        <v>44</v>
      </c>
      <c r="Q44" s="265">
        <v>270</v>
      </c>
      <c r="R44" s="265">
        <v>129</v>
      </c>
      <c r="S44" s="265">
        <v>182</v>
      </c>
      <c r="T44" s="265">
        <v>144</v>
      </c>
      <c r="U44" s="265">
        <v>172</v>
      </c>
      <c r="V44" s="265">
        <v>150</v>
      </c>
      <c r="W44" s="265">
        <v>232</v>
      </c>
      <c r="X44" s="265">
        <v>235</v>
      </c>
      <c r="Y44" s="265">
        <v>97</v>
      </c>
      <c r="Z44" s="265">
        <v>262</v>
      </c>
      <c r="AA44" s="262" t="s">
        <v>576</v>
      </c>
      <c r="AB44" s="265">
        <v>82</v>
      </c>
      <c r="AC44" s="265">
        <v>88</v>
      </c>
      <c r="AD44" s="265">
        <v>199</v>
      </c>
      <c r="AE44" s="265">
        <v>241</v>
      </c>
      <c r="AF44" s="265">
        <v>90</v>
      </c>
      <c r="AG44" s="265">
        <v>192</v>
      </c>
      <c r="AH44" s="265">
        <v>165</v>
      </c>
      <c r="AI44" s="265">
        <v>224</v>
      </c>
      <c r="AJ44" s="265">
        <v>193</v>
      </c>
      <c r="AK44" s="265">
        <v>99</v>
      </c>
      <c r="AL44" s="265">
        <v>302</v>
      </c>
      <c r="AM44" s="265">
        <v>155</v>
      </c>
      <c r="AN44" s="262" t="s">
        <v>576</v>
      </c>
      <c r="AO44" s="265">
        <v>172</v>
      </c>
      <c r="AP44" s="265">
        <v>310</v>
      </c>
      <c r="AQ44" s="264">
        <v>193</v>
      </c>
      <c r="AR44" s="264">
        <v>242</v>
      </c>
      <c r="AS44" s="264">
        <v>172</v>
      </c>
      <c r="AT44" s="264">
        <v>214</v>
      </c>
      <c r="AU44" s="264">
        <v>189</v>
      </c>
      <c r="AV44" s="264">
        <v>222</v>
      </c>
      <c r="AW44" s="264">
        <v>170</v>
      </c>
      <c r="AX44" s="264">
        <v>33</v>
      </c>
      <c r="AY44" s="264">
        <v>63</v>
      </c>
      <c r="AZ44" s="264">
        <v>83</v>
      </c>
      <c r="BA44" s="262" t="s">
        <v>575</v>
      </c>
      <c r="BB44" s="266">
        <v>212</v>
      </c>
      <c r="BC44" s="264">
        <v>331</v>
      </c>
      <c r="BD44" s="264">
        <v>241</v>
      </c>
      <c r="BE44" s="264">
        <v>116</v>
      </c>
      <c r="BF44" s="264">
        <v>206</v>
      </c>
      <c r="BG44" s="264">
        <v>66</v>
      </c>
      <c r="BH44" s="264">
        <v>57</v>
      </c>
      <c r="BI44" s="264">
        <v>209</v>
      </c>
      <c r="BJ44" s="264">
        <v>0</v>
      </c>
      <c r="BK44" s="264">
        <v>118</v>
      </c>
      <c r="BL44" s="264">
        <v>110</v>
      </c>
      <c r="BM44" s="264">
        <v>322</v>
      </c>
      <c r="BN44" s="262" t="s">
        <v>575</v>
      </c>
      <c r="BO44" s="266">
        <v>218</v>
      </c>
      <c r="BP44" s="264">
        <v>68</v>
      </c>
      <c r="BQ44" s="264">
        <v>3</v>
      </c>
      <c r="BR44" s="264"/>
      <c r="BS44" s="264"/>
      <c r="BT44" s="264"/>
      <c r="BU44" s="264"/>
      <c r="BV44" s="264"/>
      <c r="BW44" s="264"/>
      <c r="BX44" s="264"/>
      <c r="BY44" s="264"/>
      <c r="BZ44" s="264"/>
    </row>
    <row r="45" spans="1:78" ht="14.25" customHeight="1">
      <c r="A45" s="262" t="s">
        <v>578</v>
      </c>
      <c r="B45" s="265">
        <v>139</v>
      </c>
      <c r="C45" s="265">
        <v>365</v>
      </c>
      <c r="D45" s="265">
        <v>175</v>
      </c>
      <c r="E45" s="265">
        <v>245</v>
      </c>
      <c r="F45" s="265">
        <v>207</v>
      </c>
      <c r="G45" s="265">
        <v>270</v>
      </c>
      <c r="H45" s="265">
        <v>333</v>
      </c>
      <c r="I45" s="265">
        <v>206</v>
      </c>
      <c r="J45" s="265">
        <v>186</v>
      </c>
      <c r="K45" s="265">
        <v>273</v>
      </c>
      <c r="L45" s="265">
        <v>237</v>
      </c>
      <c r="M45" s="265">
        <v>255</v>
      </c>
      <c r="N45" s="262" t="s">
        <v>578</v>
      </c>
      <c r="O45" s="265">
        <v>125</v>
      </c>
      <c r="P45" s="265">
        <v>35</v>
      </c>
      <c r="Q45" s="265">
        <v>219</v>
      </c>
      <c r="R45" s="265">
        <v>144</v>
      </c>
      <c r="S45" s="265">
        <v>177</v>
      </c>
      <c r="T45" s="265">
        <v>121</v>
      </c>
      <c r="U45" s="265">
        <v>163</v>
      </c>
      <c r="V45" s="265">
        <v>118</v>
      </c>
      <c r="W45" s="265">
        <v>183</v>
      </c>
      <c r="X45" s="265">
        <v>220</v>
      </c>
      <c r="Y45" s="265">
        <v>119</v>
      </c>
      <c r="Z45" s="265">
        <v>223</v>
      </c>
      <c r="AA45" s="262" t="s">
        <v>578</v>
      </c>
      <c r="AB45" s="265">
        <v>89</v>
      </c>
      <c r="AC45" s="265">
        <v>82</v>
      </c>
      <c r="AD45" s="265">
        <v>170</v>
      </c>
      <c r="AE45" s="265">
        <v>186</v>
      </c>
      <c r="AF45" s="265">
        <v>99</v>
      </c>
      <c r="AG45" s="265">
        <v>136</v>
      </c>
      <c r="AH45" s="265">
        <v>178</v>
      </c>
      <c r="AI45" s="265">
        <v>232</v>
      </c>
      <c r="AJ45" s="265">
        <v>200</v>
      </c>
      <c r="AK45" s="265">
        <v>64</v>
      </c>
      <c r="AL45" s="265">
        <v>282</v>
      </c>
      <c r="AM45" s="265">
        <v>128</v>
      </c>
      <c r="AN45" s="262" t="s">
        <v>578</v>
      </c>
      <c r="AO45" s="265">
        <v>162</v>
      </c>
      <c r="AP45" s="265">
        <v>297</v>
      </c>
      <c r="AQ45" s="264">
        <v>203</v>
      </c>
      <c r="AR45" s="264">
        <v>268</v>
      </c>
      <c r="AS45" s="264">
        <v>157</v>
      </c>
      <c r="AT45" s="264">
        <v>205</v>
      </c>
      <c r="AU45" s="264">
        <v>166</v>
      </c>
      <c r="AV45" s="264">
        <v>229</v>
      </c>
      <c r="AW45" s="264">
        <v>160</v>
      </c>
      <c r="AX45" s="264">
        <v>32</v>
      </c>
      <c r="AY45" s="264">
        <v>69</v>
      </c>
      <c r="AZ45" s="264">
        <v>72</v>
      </c>
      <c r="BA45" s="262" t="s">
        <v>577</v>
      </c>
      <c r="BB45" s="266">
        <v>216</v>
      </c>
      <c r="BC45" s="264">
        <v>369</v>
      </c>
      <c r="BD45" s="264">
        <v>220</v>
      </c>
      <c r="BE45" s="264">
        <v>80</v>
      </c>
      <c r="BF45" s="264">
        <v>189</v>
      </c>
      <c r="BG45" s="264">
        <v>45</v>
      </c>
      <c r="BH45" s="264">
        <v>42</v>
      </c>
      <c r="BI45" s="264">
        <v>192</v>
      </c>
      <c r="BJ45" s="264">
        <v>2</v>
      </c>
      <c r="BK45" s="264">
        <v>101</v>
      </c>
      <c r="BL45" s="264">
        <v>107</v>
      </c>
      <c r="BM45" s="264">
        <v>219</v>
      </c>
      <c r="BN45" s="262" t="s">
        <v>577</v>
      </c>
      <c r="BO45" s="266">
        <v>158</v>
      </c>
      <c r="BP45" s="264">
        <v>67</v>
      </c>
      <c r="BQ45" s="264">
        <v>2</v>
      </c>
      <c r="BR45" s="264"/>
      <c r="BS45" s="264"/>
      <c r="BT45" s="264"/>
      <c r="BU45" s="264"/>
      <c r="BV45" s="264"/>
      <c r="BW45" s="264"/>
      <c r="BX45" s="264"/>
      <c r="BY45" s="264"/>
      <c r="BZ45" s="264"/>
    </row>
    <row r="46" spans="1:78" ht="14.25" customHeight="1">
      <c r="A46" s="262" t="s">
        <v>580</v>
      </c>
      <c r="B46" s="265">
        <v>105</v>
      </c>
      <c r="C46" s="265">
        <v>304</v>
      </c>
      <c r="D46" s="265">
        <v>140</v>
      </c>
      <c r="E46" s="265">
        <v>205</v>
      </c>
      <c r="F46" s="265">
        <v>154</v>
      </c>
      <c r="G46" s="265">
        <v>214</v>
      </c>
      <c r="H46" s="265">
        <v>246</v>
      </c>
      <c r="I46" s="265">
        <v>152</v>
      </c>
      <c r="J46" s="265">
        <v>152</v>
      </c>
      <c r="K46" s="265">
        <v>226</v>
      </c>
      <c r="L46" s="265">
        <v>214</v>
      </c>
      <c r="M46" s="265">
        <v>184</v>
      </c>
      <c r="N46" s="262" t="s">
        <v>580</v>
      </c>
      <c r="O46" s="265">
        <v>153</v>
      </c>
      <c r="P46" s="265">
        <v>18</v>
      </c>
      <c r="Q46" s="265">
        <v>184</v>
      </c>
      <c r="R46" s="265">
        <v>88</v>
      </c>
      <c r="S46" s="265">
        <v>128</v>
      </c>
      <c r="T46" s="265">
        <v>113</v>
      </c>
      <c r="U46" s="265">
        <v>116</v>
      </c>
      <c r="V46" s="265">
        <v>150</v>
      </c>
      <c r="W46" s="265">
        <v>165</v>
      </c>
      <c r="X46" s="265">
        <v>191</v>
      </c>
      <c r="Y46" s="265">
        <v>81</v>
      </c>
      <c r="Z46" s="265">
        <v>200</v>
      </c>
      <c r="AA46" s="262" t="s">
        <v>580</v>
      </c>
      <c r="AB46" s="265">
        <v>58</v>
      </c>
      <c r="AC46" s="265">
        <v>44</v>
      </c>
      <c r="AD46" s="265">
        <v>101</v>
      </c>
      <c r="AE46" s="265">
        <v>149</v>
      </c>
      <c r="AF46" s="265">
        <v>57</v>
      </c>
      <c r="AG46" s="265">
        <v>103</v>
      </c>
      <c r="AH46" s="265">
        <v>149</v>
      </c>
      <c r="AI46" s="265">
        <v>172</v>
      </c>
      <c r="AJ46" s="265">
        <v>162</v>
      </c>
      <c r="AK46" s="265">
        <v>46</v>
      </c>
      <c r="AL46" s="265">
        <v>255</v>
      </c>
      <c r="AM46" s="265">
        <v>161</v>
      </c>
      <c r="AN46" s="262" t="s">
        <v>580</v>
      </c>
      <c r="AO46" s="265">
        <v>143</v>
      </c>
      <c r="AP46" s="265">
        <v>254</v>
      </c>
      <c r="AQ46" s="264">
        <v>179</v>
      </c>
      <c r="AR46" s="264">
        <v>232</v>
      </c>
      <c r="AS46" s="264">
        <v>139</v>
      </c>
      <c r="AT46" s="264">
        <v>147</v>
      </c>
      <c r="AU46" s="264">
        <v>110</v>
      </c>
      <c r="AV46" s="264">
        <v>178</v>
      </c>
      <c r="AW46" s="264">
        <v>122</v>
      </c>
      <c r="AX46" s="264">
        <v>23</v>
      </c>
      <c r="AY46" s="264">
        <v>61</v>
      </c>
      <c r="AZ46" s="264">
        <v>74</v>
      </c>
      <c r="BA46" s="262" t="s">
        <v>579</v>
      </c>
      <c r="BB46" s="266">
        <v>171</v>
      </c>
      <c r="BC46" s="264">
        <v>304</v>
      </c>
      <c r="BD46" s="264">
        <v>142</v>
      </c>
      <c r="BE46" s="264">
        <v>74</v>
      </c>
      <c r="BF46" s="264">
        <v>136</v>
      </c>
      <c r="BG46" s="264">
        <v>29</v>
      </c>
      <c r="BH46" s="264">
        <v>32</v>
      </c>
      <c r="BI46" s="264">
        <v>164</v>
      </c>
      <c r="BJ46" s="264">
        <v>2</v>
      </c>
      <c r="BK46" s="264">
        <v>94</v>
      </c>
      <c r="BL46" s="264">
        <v>79</v>
      </c>
      <c r="BM46" s="264">
        <v>150</v>
      </c>
      <c r="BN46" s="262" t="s">
        <v>579</v>
      </c>
      <c r="BO46" s="266">
        <v>103</v>
      </c>
      <c r="BP46" s="264">
        <v>52</v>
      </c>
      <c r="BQ46" s="264">
        <v>3</v>
      </c>
      <c r="BR46" s="264"/>
      <c r="BS46" s="264"/>
      <c r="BT46" s="264"/>
      <c r="BU46" s="264"/>
      <c r="BV46" s="264"/>
      <c r="BW46" s="264"/>
      <c r="BX46" s="264"/>
      <c r="BY46" s="264"/>
      <c r="BZ46" s="264"/>
    </row>
    <row r="47" spans="1:78" ht="14.25" customHeight="1">
      <c r="A47" s="262" t="s">
        <v>582</v>
      </c>
      <c r="B47" s="265">
        <v>71</v>
      </c>
      <c r="C47" s="265">
        <v>231</v>
      </c>
      <c r="D47" s="265">
        <v>95</v>
      </c>
      <c r="E47" s="265">
        <v>177</v>
      </c>
      <c r="F47" s="265">
        <v>111</v>
      </c>
      <c r="G47" s="265">
        <v>121</v>
      </c>
      <c r="H47" s="265">
        <v>186</v>
      </c>
      <c r="I47" s="265">
        <v>96</v>
      </c>
      <c r="J47" s="265">
        <v>134</v>
      </c>
      <c r="K47" s="265">
        <v>153</v>
      </c>
      <c r="L47" s="265">
        <v>155</v>
      </c>
      <c r="M47" s="265">
        <v>130</v>
      </c>
      <c r="N47" s="262" t="s">
        <v>582</v>
      </c>
      <c r="O47" s="265">
        <v>78</v>
      </c>
      <c r="P47" s="265">
        <v>10</v>
      </c>
      <c r="Q47" s="265">
        <v>126</v>
      </c>
      <c r="R47" s="265">
        <v>94</v>
      </c>
      <c r="S47" s="265">
        <v>108</v>
      </c>
      <c r="T47" s="265">
        <v>94</v>
      </c>
      <c r="U47" s="265">
        <v>85</v>
      </c>
      <c r="V47" s="265">
        <v>83</v>
      </c>
      <c r="W47" s="265">
        <v>117</v>
      </c>
      <c r="X47" s="265">
        <v>112</v>
      </c>
      <c r="Y47" s="265">
        <v>74</v>
      </c>
      <c r="Z47" s="265">
        <v>115</v>
      </c>
      <c r="AA47" s="262" t="s">
        <v>582</v>
      </c>
      <c r="AB47" s="265">
        <v>42</v>
      </c>
      <c r="AC47" s="265">
        <v>42</v>
      </c>
      <c r="AD47" s="265">
        <v>72</v>
      </c>
      <c r="AE47" s="265">
        <v>99</v>
      </c>
      <c r="AF47" s="265">
        <v>45</v>
      </c>
      <c r="AG47" s="265">
        <v>77</v>
      </c>
      <c r="AH47" s="265">
        <v>65</v>
      </c>
      <c r="AI47" s="265">
        <v>86</v>
      </c>
      <c r="AJ47" s="265">
        <v>98</v>
      </c>
      <c r="AK47" s="265">
        <v>25</v>
      </c>
      <c r="AL47" s="265">
        <v>181</v>
      </c>
      <c r="AM47" s="265">
        <v>84</v>
      </c>
      <c r="AN47" s="262" t="s">
        <v>582</v>
      </c>
      <c r="AO47" s="265">
        <v>99</v>
      </c>
      <c r="AP47" s="265">
        <v>152</v>
      </c>
      <c r="AQ47" s="264">
        <v>100</v>
      </c>
      <c r="AR47" s="264">
        <v>125</v>
      </c>
      <c r="AS47" s="264">
        <v>71</v>
      </c>
      <c r="AT47" s="264">
        <v>73</v>
      </c>
      <c r="AU47" s="264">
        <v>70</v>
      </c>
      <c r="AV47" s="264">
        <v>122</v>
      </c>
      <c r="AW47" s="264">
        <v>86</v>
      </c>
      <c r="AX47" s="264">
        <v>16</v>
      </c>
      <c r="AY47" s="264">
        <v>49</v>
      </c>
      <c r="AZ47" s="264">
        <v>49</v>
      </c>
      <c r="BA47" s="262" t="s">
        <v>581</v>
      </c>
      <c r="BB47" s="266">
        <v>115</v>
      </c>
      <c r="BC47" s="264">
        <v>193</v>
      </c>
      <c r="BD47" s="264">
        <v>72</v>
      </c>
      <c r="BE47" s="264">
        <v>39</v>
      </c>
      <c r="BF47" s="264">
        <v>96</v>
      </c>
      <c r="BG47" s="264">
        <v>24</v>
      </c>
      <c r="BH47" s="264">
        <v>20</v>
      </c>
      <c r="BI47" s="264">
        <v>102</v>
      </c>
      <c r="BJ47" s="264">
        <v>1</v>
      </c>
      <c r="BK47" s="264">
        <v>64</v>
      </c>
      <c r="BL47" s="264">
        <v>51</v>
      </c>
      <c r="BM47" s="264">
        <v>67</v>
      </c>
      <c r="BN47" s="262" t="s">
        <v>581</v>
      </c>
      <c r="BO47" s="266">
        <v>72</v>
      </c>
      <c r="BP47" s="264">
        <v>59</v>
      </c>
      <c r="BQ47" s="264">
        <v>3</v>
      </c>
      <c r="BR47" s="264"/>
      <c r="BS47" s="264"/>
      <c r="BT47" s="264"/>
      <c r="BU47" s="264"/>
      <c r="BV47" s="264"/>
      <c r="BW47" s="264"/>
      <c r="BX47" s="264"/>
      <c r="BY47" s="264"/>
      <c r="BZ47" s="264"/>
    </row>
    <row r="48" spans="1:78" ht="14.25" customHeight="1">
      <c r="A48" s="262" t="s">
        <v>584</v>
      </c>
      <c r="B48" s="265">
        <v>34</v>
      </c>
      <c r="C48" s="265">
        <v>121</v>
      </c>
      <c r="D48" s="265">
        <v>54</v>
      </c>
      <c r="E48" s="265">
        <v>102</v>
      </c>
      <c r="F48" s="265">
        <v>68</v>
      </c>
      <c r="G48" s="265">
        <v>71</v>
      </c>
      <c r="H48" s="265">
        <v>95</v>
      </c>
      <c r="I48" s="265">
        <v>65</v>
      </c>
      <c r="J48" s="265">
        <v>79</v>
      </c>
      <c r="K48" s="265">
        <v>80</v>
      </c>
      <c r="L48" s="265">
        <v>83</v>
      </c>
      <c r="M48" s="265">
        <v>94</v>
      </c>
      <c r="N48" s="262" t="s">
        <v>584</v>
      </c>
      <c r="O48" s="265">
        <v>48</v>
      </c>
      <c r="P48" s="265">
        <v>2</v>
      </c>
      <c r="Q48" s="265">
        <v>59</v>
      </c>
      <c r="R48" s="265">
        <v>46</v>
      </c>
      <c r="S48" s="265">
        <v>62</v>
      </c>
      <c r="T48" s="265">
        <v>56</v>
      </c>
      <c r="U48" s="265">
        <v>51</v>
      </c>
      <c r="V48" s="265">
        <v>52</v>
      </c>
      <c r="W48" s="265">
        <v>69</v>
      </c>
      <c r="X48" s="265">
        <v>80</v>
      </c>
      <c r="Y48" s="265">
        <v>41</v>
      </c>
      <c r="Z48" s="265">
        <v>52</v>
      </c>
      <c r="AA48" s="262" t="s">
        <v>584</v>
      </c>
      <c r="AB48" s="265">
        <v>22</v>
      </c>
      <c r="AC48" s="265">
        <v>19</v>
      </c>
      <c r="AD48" s="265">
        <v>30</v>
      </c>
      <c r="AE48" s="265">
        <v>60</v>
      </c>
      <c r="AF48" s="265">
        <v>24</v>
      </c>
      <c r="AG48" s="265">
        <v>45</v>
      </c>
      <c r="AH48" s="265">
        <v>33</v>
      </c>
      <c r="AI48" s="265">
        <v>32</v>
      </c>
      <c r="AJ48" s="265">
        <v>45</v>
      </c>
      <c r="AK48" s="265">
        <v>20</v>
      </c>
      <c r="AL48" s="265">
        <v>88</v>
      </c>
      <c r="AM48" s="265">
        <v>45</v>
      </c>
      <c r="AN48" s="262" t="s">
        <v>584</v>
      </c>
      <c r="AO48" s="265">
        <v>56</v>
      </c>
      <c r="AP48" s="265">
        <v>59</v>
      </c>
      <c r="AQ48" s="264">
        <v>48</v>
      </c>
      <c r="AR48" s="264">
        <v>62</v>
      </c>
      <c r="AS48" s="264">
        <v>51</v>
      </c>
      <c r="AT48" s="264">
        <v>39</v>
      </c>
      <c r="AU48" s="264">
        <v>35</v>
      </c>
      <c r="AV48" s="264">
        <v>45</v>
      </c>
      <c r="AW48" s="264">
        <v>35</v>
      </c>
      <c r="AX48" s="264">
        <v>8</v>
      </c>
      <c r="AY48" s="264">
        <v>24</v>
      </c>
      <c r="AZ48" s="264">
        <v>18</v>
      </c>
      <c r="BA48" s="262" t="s">
        <v>583</v>
      </c>
      <c r="BB48" s="266">
        <v>55</v>
      </c>
      <c r="BC48" s="264">
        <v>80</v>
      </c>
      <c r="BD48" s="264">
        <v>54</v>
      </c>
      <c r="BE48" s="264">
        <v>20</v>
      </c>
      <c r="BF48" s="264">
        <v>39</v>
      </c>
      <c r="BG48" s="264">
        <v>7</v>
      </c>
      <c r="BH48" s="264">
        <v>20</v>
      </c>
      <c r="BI48" s="264">
        <v>47</v>
      </c>
      <c r="BJ48" s="264">
        <v>1</v>
      </c>
      <c r="BK48" s="264">
        <v>29</v>
      </c>
      <c r="BL48" s="264">
        <v>34</v>
      </c>
      <c r="BM48" s="264">
        <v>24</v>
      </c>
      <c r="BN48" s="262" t="s">
        <v>583</v>
      </c>
      <c r="BO48" s="266">
        <v>36</v>
      </c>
      <c r="BP48" s="264">
        <v>48</v>
      </c>
      <c r="BQ48" s="264">
        <v>0</v>
      </c>
      <c r="BR48" s="264"/>
      <c r="BS48" s="264"/>
      <c r="BT48" s="264"/>
      <c r="BU48" s="264"/>
      <c r="BV48" s="264"/>
      <c r="BW48" s="264"/>
      <c r="BX48" s="264"/>
      <c r="BY48" s="264"/>
      <c r="BZ48" s="264"/>
    </row>
    <row r="49" spans="1:78" ht="14.25" customHeight="1">
      <c r="A49" s="262" t="s">
        <v>586</v>
      </c>
      <c r="B49" s="265">
        <v>12</v>
      </c>
      <c r="C49" s="265">
        <v>49</v>
      </c>
      <c r="D49" s="265">
        <v>23</v>
      </c>
      <c r="E49" s="265">
        <v>81</v>
      </c>
      <c r="F49" s="265">
        <v>24</v>
      </c>
      <c r="G49" s="265">
        <v>21</v>
      </c>
      <c r="H49" s="265">
        <v>40</v>
      </c>
      <c r="I49" s="265">
        <v>30</v>
      </c>
      <c r="J49" s="265">
        <v>28</v>
      </c>
      <c r="K49" s="265">
        <v>33</v>
      </c>
      <c r="L49" s="265">
        <v>35</v>
      </c>
      <c r="M49" s="265">
        <v>45</v>
      </c>
      <c r="N49" s="262" t="s">
        <v>586</v>
      </c>
      <c r="O49" s="265">
        <v>23</v>
      </c>
      <c r="P49" s="265">
        <v>3</v>
      </c>
      <c r="Q49" s="265">
        <v>41</v>
      </c>
      <c r="R49" s="265">
        <v>19</v>
      </c>
      <c r="S49" s="265">
        <v>31</v>
      </c>
      <c r="T49" s="265">
        <v>25</v>
      </c>
      <c r="U49" s="265">
        <v>16</v>
      </c>
      <c r="V49" s="265">
        <v>21</v>
      </c>
      <c r="W49" s="265">
        <v>29</v>
      </c>
      <c r="X49" s="265">
        <v>26</v>
      </c>
      <c r="Y49" s="265">
        <v>13</v>
      </c>
      <c r="Z49" s="265">
        <v>23</v>
      </c>
      <c r="AA49" s="262" t="s">
        <v>586</v>
      </c>
      <c r="AB49" s="265">
        <v>9</v>
      </c>
      <c r="AC49" s="265">
        <v>13</v>
      </c>
      <c r="AD49" s="265">
        <v>13</v>
      </c>
      <c r="AE49" s="265">
        <v>35</v>
      </c>
      <c r="AF49" s="265">
        <v>7</v>
      </c>
      <c r="AG49" s="265">
        <v>27</v>
      </c>
      <c r="AH49" s="265">
        <v>15</v>
      </c>
      <c r="AI49" s="265">
        <v>8</v>
      </c>
      <c r="AJ49" s="265">
        <v>22</v>
      </c>
      <c r="AK49" s="265">
        <v>2</v>
      </c>
      <c r="AL49" s="265">
        <v>38</v>
      </c>
      <c r="AM49" s="265">
        <v>17</v>
      </c>
      <c r="AN49" s="262" t="s">
        <v>586</v>
      </c>
      <c r="AO49" s="265">
        <v>20</v>
      </c>
      <c r="AP49" s="265">
        <v>26</v>
      </c>
      <c r="AQ49" s="264">
        <v>20</v>
      </c>
      <c r="AR49" s="264">
        <v>27</v>
      </c>
      <c r="AS49" s="264">
        <v>16</v>
      </c>
      <c r="AT49" s="264">
        <v>9</v>
      </c>
      <c r="AU49" s="264">
        <v>17</v>
      </c>
      <c r="AV49" s="264">
        <v>19</v>
      </c>
      <c r="AW49" s="264">
        <v>15</v>
      </c>
      <c r="AX49" s="264">
        <v>1</v>
      </c>
      <c r="AY49" s="264">
        <v>5</v>
      </c>
      <c r="AZ49" s="264">
        <v>7</v>
      </c>
      <c r="BA49" s="262" t="s">
        <v>585</v>
      </c>
      <c r="BB49" s="266">
        <v>21</v>
      </c>
      <c r="BC49" s="264">
        <v>39</v>
      </c>
      <c r="BD49" s="264">
        <v>20</v>
      </c>
      <c r="BE49" s="264">
        <v>9</v>
      </c>
      <c r="BF49" s="264">
        <v>20</v>
      </c>
      <c r="BG49" s="264">
        <v>3</v>
      </c>
      <c r="BH49" s="264">
        <v>2</v>
      </c>
      <c r="BI49" s="264">
        <v>20</v>
      </c>
      <c r="BJ49" s="264">
        <v>0</v>
      </c>
      <c r="BK49" s="264">
        <v>24</v>
      </c>
      <c r="BL49" s="264">
        <v>17</v>
      </c>
      <c r="BM49" s="264">
        <v>16</v>
      </c>
      <c r="BN49" s="262" t="s">
        <v>585</v>
      </c>
      <c r="BO49" s="266">
        <v>15</v>
      </c>
      <c r="BP49" s="264">
        <v>18</v>
      </c>
      <c r="BQ49" s="264">
        <v>0</v>
      </c>
      <c r="BR49" s="264"/>
      <c r="BS49" s="264"/>
      <c r="BT49" s="264"/>
      <c r="BU49" s="264"/>
      <c r="BV49" s="264"/>
      <c r="BW49" s="264"/>
      <c r="BX49" s="264"/>
      <c r="BY49" s="264"/>
      <c r="BZ49" s="264"/>
    </row>
    <row r="50" spans="1:78" ht="14.25" customHeight="1">
      <c r="A50" s="262" t="s">
        <v>588</v>
      </c>
      <c r="B50" s="265">
        <v>0</v>
      </c>
      <c r="C50" s="265">
        <v>15</v>
      </c>
      <c r="D50" s="265">
        <v>9</v>
      </c>
      <c r="E50" s="265">
        <v>28</v>
      </c>
      <c r="F50" s="265">
        <v>8</v>
      </c>
      <c r="G50" s="265">
        <v>7</v>
      </c>
      <c r="H50" s="265">
        <v>10</v>
      </c>
      <c r="I50" s="265">
        <v>12</v>
      </c>
      <c r="J50" s="265">
        <v>13</v>
      </c>
      <c r="K50" s="265">
        <v>9</v>
      </c>
      <c r="L50" s="265">
        <v>8</v>
      </c>
      <c r="M50" s="265">
        <v>5</v>
      </c>
      <c r="N50" s="262" t="s">
        <v>588</v>
      </c>
      <c r="O50" s="265">
        <v>11</v>
      </c>
      <c r="P50" s="265">
        <v>1</v>
      </c>
      <c r="Q50" s="265">
        <v>13</v>
      </c>
      <c r="R50" s="265">
        <v>4</v>
      </c>
      <c r="S50" s="265">
        <v>4</v>
      </c>
      <c r="T50" s="265">
        <v>11</v>
      </c>
      <c r="U50" s="265">
        <v>4</v>
      </c>
      <c r="V50" s="265">
        <v>3</v>
      </c>
      <c r="W50" s="265">
        <v>5</v>
      </c>
      <c r="X50" s="265">
        <v>8</v>
      </c>
      <c r="Y50" s="265">
        <v>3</v>
      </c>
      <c r="Z50" s="265">
        <v>7</v>
      </c>
      <c r="AA50" s="262" t="s">
        <v>588</v>
      </c>
      <c r="AB50" s="265">
        <v>2</v>
      </c>
      <c r="AC50" s="265">
        <v>6</v>
      </c>
      <c r="AD50" s="265">
        <v>2</v>
      </c>
      <c r="AE50" s="265">
        <v>10</v>
      </c>
      <c r="AF50" s="265">
        <v>2</v>
      </c>
      <c r="AG50" s="265">
        <v>3</v>
      </c>
      <c r="AH50" s="265">
        <v>3</v>
      </c>
      <c r="AI50" s="265">
        <v>6</v>
      </c>
      <c r="AJ50" s="265">
        <v>0</v>
      </c>
      <c r="AK50" s="265">
        <v>1</v>
      </c>
      <c r="AL50" s="265">
        <v>13</v>
      </c>
      <c r="AM50" s="265">
        <v>4</v>
      </c>
      <c r="AN50" s="262" t="s">
        <v>588</v>
      </c>
      <c r="AO50" s="265">
        <v>4</v>
      </c>
      <c r="AP50" s="265">
        <v>11</v>
      </c>
      <c r="AQ50" s="264">
        <v>2</v>
      </c>
      <c r="AR50" s="264">
        <v>4</v>
      </c>
      <c r="AS50" s="264">
        <v>4</v>
      </c>
      <c r="AT50" s="264">
        <v>5</v>
      </c>
      <c r="AU50" s="264">
        <v>2</v>
      </c>
      <c r="AV50" s="264">
        <v>6</v>
      </c>
      <c r="AW50" s="264">
        <v>3</v>
      </c>
      <c r="AX50" s="264">
        <v>2</v>
      </c>
      <c r="AY50" s="264">
        <v>5</v>
      </c>
      <c r="AZ50" s="264">
        <v>1</v>
      </c>
      <c r="BA50" s="262" t="s">
        <v>587</v>
      </c>
      <c r="BB50" s="266">
        <v>4</v>
      </c>
      <c r="BC50" s="264">
        <v>15</v>
      </c>
      <c r="BD50" s="264">
        <v>9</v>
      </c>
      <c r="BE50" s="264">
        <v>2</v>
      </c>
      <c r="BF50" s="264">
        <v>9</v>
      </c>
      <c r="BG50" s="264">
        <v>1</v>
      </c>
      <c r="BH50" s="264">
        <v>0</v>
      </c>
      <c r="BI50" s="264">
        <v>7</v>
      </c>
      <c r="BJ50" s="264">
        <v>0</v>
      </c>
      <c r="BK50" s="264">
        <v>2</v>
      </c>
      <c r="BL50" s="264">
        <v>1</v>
      </c>
      <c r="BM50" s="264">
        <v>2</v>
      </c>
      <c r="BN50" s="262" t="s">
        <v>587</v>
      </c>
      <c r="BO50" s="266">
        <v>6</v>
      </c>
      <c r="BP50" s="264">
        <v>23</v>
      </c>
      <c r="BQ50" s="264">
        <v>0</v>
      </c>
      <c r="BR50" s="264"/>
      <c r="BS50" s="264"/>
      <c r="BT50" s="264"/>
      <c r="BU50" s="264"/>
      <c r="BV50" s="264"/>
      <c r="BW50" s="264"/>
      <c r="BX50" s="264"/>
      <c r="BY50" s="264"/>
      <c r="BZ50" s="264"/>
    </row>
    <row r="51" spans="1:78" ht="14.25" customHeight="1">
      <c r="A51" s="269" t="s">
        <v>590</v>
      </c>
      <c r="B51" s="272">
        <v>0</v>
      </c>
      <c r="C51" s="271">
        <v>4</v>
      </c>
      <c r="D51" s="271">
        <v>1</v>
      </c>
      <c r="E51" s="271">
        <v>2</v>
      </c>
      <c r="F51" s="271">
        <v>0</v>
      </c>
      <c r="G51" s="271">
        <v>1</v>
      </c>
      <c r="H51" s="271">
        <v>0</v>
      </c>
      <c r="I51" s="271">
        <v>1</v>
      </c>
      <c r="J51" s="271">
        <v>2</v>
      </c>
      <c r="K51" s="271">
        <v>1</v>
      </c>
      <c r="L51" s="271">
        <v>0</v>
      </c>
      <c r="M51" s="271">
        <v>0</v>
      </c>
      <c r="N51" s="269" t="s">
        <v>590</v>
      </c>
      <c r="O51" s="272">
        <v>3</v>
      </c>
      <c r="P51" s="271">
        <v>0</v>
      </c>
      <c r="Q51" s="271">
        <v>0</v>
      </c>
      <c r="R51" s="271">
        <v>0</v>
      </c>
      <c r="S51" s="271">
        <v>1</v>
      </c>
      <c r="T51" s="271">
        <v>1</v>
      </c>
      <c r="U51" s="271">
        <v>1</v>
      </c>
      <c r="V51" s="271">
        <v>0</v>
      </c>
      <c r="W51" s="271">
        <v>1</v>
      </c>
      <c r="X51" s="271">
        <v>0</v>
      </c>
      <c r="Y51" s="271">
        <v>0</v>
      </c>
      <c r="Z51" s="271">
        <v>1</v>
      </c>
      <c r="AA51" s="269" t="s">
        <v>590</v>
      </c>
      <c r="AB51" s="272">
        <v>0</v>
      </c>
      <c r="AC51" s="271">
        <v>2</v>
      </c>
      <c r="AD51" s="271">
        <v>1</v>
      </c>
      <c r="AE51" s="271">
        <v>0</v>
      </c>
      <c r="AF51" s="271">
        <v>0</v>
      </c>
      <c r="AG51" s="271">
        <v>0</v>
      </c>
      <c r="AH51" s="271">
        <v>0</v>
      </c>
      <c r="AI51" s="271">
        <v>1</v>
      </c>
      <c r="AJ51" s="271">
        <v>3</v>
      </c>
      <c r="AK51" s="271">
        <v>0</v>
      </c>
      <c r="AL51" s="271">
        <v>0</v>
      </c>
      <c r="AM51" s="271">
        <v>1</v>
      </c>
      <c r="AN51" s="269" t="s">
        <v>590</v>
      </c>
      <c r="AO51" s="272">
        <v>2</v>
      </c>
      <c r="AP51" s="271">
        <v>1</v>
      </c>
      <c r="AQ51" s="271">
        <v>0</v>
      </c>
      <c r="AR51" s="271">
        <v>0</v>
      </c>
      <c r="AS51" s="271">
        <v>1</v>
      </c>
      <c r="AT51" s="271">
        <v>0</v>
      </c>
      <c r="AU51" s="271">
        <v>0</v>
      </c>
      <c r="AV51" s="271">
        <v>0</v>
      </c>
      <c r="AW51" s="271">
        <v>0</v>
      </c>
      <c r="AX51" s="271">
        <v>0</v>
      </c>
      <c r="AY51" s="271">
        <v>0</v>
      </c>
      <c r="AZ51" s="271">
        <v>0</v>
      </c>
      <c r="BA51" s="269" t="s">
        <v>589</v>
      </c>
      <c r="BB51" s="272">
        <v>0</v>
      </c>
      <c r="BC51" s="271">
        <v>1</v>
      </c>
      <c r="BD51" s="271">
        <v>0</v>
      </c>
      <c r="BE51" s="271">
        <v>1</v>
      </c>
      <c r="BF51" s="271">
        <v>1</v>
      </c>
      <c r="BG51" s="271">
        <v>0</v>
      </c>
      <c r="BH51" s="271">
        <v>0</v>
      </c>
      <c r="BI51" s="271">
        <v>0</v>
      </c>
      <c r="BJ51" s="271">
        <v>0</v>
      </c>
      <c r="BK51" s="271">
        <v>0</v>
      </c>
      <c r="BL51" s="271">
        <v>1</v>
      </c>
      <c r="BM51" s="271">
        <v>0</v>
      </c>
      <c r="BN51" s="269" t="s">
        <v>589</v>
      </c>
      <c r="BO51" s="272">
        <v>0</v>
      </c>
      <c r="BP51" s="271">
        <v>0</v>
      </c>
      <c r="BQ51" s="271">
        <v>0</v>
      </c>
      <c r="BR51" s="264"/>
      <c r="BS51" s="264"/>
      <c r="BT51" s="264"/>
      <c r="BU51" s="264"/>
      <c r="BV51" s="264"/>
      <c r="BW51" s="264"/>
      <c r="BX51" s="264"/>
      <c r="BY51" s="264"/>
      <c r="BZ51" s="264"/>
    </row>
    <row r="52" spans="1:40" ht="15" customHeight="1">
      <c r="A52" s="278" t="s">
        <v>656</v>
      </c>
      <c r="N52" s="279"/>
      <c r="AA52" s="279"/>
      <c r="AN52" s="279"/>
    </row>
  </sheetData>
  <mergeCells count="19">
    <mergeCell ref="AA1:AM1"/>
    <mergeCell ref="AA3:AA4"/>
    <mergeCell ref="AA28:AA29"/>
    <mergeCell ref="AN1:AZ1"/>
    <mergeCell ref="AN3:AN4"/>
    <mergeCell ref="AN28:AN29"/>
    <mergeCell ref="N1:Z1"/>
    <mergeCell ref="N3:N4"/>
    <mergeCell ref="N28:N29"/>
    <mergeCell ref="A1:M1"/>
    <mergeCell ref="B3:B4"/>
    <mergeCell ref="A3:A4"/>
    <mergeCell ref="A28:A29"/>
    <mergeCell ref="BN1:BZ1"/>
    <mergeCell ref="BN3:BN4"/>
    <mergeCell ref="BN28:BN29"/>
    <mergeCell ref="BA1:BM1"/>
    <mergeCell ref="BA3:BA4"/>
    <mergeCell ref="BA28:BA29"/>
  </mergeCells>
  <printOptions/>
  <pageMargins left="0.7874015748031497" right="0.5905511811023623" top="0.8661417322834646" bottom="0.5905511811023623" header="0.5905511811023623"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so-tokei</cp:lastModifiedBy>
  <dcterms:created xsi:type="dcterms:W3CDTF">1997-01-08T22:48:59Z</dcterms:created>
  <dcterms:modified xsi:type="dcterms:W3CDTF">2008-03-27T00:57:24Z</dcterms:modified>
  <cp:category/>
  <cp:version/>
  <cp:contentType/>
  <cp:contentStatus/>
</cp:coreProperties>
</file>