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150（1）" sheetId="1" r:id="rId1"/>
    <sheet name="150（2）" sheetId="2" r:id="rId2"/>
    <sheet name="150（3）" sheetId="3" r:id="rId3"/>
    <sheet name="150（4）" sheetId="4" r:id="rId4"/>
    <sheet name="151" sheetId="5" r:id="rId5"/>
    <sheet name="152" sheetId="6" r:id="rId6"/>
    <sheet name="153" sheetId="7" r:id="rId7"/>
    <sheet name="154" sheetId="8" r:id="rId8"/>
    <sheet name="155" sheetId="9" r:id="rId9"/>
    <sheet name="156" sheetId="10" r:id="rId10"/>
  </sheets>
  <definedNames>
    <definedName name="_xlnm.Print_Area" localSheetId="0">'150（1）'!$A$1:$H$17</definedName>
    <definedName name="_xlnm.Print_Area" localSheetId="9">'156'!$A$1:$I$21</definedName>
  </definedNames>
  <calcPr fullCalcOnLoad="1"/>
</workbook>
</file>

<file path=xl/sharedStrings.xml><?xml version="1.0" encoding="utf-8"?>
<sst xmlns="http://schemas.openxmlformats.org/spreadsheetml/2006/main" count="376" uniqueCount="220">
  <si>
    <t>１５０．駅別乗車人員</t>
  </si>
  <si>
    <t>平成１６年</t>
  </si>
  <si>
    <t>　（注）一日平均乗車人員は各々総乗車人員を営業日数で割り四捨五入したものであるため，総数とは一致しない。</t>
  </si>
  <si>
    <t>参考P７ ５．１日の統計用数値</t>
  </si>
  <si>
    <t>注：計算式が入っているので、コピーするときは、値のみ貼付にすること。</t>
  </si>
  <si>
    <t>（１）ＪＲ埼京線区内各駅</t>
  </si>
  <si>
    <t>（単位：人）</t>
  </si>
  <si>
    <t>駅 ・ 年 度</t>
  </si>
  <si>
    <t>乗車人員</t>
  </si>
  <si>
    <t>一　日　平　均　乗　車　人　員</t>
  </si>
  <si>
    <t>総　　　数</t>
  </si>
  <si>
    <t>定　　　期</t>
  </si>
  <si>
    <t>定　期　外</t>
  </si>
  <si>
    <t>板    橋</t>
  </si>
  <si>
    <t xml:space="preserve"> １７</t>
  </si>
  <si>
    <t xml:space="preserve"> １ ８</t>
  </si>
  <si>
    <t>浮間舟渡</t>
  </si>
  <si>
    <t xml:space="preserve"> １７</t>
  </si>
  <si>
    <t xml:space="preserve"> １ ８</t>
  </si>
  <si>
    <t xml:space="preserve">  資料：東日本旅客鉄道㈱東京支社</t>
  </si>
  <si>
    <t>１ ８</t>
  </si>
  <si>
    <t>（２）東武東上線区内各駅</t>
  </si>
  <si>
    <t>乗　　　車　　　人　　　員</t>
  </si>
  <si>
    <t>下 板 橋</t>
  </si>
  <si>
    <t>　　１７</t>
  </si>
  <si>
    <t>大    山</t>
  </si>
  <si>
    <t>　　１７</t>
  </si>
  <si>
    <t>　 　１ ８</t>
  </si>
  <si>
    <t>中 板 橋</t>
  </si>
  <si>
    <t>ときわ台</t>
  </si>
  <si>
    <t>１ ８</t>
  </si>
  <si>
    <t>上 板 橋</t>
  </si>
  <si>
    <t>　　１７</t>
  </si>
  <si>
    <t>１ ８</t>
  </si>
  <si>
    <t>東武練馬</t>
  </si>
  <si>
    <t>下 赤 塚</t>
  </si>
  <si>
    <t>成    増</t>
  </si>
  <si>
    <t xml:space="preserve">  （注）１．一日平均乗車人員は各々総乗車人員を営業日数で割り四捨五入したものであるため，総数とは一致</t>
  </si>
  <si>
    <t>　　　　　　しない。</t>
  </si>
  <si>
    <t xml:space="preserve">    　  ２．下板橋駅の所在地は豊島区である。</t>
  </si>
  <si>
    <t xml:space="preserve">  資料：東武鉄道㈱東上業務部</t>
  </si>
  <si>
    <t>１５０．駅別乗車人員（つづき）</t>
  </si>
  <si>
    <t>（３）都営地下鉄三田線区内各駅</t>
  </si>
  <si>
    <t xml:space="preserve"> 平成１６年　</t>
  </si>
  <si>
    <t>新 板 橋</t>
  </si>
  <si>
    <t xml:space="preserve"> １７</t>
  </si>
  <si>
    <t>板橋区役所前</t>
  </si>
  <si>
    <t xml:space="preserve"> １７</t>
  </si>
  <si>
    <t>１ ８</t>
  </si>
  <si>
    <t>板橋本町</t>
  </si>
  <si>
    <t xml:space="preserve"> １７</t>
  </si>
  <si>
    <t>１ ８</t>
  </si>
  <si>
    <t>本 蓮 沼</t>
  </si>
  <si>
    <t>志村坂上</t>
  </si>
  <si>
    <t xml:space="preserve"> １７</t>
  </si>
  <si>
    <t>１ ８</t>
  </si>
  <si>
    <t>志村三丁目</t>
  </si>
  <si>
    <t xml:space="preserve"> １７</t>
  </si>
  <si>
    <t>１ ８</t>
  </si>
  <si>
    <t>蓮      根</t>
  </si>
  <si>
    <t>西      台</t>
  </si>
  <si>
    <t xml:space="preserve"> １７</t>
  </si>
  <si>
    <t>１ ８</t>
  </si>
  <si>
    <t>高 島 平</t>
  </si>
  <si>
    <t xml:space="preserve"> １７</t>
  </si>
  <si>
    <t>１ ８</t>
  </si>
  <si>
    <t>新高島平</t>
  </si>
  <si>
    <t>西高島平</t>
  </si>
  <si>
    <t xml:space="preserve">  （注）一日平均乗車人員は各々総乗車人員を営業日数で割り四捨五入したものであるため，総数とは一致しない。</t>
  </si>
  <si>
    <t>　資料：東京都交通局電車部</t>
  </si>
  <si>
    <t>１５０．駅別乗車人員（つづき）</t>
  </si>
  <si>
    <t>（４）東京メトロ有楽町線区内各駅</t>
  </si>
  <si>
    <t xml:space="preserve"> 地下鉄成増</t>
  </si>
  <si>
    <t xml:space="preserve"> 地下鉄赤塚</t>
  </si>
  <si>
    <t xml:space="preserve"> 小竹向原</t>
  </si>
  <si>
    <t>　（注）１．地下鉄赤塚駅及び小竹向原駅の所在地は，練馬区である。　</t>
  </si>
  <si>
    <t>　　　　２．帝都高速度交通営団は，平成１６年４月「東京地下鉄株式会社」に名称変更され，</t>
  </si>
  <si>
    <t>　　　　　 それに伴い「営団成増」は「地下鉄成増」に，「営団赤塚」は「地下鉄赤塚」に変更された。</t>
  </si>
  <si>
    <t xml:space="preserve">  資料：東京地下鉄株式会社</t>
  </si>
  <si>
    <t>　　１７</t>
  </si>
  <si>
    <t>　 　１ ８</t>
  </si>
  <si>
    <t>　　１７</t>
  </si>
  <si>
    <t>　 　１ ８</t>
  </si>
  <si>
    <t>　　１７</t>
  </si>
  <si>
    <t>　 　１ ８</t>
  </si>
  <si>
    <t>１５１．自動車交通量</t>
  </si>
  <si>
    <t>平成１６年</t>
  </si>
  <si>
    <t>平成１７年</t>
  </si>
  <si>
    <t>平成１８年</t>
  </si>
  <si>
    <t>　　 　 ２．調査年月日は，平成１６年１１月２９日，平成１７年１２月１４日，</t>
  </si>
  <si>
    <t>　資料：土木部交通対策課</t>
  </si>
  <si>
    <t>　　 　 ２．調査年月日は，平成１６年１１月２４日，平成１７年１２月１４日，平成１８年１１月２７日である。</t>
  </si>
  <si>
    <t>（１）主要交差点自動車交通量</t>
  </si>
  <si>
    <t>車　　種</t>
  </si>
  <si>
    <t>大         和         町</t>
  </si>
  <si>
    <t>板　 橋　 中　 央 　陸　 橋</t>
  </si>
  <si>
    <t>総数</t>
  </si>
  <si>
    <t>三輪以上</t>
  </si>
  <si>
    <t>二輪車</t>
  </si>
  <si>
    <t>　（注）１．この調査は午前７時から午後７時までの１２時間調査である。</t>
  </si>
  <si>
    <t>　　 　　　 平成１８年１１月２７日である。</t>
  </si>
  <si>
    <t>（２）都県境自動車交通量</t>
  </si>
  <si>
    <t>戸         田         橋</t>
  </si>
  <si>
    <t>笹         目         橋</t>
  </si>
  <si>
    <t>東         埼         橋</t>
  </si>
  <si>
    <t>総    数</t>
  </si>
  <si>
    <t>上り</t>
  </si>
  <si>
    <t>下り</t>
  </si>
  <si>
    <t>大型バス</t>
  </si>
  <si>
    <t>大型貨物</t>
  </si>
  <si>
    <t>普通貨物</t>
  </si>
  <si>
    <t>その他の</t>
  </si>
  <si>
    <t>四輪以上</t>
  </si>
  <si>
    <t>二 輪 車</t>
  </si>
  <si>
    <t>　（注）１．この調査は午前７時から翌午前７時までの２４時間調査である。</t>
  </si>
  <si>
    <t>１５２．自動車登録台数</t>
  </si>
  <si>
    <t>平成１４年</t>
  </si>
  <si>
    <t xml:space="preserve">  １５</t>
  </si>
  <si>
    <t xml:space="preserve">  １６</t>
  </si>
  <si>
    <t xml:space="preserve"> </t>
  </si>
  <si>
    <t>(各年度末）</t>
  </si>
  <si>
    <t>年　　度</t>
  </si>
  <si>
    <t>総　　数</t>
  </si>
  <si>
    <t>貨物自動車</t>
  </si>
  <si>
    <t>乗用車</t>
  </si>
  <si>
    <t>乗合自動車</t>
  </si>
  <si>
    <t>特種用途車</t>
  </si>
  <si>
    <t>特 殊 車</t>
  </si>
  <si>
    <t>普 通 車</t>
  </si>
  <si>
    <t>小 型 車</t>
  </si>
  <si>
    <t>被牽引車</t>
  </si>
  <si>
    <t xml:space="preserve">  １７</t>
  </si>
  <si>
    <t xml:space="preserve">  １ ８</t>
  </si>
  <si>
    <t xml:space="preserve">  資料：練馬自動車検査登録事務所</t>
  </si>
  <si>
    <t>１５３．軽自動車等登録及び廃車届出数</t>
  </si>
  <si>
    <t>平 成 １４ 年 度</t>
  </si>
  <si>
    <t>平 成 １５ 年 度</t>
  </si>
  <si>
    <t>平 成 １６ 年 度</t>
  </si>
  <si>
    <t>平 成 １７ 年 度</t>
  </si>
  <si>
    <t>平 成 １８ 年 度</t>
  </si>
  <si>
    <t>ミ  ニ  カ  ー</t>
  </si>
  <si>
    <t>-</t>
  </si>
  <si>
    <t xml:space="preserve">      乗 用 車</t>
  </si>
  <si>
    <t xml:space="preserve">      貨 物 車</t>
  </si>
  <si>
    <t>車　　　　種</t>
  </si>
  <si>
    <t>登　録</t>
  </si>
  <si>
    <t>廃　車</t>
  </si>
  <si>
    <t>原動機付自転車</t>
  </si>
  <si>
    <t>50cc　以  下</t>
  </si>
  <si>
    <t>50cc超　90cc以下</t>
  </si>
  <si>
    <t>90cc超 125cc以下</t>
  </si>
  <si>
    <t>軽自動車</t>
  </si>
  <si>
    <t>二    輪    車</t>
  </si>
  <si>
    <t>三    輪    車</t>
  </si>
  <si>
    <t>-</t>
  </si>
  <si>
    <t>四    輪    車</t>
  </si>
  <si>
    <t>二輪の小型自動車</t>
  </si>
  <si>
    <t>雪上車</t>
  </si>
  <si>
    <t>-</t>
  </si>
  <si>
    <t>小型特殊自動車</t>
  </si>
  <si>
    <t xml:space="preserve">  資料：政策経営部政策企画課「事務実績調書」</t>
  </si>
  <si>
    <t>１５４．路線別駅周辺自転車駐車台数</t>
  </si>
  <si>
    <t>東京メトロ有楽町線</t>
  </si>
  <si>
    <t>平成１５年</t>
  </si>
  <si>
    <t>　（注）１．１５年は７月，平成１６年は５月，平成１７年は８月，平成１８，１９年は１０月における調査日１日間の実駐</t>
  </si>
  <si>
    <t>　　　　　　車台数である。</t>
  </si>
  <si>
    <t>　　　　２．駐車場数は区営駐車場数である。（暫定を含む）</t>
  </si>
  <si>
    <t>年　　次</t>
  </si>
  <si>
    <t>総　　　　数</t>
  </si>
  <si>
    <t>都　営　三　田　線</t>
  </si>
  <si>
    <t>東　武　東　上　線</t>
  </si>
  <si>
    <t>Ｊ　Ｒ　埼　京　線</t>
  </si>
  <si>
    <t>駐車場数</t>
  </si>
  <si>
    <t>駐 車   台 数</t>
  </si>
  <si>
    <t>放 置     台 数</t>
  </si>
  <si>
    <t>駐 車 台 数</t>
  </si>
  <si>
    <t>放 置 台 数</t>
  </si>
  <si>
    <t>駐 車 　台 数</t>
  </si>
  <si>
    <t xml:space="preserve">  １６</t>
  </si>
  <si>
    <t xml:space="preserve">  １８</t>
  </si>
  <si>
    <t xml:space="preserve">  １ ９</t>
  </si>
  <si>
    <t>　資料：土木部交通対策課</t>
  </si>
  <si>
    <t>１５５．郵便局関係施設数等</t>
  </si>
  <si>
    <t>　資料：郵便事業㈱板橋支店</t>
  </si>
  <si>
    <t>（各年度末）</t>
  </si>
  <si>
    <t>郵             便             局</t>
  </si>
  <si>
    <t>郵    便</t>
  </si>
  <si>
    <t>郵　便　私　書　箱</t>
  </si>
  <si>
    <t>郵便切手類販  売  所</t>
  </si>
  <si>
    <t>普 通 局</t>
  </si>
  <si>
    <t>特　定　郵　便　局</t>
  </si>
  <si>
    <t>簡    易</t>
  </si>
  <si>
    <t>差 出 箱</t>
  </si>
  <si>
    <t>設 備 数</t>
  </si>
  <si>
    <t>貸 与 数</t>
  </si>
  <si>
    <t>集 配 局</t>
  </si>
  <si>
    <t>無集配局</t>
  </si>
  <si>
    <t>郵 便 局</t>
  </si>
  <si>
    <t>（ポスト）</t>
  </si>
  <si>
    <t>平 成１４年</t>
  </si>
  <si>
    <t xml:space="preserve">   １５</t>
  </si>
  <si>
    <t xml:space="preserve">   １６</t>
  </si>
  <si>
    <t xml:space="preserve">   １７</t>
  </si>
  <si>
    <t>-</t>
  </si>
  <si>
    <t xml:space="preserve">   １ ８</t>
  </si>
  <si>
    <t>１５６．一日平均郵便物取扱件数</t>
  </si>
  <si>
    <t>平 成１４年</t>
  </si>
  <si>
    <t>（１）引受</t>
  </si>
  <si>
    <t>通　　　　　　　常</t>
  </si>
  <si>
    <t>小                       包</t>
  </si>
  <si>
    <t>普 　 　 通</t>
  </si>
  <si>
    <t>普 通 速 達</t>
  </si>
  <si>
    <t>書 　 　 留</t>
  </si>
  <si>
    <t>書 留 速 達</t>
  </si>
  <si>
    <t>　   １５</t>
  </si>
  <si>
    <t>　　 １６</t>
  </si>
  <si>
    <t>　　 １７</t>
  </si>
  <si>
    <t>　　  １ ８</t>
  </si>
  <si>
    <t>（２）配達</t>
  </si>
  <si>
    <t>　（注）外国郵便，年賀郵便及び選挙郵便は含まれていない。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</si>
</sst>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 ##0"/>
    <numFmt numFmtId="178" formatCode="0.0_ "/>
  </numFmts>
  <fonts count="20">
    <font>
      <sz val="11"/>
      <name val="ＭＳ Ｐゴシック"/>
      <family val="3"/>
    </font>
    <font>
      <sz val="6"/>
      <name val="ＭＳ Ｐゴシック"/>
      <family val="3"/>
    </font>
    <font>
      <sz val="14"/>
      <name val="ＭＳ 明朝"/>
      <family val="1"/>
    </font>
    <font>
      <sz val="9"/>
      <name val="ＭＳ 明朝"/>
      <family val="1"/>
    </font>
    <font>
      <b/>
      <sz val="10"/>
      <name val="ＭＳ Ｐゴシック"/>
      <family val="3"/>
    </font>
    <font>
      <sz val="9"/>
      <name val="HG丸ｺﾞｼｯｸM-PRO"/>
      <family val="3"/>
    </font>
    <font>
      <sz val="6"/>
      <name val="ＭＳ Ｐ明朝"/>
      <family val="1"/>
    </font>
    <font>
      <sz val="10"/>
      <name val="ＭＳ Ｐゴシック"/>
      <family val="3"/>
    </font>
    <font>
      <sz val="10"/>
      <name val="ＭＳ 明朝"/>
      <family val="1"/>
    </font>
    <font>
      <sz val="14"/>
      <name val="ＭＳ Ｐゴシック"/>
      <family val="3"/>
    </font>
    <font>
      <b/>
      <sz val="9"/>
      <name val="ＭＳ 明朝"/>
      <family val="1"/>
    </font>
    <font>
      <b/>
      <sz val="11"/>
      <name val="ＭＳ Ｐゴシック"/>
      <family val="3"/>
    </font>
    <font>
      <sz val="8"/>
      <name val="ＭＳ Ｐゴシック"/>
      <family val="3"/>
    </font>
    <font>
      <sz val="9"/>
      <name val="ＭＳ Ｐゴシック"/>
      <family val="3"/>
    </font>
    <font>
      <sz val="8"/>
      <name val="ＭＳ 明朝"/>
      <family val="1"/>
    </font>
    <font>
      <sz val="8.5"/>
      <name val="ＭＳ 明朝"/>
      <family val="1"/>
    </font>
    <font>
      <b/>
      <sz val="9"/>
      <name val="ＭＳ Ｐゴシック"/>
      <family val="3"/>
    </font>
    <font>
      <b/>
      <sz val="11"/>
      <color indexed="10"/>
      <name val="ＭＳ Ｐゴシック"/>
      <family val="3"/>
    </font>
    <font>
      <sz val="12"/>
      <name val="ＭＳ Ｐゴシック"/>
      <family val="3"/>
    </font>
    <font>
      <b/>
      <sz val="12"/>
      <name val="ＭＳ Ｐゴシック"/>
      <family val="3"/>
    </font>
  </fonts>
  <fills count="2">
    <fill>
      <patternFill/>
    </fill>
    <fill>
      <patternFill patternType="gray125"/>
    </fill>
  </fills>
  <borders count="25">
    <border>
      <left/>
      <right/>
      <top/>
      <bottom/>
      <diagonal/>
    </border>
    <border>
      <left>
        <color indexed="63"/>
      </left>
      <right>
        <color indexed="63"/>
      </right>
      <top>
        <color indexed="63"/>
      </top>
      <bottom style="double"/>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style="double"/>
      <right style="double"/>
      <top style="double"/>
      <bottom style="double"/>
    </border>
    <border>
      <left style="hair"/>
      <right style="hair"/>
      <top style="double"/>
      <bottom>
        <color indexed="63"/>
      </bottom>
    </border>
    <border>
      <left style="hair"/>
      <right style="hair"/>
      <top>
        <color indexed="63"/>
      </top>
      <bottom style="hair"/>
    </border>
    <border>
      <left>
        <color indexed="63"/>
      </left>
      <right style="hair"/>
      <top style="hair"/>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style="double"/>
      <bottom style="hair"/>
    </border>
    <border>
      <left>
        <color indexed="63"/>
      </left>
      <right style="hair"/>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color indexed="63"/>
      </right>
      <top style="double"/>
      <bottom>
        <color indexed="63"/>
      </bottom>
    </border>
    <border>
      <left style="hair"/>
      <right>
        <color indexed="63"/>
      </right>
      <top style="double"/>
      <bottom>
        <color indexed="63"/>
      </bottom>
    </border>
    <border>
      <left style="hair"/>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cellStyleXfs>
  <cellXfs count="214">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horizontal="left" vertical="top"/>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177" fontId="3" fillId="0" borderId="0" xfId="0" applyNumberFormat="1" applyFont="1" applyAlignment="1">
      <alignment horizontal="right" vertical="center"/>
    </xf>
    <xf numFmtId="0" fontId="3" fillId="0" borderId="0" xfId="0" applyFont="1" applyAlignment="1">
      <alignment horizontal="center" vertical="center"/>
    </xf>
    <xf numFmtId="0" fontId="3" fillId="0" borderId="7" xfId="0" applyFont="1" applyBorder="1" applyAlignment="1" quotePrefix="1">
      <alignment horizontal="center" vertical="center"/>
    </xf>
    <xf numFmtId="0" fontId="4" fillId="0" borderId="7" xfId="0" applyFont="1" applyBorder="1" applyAlignment="1" quotePrefix="1">
      <alignment horizontal="center" vertical="center"/>
    </xf>
    <xf numFmtId="177" fontId="4" fillId="0" borderId="0" xfId="0" applyNumberFormat="1" applyFont="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177" fontId="3" fillId="0" borderId="0" xfId="0" applyNumberFormat="1" applyFont="1" applyAlignment="1">
      <alignment horizontal="right"/>
    </xf>
    <xf numFmtId="177" fontId="5" fillId="0" borderId="0" xfId="18" applyNumberFormat="1" applyFont="1" applyBorder="1" applyAlignment="1">
      <alignment vertical="center"/>
    </xf>
    <xf numFmtId="177" fontId="3" fillId="0" borderId="9" xfId="0" applyNumberFormat="1" applyFont="1" applyBorder="1" applyAlignment="1">
      <alignment horizontal="right" vertical="center"/>
    </xf>
    <xf numFmtId="177" fontId="3" fillId="0" borderId="0" xfId="0" applyNumberFormat="1" applyFont="1" applyBorder="1" applyAlignment="1">
      <alignment horizontal="right" vertical="center"/>
    </xf>
    <xf numFmtId="0" fontId="3" fillId="0" borderId="0" xfId="0" applyFont="1" applyBorder="1" applyAlignment="1" quotePrefix="1">
      <alignment horizontal="left" vertical="center"/>
    </xf>
    <xf numFmtId="0" fontId="4" fillId="0" borderId="0" xfId="0" applyFont="1" applyBorder="1" applyAlignment="1" quotePrefix="1">
      <alignment horizontal="center" vertical="center"/>
    </xf>
    <xf numFmtId="177" fontId="4" fillId="0" borderId="9" xfId="0" applyNumberFormat="1" applyFont="1" applyBorder="1" applyAlignment="1">
      <alignment horizontal="right" vertical="center"/>
    </xf>
    <xf numFmtId="177" fontId="4" fillId="0" borderId="0" xfId="0" applyNumberFormat="1" applyFont="1" applyBorder="1" applyAlignment="1">
      <alignment horizontal="right" vertical="center"/>
    </xf>
    <xf numFmtId="0" fontId="4" fillId="0" borderId="0" xfId="0" applyFont="1" applyBorder="1" applyAlignment="1" quotePrefix="1">
      <alignment horizontal="left" vertical="center"/>
    </xf>
    <xf numFmtId="0" fontId="3" fillId="0" borderId="0" xfId="0" applyFont="1" applyBorder="1" applyAlignment="1">
      <alignment horizontal="center" vertical="center"/>
    </xf>
    <xf numFmtId="0" fontId="4" fillId="0" borderId="0" xfId="0" applyFont="1" applyAlignment="1">
      <alignment/>
    </xf>
    <xf numFmtId="177" fontId="4" fillId="0" borderId="0" xfId="0" applyNumberFormat="1" applyFont="1" applyFill="1" applyBorder="1" applyAlignment="1">
      <alignment horizontal="right" vertical="center"/>
    </xf>
    <xf numFmtId="0" fontId="3" fillId="0" borderId="0" xfId="0" applyFont="1" applyAlignment="1">
      <alignment/>
    </xf>
    <xf numFmtId="177" fontId="4" fillId="0" borderId="2" xfId="0" applyNumberFormat="1" applyFont="1" applyBorder="1" applyAlignment="1">
      <alignment horizontal="right" vertical="center"/>
    </xf>
    <xf numFmtId="0" fontId="0" fillId="0" borderId="0" xfId="0" applyAlignment="1">
      <alignment horizontal="left" vertical="center"/>
    </xf>
    <xf numFmtId="0" fontId="0" fillId="0" borderId="0" xfId="22">
      <alignment/>
      <protection/>
    </xf>
    <xf numFmtId="0" fontId="0" fillId="0" borderId="0" xfId="21">
      <alignment vertical="center"/>
      <protection/>
    </xf>
    <xf numFmtId="0" fontId="3" fillId="0" borderId="0" xfId="22" applyFont="1" applyFill="1" applyAlignment="1">
      <alignment vertical="center"/>
      <protection/>
    </xf>
    <xf numFmtId="0" fontId="3" fillId="0" borderId="1" xfId="22" applyFont="1" applyFill="1" applyBorder="1" applyAlignment="1">
      <alignment vertical="center"/>
      <protection/>
    </xf>
    <xf numFmtId="0" fontId="3" fillId="0" borderId="4" xfId="22" applyFont="1" applyFill="1" applyBorder="1" applyAlignment="1">
      <alignment horizontal="center" vertical="center"/>
      <protection/>
    </xf>
    <xf numFmtId="0" fontId="3" fillId="0" borderId="5" xfId="22" applyFont="1" applyFill="1" applyBorder="1" applyAlignment="1">
      <alignment horizontal="center" vertical="center"/>
      <protection/>
    </xf>
    <xf numFmtId="0" fontId="3" fillId="0" borderId="7" xfId="22" applyFont="1" applyFill="1" applyBorder="1" applyAlignment="1">
      <alignment horizontal="center" vertical="center"/>
      <protection/>
    </xf>
    <xf numFmtId="177" fontId="3" fillId="0" borderId="9" xfId="22" applyNumberFormat="1" applyFont="1" applyFill="1" applyBorder="1" applyAlignment="1">
      <alignment horizontal="right" vertical="center"/>
      <protection/>
    </xf>
    <xf numFmtId="177" fontId="3" fillId="0" borderId="0" xfId="22" applyNumberFormat="1" applyFont="1" applyFill="1" applyBorder="1" applyAlignment="1">
      <alignment horizontal="right" vertical="center"/>
      <protection/>
    </xf>
    <xf numFmtId="177" fontId="3" fillId="0" borderId="0" xfId="22" applyNumberFormat="1" applyFont="1" applyFill="1" applyAlignment="1">
      <alignment horizontal="right" vertical="center"/>
      <protection/>
    </xf>
    <xf numFmtId="0" fontId="3" fillId="0" borderId="0" xfId="22" applyFont="1" applyFill="1" applyAlignment="1">
      <alignment horizontal="distributed" vertical="center"/>
      <protection/>
    </xf>
    <xf numFmtId="49" fontId="3" fillId="0" borderId="0" xfId="22" applyNumberFormat="1" applyFont="1" applyFill="1" applyBorder="1" applyAlignment="1" quotePrefix="1">
      <alignment horizontal="center" vertical="center"/>
      <protection/>
    </xf>
    <xf numFmtId="0" fontId="0" fillId="0" borderId="0" xfId="22" applyFill="1">
      <alignment/>
      <protection/>
    </xf>
    <xf numFmtId="49" fontId="4" fillId="0" borderId="0" xfId="22" applyNumberFormat="1" applyFont="1" applyFill="1" applyBorder="1" applyAlignment="1" quotePrefix="1">
      <alignment horizontal="center" vertical="center"/>
      <protection/>
    </xf>
    <xf numFmtId="177" fontId="4" fillId="0" borderId="9" xfId="22" applyNumberFormat="1" applyFont="1" applyFill="1" applyBorder="1" applyAlignment="1">
      <alignment horizontal="right" vertical="center"/>
      <protection/>
    </xf>
    <xf numFmtId="177" fontId="4" fillId="0" borderId="0" xfId="22" applyNumberFormat="1" applyFont="1" applyFill="1" applyBorder="1" applyAlignment="1">
      <alignment horizontal="right" vertical="center"/>
      <protection/>
    </xf>
    <xf numFmtId="177" fontId="4" fillId="0" borderId="0" xfId="22" applyNumberFormat="1" applyFont="1" applyFill="1" applyAlignment="1">
      <alignment horizontal="right" vertical="center"/>
      <protection/>
    </xf>
    <xf numFmtId="0" fontId="3" fillId="0" borderId="0" xfId="22" applyFont="1" applyFill="1" applyBorder="1" applyAlignment="1">
      <alignment horizontal="distributed" vertical="center"/>
      <protection/>
    </xf>
    <xf numFmtId="0" fontId="3" fillId="0" borderId="0" xfId="22" applyFont="1" applyFill="1" applyBorder="1" applyAlignment="1">
      <alignment horizontal="distributed" vertical="distributed" wrapText="1"/>
      <protection/>
    </xf>
    <xf numFmtId="0" fontId="4" fillId="0" borderId="0" xfId="22" applyFont="1">
      <alignment/>
      <protection/>
    </xf>
    <xf numFmtId="0" fontId="7" fillId="0" borderId="0" xfId="22" applyFont="1">
      <alignment/>
      <protection/>
    </xf>
    <xf numFmtId="0" fontId="0" fillId="0" borderId="0" xfId="22" applyBorder="1">
      <alignment/>
      <protection/>
    </xf>
    <xf numFmtId="0" fontId="8" fillId="0" borderId="0" xfId="22" applyFont="1" applyFill="1" applyAlignment="1">
      <alignment horizontal="center" vertical="center"/>
      <protection/>
    </xf>
    <xf numFmtId="177" fontId="4" fillId="0" borderId="2" xfId="22" applyNumberFormat="1" applyFont="1" applyFill="1" applyBorder="1" applyAlignment="1">
      <alignment horizontal="right" vertical="center"/>
      <protection/>
    </xf>
    <xf numFmtId="0" fontId="3" fillId="0" borderId="0" xfId="22" applyFont="1" applyBorder="1" applyAlignment="1">
      <alignment vertical="center"/>
      <protection/>
    </xf>
    <xf numFmtId="0" fontId="0" fillId="0" borderId="0" xfId="22" applyFill="1" applyAlignment="1">
      <alignment horizontal="left" vertical="center"/>
      <protection/>
    </xf>
    <xf numFmtId="0" fontId="3" fillId="0" borderId="0" xfId="22" applyFont="1" applyBorder="1" applyAlignment="1">
      <alignment horizontal="distributed" vertical="center"/>
      <protection/>
    </xf>
    <xf numFmtId="0" fontId="0" fillId="0" borderId="0" xfId="22" applyAlignment="1">
      <alignment horizontal="center"/>
      <protection/>
    </xf>
    <xf numFmtId="0" fontId="3" fillId="0" borderId="0" xfId="22" applyFont="1" applyBorder="1" applyAlignment="1">
      <alignment horizontal="center" vertical="center"/>
      <protection/>
    </xf>
    <xf numFmtId="177" fontId="0" fillId="0" borderId="0" xfId="22" applyNumberFormat="1">
      <alignment/>
      <protection/>
    </xf>
    <xf numFmtId="176" fontId="0" fillId="0" borderId="10" xfId="22" applyNumberFormat="1" applyBorder="1" applyAlignment="1">
      <alignment horizontal="right"/>
      <protection/>
    </xf>
    <xf numFmtId="0" fontId="0" fillId="0" borderId="0" xfId="21" applyAlignment="1">
      <alignment vertical="center"/>
      <protection/>
    </xf>
    <xf numFmtId="0" fontId="0" fillId="0" borderId="0" xfId="21" applyAlignment="1">
      <alignment horizontal="center" vertical="center"/>
      <protection/>
    </xf>
    <xf numFmtId="49" fontId="3" fillId="0" borderId="8" xfId="0" applyNumberFormat="1" applyFont="1" applyBorder="1" applyAlignment="1">
      <alignment horizontal="left" vertical="center"/>
    </xf>
    <xf numFmtId="49" fontId="3" fillId="0" borderId="0" xfId="0" applyNumberFormat="1" applyFont="1" applyBorder="1" applyAlignment="1" quotePrefix="1">
      <alignment horizontal="left" vertical="center"/>
    </xf>
    <xf numFmtId="49" fontId="4" fillId="0" borderId="7" xfId="0" applyNumberFormat="1" applyFont="1" applyBorder="1" applyAlignment="1" quotePrefix="1">
      <alignment horizontal="left" vertical="center"/>
    </xf>
    <xf numFmtId="49" fontId="3" fillId="0" borderId="7" xfId="0" applyNumberFormat="1" applyFont="1" applyBorder="1" applyAlignment="1">
      <alignment horizontal="left" vertical="center"/>
    </xf>
    <xf numFmtId="49" fontId="3" fillId="0" borderId="7" xfId="0" applyNumberFormat="1" applyFont="1" applyBorder="1" applyAlignment="1" quotePrefix="1">
      <alignment horizontal="left" vertical="center"/>
    </xf>
    <xf numFmtId="49" fontId="3" fillId="0" borderId="0" xfId="0" applyNumberFormat="1" applyFont="1" applyBorder="1" applyAlignment="1">
      <alignment horizontal="left" vertical="center"/>
    </xf>
    <xf numFmtId="177" fontId="4" fillId="0" borderId="0" xfId="0" applyNumberFormat="1" applyFont="1" applyBorder="1" applyAlignment="1">
      <alignment horizontal="center" vertical="center"/>
    </xf>
    <xf numFmtId="177" fontId="0" fillId="0" borderId="0" xfId="0" applyNumberFormat="1" applyAlignment="1">
      <alignmen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0" borderId="7" xfId="0" applyFont="1" applyBorder="1" applyAlignment="1">
      <alignment horizontal="distributed"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7" fontId="3" fillId="0" borderId="0" xfId="0" applyNumberFormat="1" applyFont="1" applyAlignment="1">
      <alignment vertical="center"/>
    </xf>
    <xf numFmtId="177" fontId="4" fillId="0" borderId="0" xfId="0" applyNumberFormat="1" applyFont="1" applyAlignment="1">
      <alignment vertical="center"/>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1" xfId="0" applyFont="1" applyBorder="1" applyAlignment="1">
      <alignment horizontal="right" vertical="center"/>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xf>
    <xf numFmtId="0" fontId="3" fillId="0" borderId="8" xfId="0" applyFont="1" applyBorder="1" applyAlignment="1">
      <alignment vertical="center"/>
    </xf>
    <xf numFmtId="0" fontId="0" fillId="0" borderId="0" xfId="0" applyBorder="1" applyAlignment="1">
      <alignment/>
    </xf>
    <xf numFmtId="0" fontId="0" fillId="0" borderId="0" xfId="0" applyBorder="1" applyAlignment="1">
      <alignment horizontal="center" vertical="center"/>
    </xf>
    <xf numFmtId="0" fontId="3" fillId="0" borderId="0" xfId="0" applyFont="1" applyBorder="1" applyAlignment="1" quotePrefix="1">
      <alignment horizontal="center" vertical="center"/>
    </xf>
    <xf numFmtId="0" fontId="3" fillId="0" borderId="7" xfId="0" applyFont="1" applyBorder="1" applyAlignment="1">
      <alignment vertical="center"/>
    </xf>
    <xf numFmtId="177" fontId="3" fillId="0" borderId="2" xfId="0" applyNumberFormat="1" applyFont="1" applyBorder="1" applyAlignment="1">
      <alignment horizontal="right" vertical="center"/>
    </xf>
    <xf numFmtId="0" fontId="12" fillId="0" borderId="0" xfId="0" applyFont="1" applyAlignment="1">
      <alignment vertical="center"/>
    </xf>
    <xf numFmtId="0" fontId="12" fillId="0" borderId="0" xfId="0" applyFont="1" applyBorder="1" applyAlignment="1">
      <alignment vertical="center"/>
    </xf>
    <xf numFmtId="0" fontId="14" fillId="0" borderId="7" xfId="0" applyFont="1" applyBorder="1" applyAlignment="1">
      <alignment horizontal="center" vertical="center"/>
    </xf>
    <xf numFmtId="177" fontId="15" fillId="0" borderId="9"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14" fillId="0" borderId="7" xfId="0" applyFont="1" applyBorder="1" applyAlignment="1" quotePrefix="1">
      <alignment horizontal="center" vertical="center"/>
    </xf>
    <xf numFmtId="0" fontId="4" fillId="0" borderId="0" xfId="0" applyFont="1" applyAlignment="1">
      <alignment vertical="center"/>
    </xf>
    <xf numFmtId="0" fontId="16" fillId="0" borderId="3" xfId="0" applyFont="1" applyBorder="1" applyAlignment="1" quotePrefix="1">
      <alignment horizontal="center" vertical="center"/>
    </xf>
    <xf numFmtId="177" fontId="16" fillId="0" borderId="14" xfId="0" applyNumberFormat="1" applyFont="1" applyBorder="1" applyAlignment="1">
      <alignment horizontal="right" vertical="center"/>
    </xf>
    <xf numFmtId="177" fontId="16" fillId="0" borderId="2" xfId="0" applyNumberFormat="1"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1" fontId="4" fillId="0" borderId="2" xfId="0" applyNumberFormat="1" applyFont="1" applyBorder="1" applyAlignment="1">
      <alignment horizontal="right" vertical="center"/>
    </xf>
    <xf numFmtId="0" fontId="4" fillId="0" borderId="2" xfId="0" applyFont="1" applyBorder="1" applyAlignment="1">
      <alignment horizontal="right" vertical="center"/>
    </xf>
    <xf numFmtId="49" fontId="3" fillId="0" borderId="7" xfId="0" applyNumberFormat="1" applyFont="1" applyBorder="1" applyAlignment="1">
      <alignment vertical="center"/>
    </xf>
    <xf numFmtId="177" fontId="3" fillId="0" borderId="9" xfId="0" applyNumberFormat="1" applyFont="1" applyBorder="1" applyAlignment="1">
      <alignment vertical="center"/>
    </xf>
    <xf numFmtId="177" fontId="3" fillId="0" borderId="0" xfId="0" applyNumberFormat="1" applyFont="1" applyBorder="1" applyAlignment="1">
      <alignment vertical="center"/>
    </xf>
    <xf numFmtId="49" fontId="3" fillId="0" borderId="7" xfId="0" applyNumberFormat="1" applyFont="1" applyBorder="1" applyAlignment="1" quotePrefix="1">
      <alignment vertical="center"/>
    </xf>
    <xf numFmtId="49" fontId="4" fillId="0" borderId="7" xfId="0" applyNumberFormat="1" applyFont="1" applyBorder="1" applyAlignment="1" quotePrefix="1">
      <alignment vertical="center"/>
    </xf>
    <xf numFmtId="177" fontId="4" fillId="0" borderId="14" xfId="0" applyNumberFormat="1" applyFont="1" applyBorder="1" applyAlignment="1">
      <alignment vertical="center"/>
    </xf>
    <xf numFmtId="177" fontId="4" fillId="0" borderId="2" xfId="0" applyNumberFormat="1" applyFont="1" applyBorder="1" applyAlignment="1">
      <alignment vertical="center"/>
    </xf>
    <xf numFmtId="176" fontId="3" fillId="0" borderId="0" xfId="0" applyNumberFormat="1" applyFont="1" applyBorder="1" applyAlignment="1">
      <alignment horizontal="center" vertical="center"/>
    </xf>
    <xf numFmtId="0" fontId="0" fillId="0" borderId="0" xfId="0" applyFont="1" applyAlignment="1">
      <alignment/>
    </xf>
    <xf numFmtId="0" fontId="18" fillId="0" borderId="0" xfId="0" applyFont="1" applyAlignment="1">
      <alignment/>
    </xf>
    <xf numFmtId="0" fontId="0" fillId="0" borderId="6" xfId="0" applyBorder="1" applyAlignment="1">
      <alignment horizontal="distributed" vertical="center"/>
    </xf>
    <xf numFmtId="0" fontId="9" fillId="0" borderId="0" xfId="0" applyFont="1" applyAlignment="1">
      <alignment horizontal="center"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0" fillId="0" borderId="18" xfId="0" applyBorder="1" applyAlignment="1">
      <alignment horizontal="center" vertical="center"/>
    </xf>
    <xf numFmtId="0" fontId="3" fillId="0" borderId="19" xfId="22" applyFont="1" applyFill="1" applyBorder="1" applyAlignment="1">
      <alignment horizontal="center" vertical="center"/>
      <protection/>
    </xf>
    <xf numFmtId="0" fontId="3" fillId="0" borderId="20" xfId="22" applyFont="1" applyFill="1" applyBorder="1" applyAlignment="1">
      <alignment horizontal="center" vertical="center"/>
      <protection/>
    </xf>
    <xf numFmtId="0" fontId="3" fillId="0" borderId="21" xfId="22" applyFont="1" applyFill="1" applyBorder="1" applyAlignment="1">
      <alignment horizontal="center" vertical="center"/>
      <protection/>
    </xf>
    <xf numFmtId="0" fontId="3" fillId="0" borderId="22" xfId="22" applyFont="1" applyFill="1" applyBorder="1" applyAlignment="1">
      <alignment horizontal="center" vertical="center"/>
      <protection/>
    </xf>
    <xf numFmtId="0" fontId="3" fillId="0" borderId="18" xfId="22" applyFont="1" applyFill="1" applyBorder="1" applyAlignment="1">
      <alignment horizontal="center" vertical="center"/>
      <protection/>
    </xf>
    <xf numFmtId="0" fontId="3" fillId="0" borderId="2" xfId="22" applyFont="1" applyFill="1" applyBorder="1" applyAlignment="1">
      <alignment horizontal="center" vertical="center"/>
      <protection/>
    </xf>
    <xf numFmtId="0" fontId="3" fillId="0" borderId="3" xfId="22" applyFont="1" applyFill="1" applyBorder="1" applyAlignment="1">
      <alignment horizontal="center" vertical="center"/>
      <protection/>
    </xf>
    <xf numFmtId="0" fontId="3" fillId="0" borderId="1" xfId="22" applyFont="1" applyFill="1" applyBorder="1" applyAlignment="1">
      <alignment horizontal="left" vertical="center"/>
      <protection/>
    </xf>
    <xf numFmtId="0" fontId="3" fillId="0" borderId="1" xfId="0" applyFont="1" applyBorder="1" applyAlignment="1">
      <alignment horizontal="left" vertical="center"/>
    </xf>
    <xf numFmtId="0" fontId="3" fillId="0" borderId="8" xfId="0" applyFont="1" applyBorder="1" applyAlignment="1">
      <alignment horizontal="distributed"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3" fillId="0" borderId="8" xfId="0" applyFont="1" applyBorder="1" applyAlignment="1">
      <alignment horizontal="left" vertical="center"/>
    </xf>
    <xf numFmtId="0" fontId="3" fillId="0" borderId="21" xfId="0" applyFont="1" applyBorder="1" applyAlignment="1">
      <alignment horizontal="center" vertical="center"/>
    </xf>
    <xf numFmtId="0" fontId="3" fillId="0" borderId="0" xfId="22" applyFont="1" applyFill="1" applyBorder="1" applyAlignment="1">
      <alignment horizontal="left" vertical="center"/>
      <protection/>
    </xf>
    <xf numFmtId="0" fontId="3" fillId="0" borderId="8" xfId="22" applyFont="1" applyFill="1" applyBorder="1" applyAlignment="1">
      <alignment horizontal="left" vertical="center"/>
      <protection/>
    </xf>
    <xf numFmtId="0" fontId="2" fillId="0" borderId="0" xfId="22" applyFont="1" applyFill="1" applyAlignment="1">
      <alignment horizontal="center" vertical="center"/>
      <protection/>
    </xf>
    <xf numFmtId="0" fontId="3" fillId="0" borderId="0" xfId="22" applyFont="1" applyFill="1" applyAlignment="1">
      <alignment horizontal="left" vertical="center"/>
      <protection/>
    </xf>
    <xf numFmtId="0" fontId="0" fillId="0" borderId="3" xfId="0"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distributed" vertical="center"/>
    </xf>
    <xf numFmtId="0" fontId="0" fillId="0" borderId="7" xfId="0"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6"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0" xfId="0" applyFont="1" applyBorder="1" applyAlignment="1" quotePrefix="1">
      <alignment horizontal="left" vertical="center"/>
    </xf>
    <xf numFmtId="0" fontId="3"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0" xfId="0" applyFont="1" applyAlignment="1">
      <alignment horizontal="righ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3" xfId="0" applyBorder="1" applyAlignment="1">
      <alignment/>
    </xf>
    <xf numFmtId="0" fontId="0" fillId="0" borderId="8"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xf>
    <xf numFmtId="177" fontId="3" fillId="0" borderId="0" xfId="0" applyNumberFormat="1" applyFont="1" applyBorder="1" applyAlignment="1">
      <alignment horizontal="right"/>
    </xf>
    <xf numFmtId="176" fontId="0" fillId="0" borderId="0" xfId="0" applyNumberFormat="1" applyBorder="1" applyAlignment="1">
      <alignment/>
    </xf>
    <xf numFmtId="0" fontId="0" fillId="0" borderId="0" xfId="0" applyBorder="1" applyAlignment="1">
      <alignment vertical="center"/>
    </xf>
    <xf numFmtId="176" fontId="0" fillId="0" borderId="0" xfId="0" applyNumberFormat="1" applyBorder="1" applyAlignment="1">
      <alignment horizontal="right" vertical="center"/>
    </xf>
    <xf numFmtId="0" fontId="17" fillId="0" borderId="0" xfId="0" applyFont="1" applyFill="1" applyBorder="1" applyAlignment="1">
      <alignment horizontal="center" vertical="center"/>
    </xf>
    <xf numFmtId="0" fontId="0" fillId="0" borderId="0" xfId="0" applyFill="1" applyBorder="1" applyAlignment="1">
      <alignment/>
    </xf>
    <xf numFmtId="49" fontId="11" fillId="0" borderId="0" xfId="0" applyNumberFormat="1" applyFont="1" applyFill="1" applyBorder="1" applyAlignment="1">
      <alignment horizontal="left"/>
    </xf>
    <xf numFmtId="0" fontId="11" fillId="0" borderId="0" xfId="0" applyFont="1" applyFill="1" applyBorder="1" applyAlignment="1">
      <alignment horizontal="center"/>
    </xf>
    <xf numFmtId="0" fontId="18" fillId="0" borderId="0" xfId="0" applyFont="1" applyFill="1" applyBorder="1" applyAlignment="1">
      <alignment/>
    </xf>
    <xf numFmtId="49" fontId="0" fillId="0" borderId="0" xfId="0" applyNumberFormat="1" applyFill="1" applyBorder="1" applyAlignment="1">
      <alignment horizontal="center"/>
    </xf>
    <xf numFmtId="0" fontId="0" fillId="0" borderId="0" xfId="0" applyFill="1" applyBorder="1" applyAlignment="1">
      <alignment horizontal="center"/>
    </xf>
    <xf numFmtId="0" fontId="18" fillId="0" borderId="0" xfId="0" applyFont="1" applyFill="1" applyBorder="1" applyAlignment="1">
      <alignment horizontal="distributed"/>
    </xf>
    <xf numFmtId="38" fontId="0" fillId="0" borderId="0" xfId="16" applyFill="1" applyBorder="1" applyAlignment="1">
      <alignment/>
    </xf>
    <xf numFmtId="0" fontId="19" fillId="0" borderId="0" xfId="0" applyFont="1" applyFill="1" applyBorder="1" applyAlignment="1">
      <alignment horizontal="distributed"/>
    </xf>
    <xf numFmtId="38" fontId="11" fillId="0" borderId="0" xfId="16" applyFont="1" applyFill="1" applyBorder="1" applyAlignment="1">
      <alignment/>
    </xf>
    <xf numFmtId="0" fontId="11" fillId="0" borderId="0" xfId="0" applyFont="1" applyFill="1" applyBorder="1" applyAlignment="1">
      <alignment horizontal="left"/>
    </xf>
    <xf numFmtId="38" fontId="19" fillId="0" borderId="0" xfId="16" applyFont="1" applyFill="1" applyBorder="1" applyAlignment="1">
      <alignment/>
    </xf>
    <xf numFmtId="0" fontId="4" fillId="0" borderId="0" xfId="0" applyFont="1" applyFill="1" applyBorder="1" applyAlignment="1">
      <alignment/>
    </xf>
  </cellXfs>
  <cellStyles count="9">
    <cellStyle name="Normal" xfId="0"/>
    <cellStyle name="Percent" xfId="15"/>
    <cellStyle name="Comma [0]" xfId="16"/>
    <cellStyle name="Comma" xfId="17"/>
    <cellStyle name="桁区切り_K1_KKM   クエリー" xfId="18"/>
    <cellStyle name="Currency [0]" xfId="19"/>
    <cellStyle name="Currency" xfId="20"/>
    <cellStyle name="標準_150-3end" xfId="21"/>
    <cellStyle name="標準_Sheet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5</xdr:row>
      <xdr:rowOff>28575</xdr:rowOff>
    </xdr:from>
    <xdr:to>
      <xdr:col>1</xdr:col>
      <xdr:colOff>9525</xdr:colOff>
      <xdr:row>7</xdr:row>
      <xdr:rowOff>133350</xdr:rowOff>
    </xdr:to>
    <xdr:sp>
      <xdr:nvSpPr>
        <xdr:cNvPr id="1" name="AutoShape 1"/>
        <xdr:cNvSpPr>
          <a:spLocks/>
        </xdr:cNvSpPr>
      </xdr:nvSpPr>
      <xdr:spPr>
        <a:xfrm>
          <a:off x="657225" y="981075"/>
          <a:ext cx="38100" cy="542925"/>
        </a:xfrm>
        <a:prstGeom prst="leftBracket">
          <a:avLst>
            <a:gd name="adj" fmla="val -3679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8</xdr:row>
      <xdr:rowOff>47625</xdr:rowOff>
    </xdr:from>
    <xdr:to>
      <xdr:col>1</xdr:col>
      <xdr:colOff>19050</xdr:colOff>
      <xdr:row>10</xdr:row>
      <xdr:rowOff>123825</xdr:rowOff>
    </xdr:to>
    <xdr:sp>
      <xdr:nvSpPr>
        <xdr:cNvPr id="2" name="AutoShape 2"/>
        <xdr:cNvSpPr>
          <a:spLocks/>
        </xdr:cNvSpPr>
      </xdr:nvSpPr>
      <xdr:spPr>
        <a:xfrm>
          <a:off x="657225" y="1647825"/>
          <a:ext cx="47625" cy="514350"/>
        </a:xfrm>
        <a:prstGeom prst="leftBracket">
          <a:avLst>
            <a:gd name="adj" fmla="val -3679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4</xdr:row>
      <xdr:rowOff>47625</xdr:rowOff>
    </xdr:from>
    <xdr:to>
      <xdr:col>1</xdr:col>
      <xdr:colOff>9525</xdr:colOff>
      <xdr:row>6</xdr:row>
      <xdr:rowOff>152400</xdr:rowOff>
    </xdr:to>
    <xdr:sp>
      <xdr:nvSpPr>
        <xdr:cNvPr id="1" name="AutoShape 1"/>
        <xdr:cNvSpPr>
          <a:spLocks/>
        </xdr:cNvSpPr>
      </xdr:nvSpPr>
      <xdr:spPr>
        <a:xfrm>
          <a:off x="647700" y="809625"/>
          <a:ext cx="47625" cy="5238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19</xdr:row>
      <xdr:rowOff>57150</xdr:rowOff>
    </xdr:from>
    <xdr:to>
      <xdr:col>1</xdr:col>
      <xdr:colOff>0</xdr:colOff>
      <xdr:row>21</xdr:row>
      <xdr:rowOff>152400</xdr:rowOff>
    </xdr:to>
    <xdr:sp>
      <xdr:nvSpPr>
        <xdr:cNvPr id="2" name="AutoShape 2"/>
        <xdr:cNvSpPr>
          <a:spLocks/>
        </xdr:cNvSpPr>
      </xdr:nvSpPr>
      <xdr:spPr>
        <a:xfrm>
          <a:off x="638175" y="3962400"/>
          <a:ext cx="47625" cy="51435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22</xdr:row>
      <xdr:rowOff>66675</xdr:rowOff>
    </xdr:from>
    <xdr:to>
      <xdr:col>1</xdr:col>
      <xdr:colOff>0</xdr:colOff>
      <xdr:row>24</xdr:row>
      <xdr:rowOff>180975</xdr:rowOff>
    </xdr:to>
    <xdr:sp>
      <xdr:nvSpPr>
        <xdr:cNvPr id="3" name="AutoShape 3"/>
        <xdr:cNvSpPr>
          <a:spLocks/>
        </xdr:cNvSpPr>
      </xdr:nvSpPr>
      <xdr:spPr>
        <a:xfrm>
          <a:off x="647700" y="4600575"/>
          <a:ext cx="38100" cy="53340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25</xdr:row>
      <xdr:rowOff>85725</xdr:rowOff>
    </xdr:from>
    <xdr:to>
      <xdr:col>1</xdr:col>
      <xdr:colOff>9525</xdr:colOff>
      <xdr:row>27</xdr:row>
      <xdr:rowOff>171450</xdr:rowOff>
    </xdr:to>
    <xdr:sp>
      <xdr:nvSpPr>
        <xdr:cNvPr id="4" name="AutoShape 4"/>
        <xdr:cNvSpPr>
          <a:spLocks/>
        </xdr:cNvSpPr>
      </xdr:nvSpPr>
      <xdr:spPr>
        <a:xfrm>
          <a:off x="647700" y="5248275"/>
          <a:ext cx="47625" cy="50482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16</xdr:row>
      <xdr:rowOff>57150</xdr:rowOff>
    </xdr:from>
    <xdr:to>
      <xdr:col>1</xdr:col>
      <xdr:colOff>0</xdr:colOff>
      <xdr:row>18</xdr:row>
      <xdr:rowOff>161925</xdr:rowOff>
    </xdr:to>
    <xdr:sp>
      <xdr:nvSpPr>
        <xdr:cNvPr id="5" name="AutoShape 5"/>
        <xdr:cNvSpPr>
          <a:spLocks/>
        </xdr:cNvSpPr>
      </xdr:nvSpPr>
      <xdr:spPr>
        <a:xfrm>
          <a:off x="647700" y="3333750"/>
          <a:ext cx="38100" cy="5238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13</xdr:row>
      <xdr:rowOff>38100</xdr:rowOff>
    </xdr:from>
    <xdr:to>
      <xdr:col>1</xdr:col>
      <xdr:colOff>0</xdr:colOff>
      <xdr:row>15</xdr:row>
      <xdr:rowOff>133350</xdr:rowOff>
    </xdr:to>
    <xdr:sp>
      <xdr:nvSpPr>
        <xdr:cNvPr id="6" name="AutoShape 6"/>
        <xdr:cNvSpPr>
          <a:spLocks/>
        </xdr:cNvSpPr>
      </xdr:nvSpPr>
      <xdr:spPr>
        <a:xfrm>
          <a:off x="647700" y="2686050"/>
          <a:ext cx="38100" cy="51435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10</xdr:row>
      <xdr:rowOff>76200</xdr:rowOff>
    </xdr:from>
    <xdr:to>
      <xdr:col>1</xdr:col>
      <xdr:colOff>0</xdr:colOff>
      <xdr:row>12</xdr:row>
      <xdr:rowOff>161925</xdr:rowOff>
    </xdr:to>
    <xdr:sp>
      <xdr:nvSpPr>
        <xdr:cNvPr id="7" name="AutoShape 7"/>
        <xdr:cNvSpPr>
          <a:spLocks/>
        </xdr:cNvSpPr>
      </xdr:nvSpPr>
      <xdr:spPr>
        <a:xfrm>
          <a:off x="647700" y="2095500"/>
          <a:ext cx="38100" cy="50482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7</xdr:row>
      <xdr:rowOff>38100</xdr:rowOff>
    </xdr:from>
    <xdr:to>
      <xdr:col>1</xdr:col>
      <xdr:colOff>9525</xdr:colOff>
      <xdr:row>9</xdr:row>
      <xdr:rowOff>152400</xdr:rowOff>
    </xdr:to>
    <xdr:sp>
      <xdr:nvSpPr>
        <xdr:cNvPr id="8" name="AutoShape 8"/>
        <xdr:cNvSpPr>
          <a:spLocks/>
        </xdr:cNvSpPr>
      </xdr:nvSpPr>
      <xdr:spPr>
        <a:xfrm>
          <a:off x="647700" y="1428750"/>
          <a:ext cx="47625" cy="53340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38100</xdr:rowOff>
    </xdr:from>
    <xdr:to>
      <xdr:col>1</xdr:col>
      <xdr:colOff>38100</xdr:colOff>
      <xdr:row>7</xdr:row>
      <xdr:rowOff>171450</xdr:rowOff>
    </xdr:to>
    <xdr:sp>
      <xdr:nvSpPr>
        <xdr:cNvPr id="1" name="AutoShape 1"/>
        <xdr:cNvSpPr>
          <a:spLocks/>
        </xdr:cNvSpPr>
      </xdr:nvSpPr>
      <xdr:spPr>
        <a:xfrm>
          <a:off x="847725" y="1066800"/>
          <a:ext cx="3810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38100</xdr:rowOff>
    </xdr:from>
    <xdr:to>
      <xdr:col>1</xdr:col>
      <xdr:colOff>38100</xdr:colOff>
      <xdr:row>10</xdr:row>
      <xdr:rowOff>171450</xdr:rowOff>
    </xdr:to>
    <xdr:sp>
      <xdr:nvSpPr>
        <xdr:cNvPr id="2" name="AutoShape 2"/>
        <xdr:cNvSpPr>
          <a:spLocks/>
        </xdr:cNvSpPr>
      </xdr:nvSpPr>
      <xdr:spPr>
        <a:xfrm>
          <a:off x="847725" y="1695450"/>
          <a:ext cx="3810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28575</xdr:rowOff>
    </xdr:from>
    <xdr:to>
      <xdr:col>1</xdr:col>
      <xdr:colOff>38100</xdr:colOff>
      <xdr:row>13</xdr:row>
      <xdr:rowOff>180975</xdr:rowOff>
    </xdr:to>
    <xdr:sp>
      <xdr:nvSpPr>
        <xdr:cNvPr id="3" name="AutoShape 3"/>
        <xdr:cNvSpPr>
          <a:spLocks/>
        </xdr:cNvSpPr>
      </xdr:nvSpPr>
      <xdr:spPr>
        <a:xfrm>
          <a:off x="847725" y="2314575"/>
          <a:ext cx="381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38100</xdr:rowOff>
    </xdr:from>
    <xdr:to>
      <xdr:col>1</xdr:col>
      <xdr:colOff>47625</xdr:colOff>
      <xdr:row>16</xdr:row>
      <xdr:rowOff>200025</xdr:rowOff>
    </xdr:to>
    <xdr:sp>
      <xdr:nvSpPr>
        <xdr:cNvPr id="4" name="AutoShape 4"/>
        <xdr:cNvSpPr>
          <a:spLocks/>
        </xdr:cNvSpPr>
      </xdr:nvSpPr>
      <xdr:spPr>
        <a:xfrm>
          <a:off x="857250" y="2952750"/>
          <a:ext cx="3810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38100</xdr:rowOff>
    </xdr:from>
    <xdr:to>
      <xdr:col>1</xdr:col>
      <xdr:colOff>66675</xdr:colOff>
      <xdr:row>19</xdr:row>
      <xdr:rowOff>180975</xdr:rowOff>
    </xdr:to>
    <xdr:sp>
      <xdr:nvSpPr>
        <xdr:cNvPr id="5" name="AutoShape 5"/>
        <xdr:cNvSpPr>
          <a:spLocks/>
        </xdr:cNvSpPr>
      </xdr:nvSpPr>
      <xdr:spPr>
        <a:xfrm>
          <a:off x="857250" y="3581400"/>
          <a:ext cx="57150"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57150</xdr:rowOff>
    </xdr:from>
    <xdr:to>
      <xdr:col>1</xdr:col>
      <xdr:colOff>57150</xdr:colOff>
      <xdr:row>22</xdr:row>
      <xdr:rowOff>171450</xdr:rowOff>
    </xdr:to>
    <xdr:sp>
      <xdr:nvSpPr>
        <xdr:cNvPr id="6" name="AutoShape 6"/>
        <xdr:cNvSpPr>
          <a:spLocks/>
        </xdr:cNvSpPr>
      </xdr:nvSpPr>
      <xdr:spPr>
        <a:xfrm>
          <a:off x="847725" y="4229100"/>
          <a:ext cx="5715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23</xdr:row>
      <xdr:rowOff>38100</xdr:rowOff>
    </xdr:from>
    <xdr:to>
      <xdr:col>1</xdr:col>
      <xdr:colOff>47625</xdr:colOff>
      <xdr:row>25</xdr:row>
      <xdr:rowOff>200025</xdr:rowOff>
    </xdr:to>
    <xdr:sp>
      <xdr:nvSpPr>
        <xdr:cNvPr id="7" name="AutoShape 7"/>
        <xdr:cNvSpPr>
          <a:spLocks/>
        </xdr:cNvSpPr>
      </xdr:nvSpPr>
      <xdr:spPr>
        <a:xfrm>
          <a:off x="857250" y="4838700"/>
          <a:ext cx="3810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26</xdr:row>
      <xdr:rowOff>47625</xdr:rowOff>
    </xdr:from>
    <xdr:to>
      <xdr:col>1</xdr:col>
      <xdr:colOff>47625</xdr:colOff>
      <xdr:row>28</xdr:row>
      <xdr:rowOff>200025</xdr:rowOff>
    </xdr:to>
    <xdr:sp>
      <xdr:nvSpPr>
        <xdr:cNvPr id="8" name="AutoShape 8"/>
        <xdr:cNvSpPr>
          <a:spLocks/>
        </xdr:cNvSpPr>
      </xdr:nvSpPr>
      <xdr:spPr>
        <a:xfrm>
          <a:off x="857250" y="5476875"/>
          <a:ext cx="381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29</xdr:row>
      <xdr:rowOff>38100</xdr:rowOff>
    </xdr:from>
    <xdr:to>
      <xdr:col>1</xdr:col>
      <xdr:colOff>47625</xdr:colOff>
      <xdr:row>31</xdr:row>
      <xdr:rowOff>180975</xdr:rowOff>
    </xdr:to>
    <xdr:sp>
      <xdr:nvSpPr>
        <xdr:cNvPr id="9" name="AutoShape 9"/>
        <xdr:cNvSpPr>
          <a:spLocks/>
        </xdr:cNvSpPr>
      </xdr:nvSpPr>
      <xdr:spPr>
        <a:xfrm>
          <a:off x="857250" y="6096000"/>
          <a:ext cx="38100"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32</xdr:row>
      <xdr:rowOff>66675</xdr:rowOff>
    </xdr:from>
    <xdr:to>
      <xdr:col>1</xdr:col>
      <xdr:colOff>47625</xdr:colOff>
      <xdr:row>35</xdr:row>
      <xdr:rowOff>0</xdr:rowOff>
    </xdr:to>
    <xdr:sp>
      <xdr:nvSpPr>
        <xdr:cNvPr id="10" name="AutoShape 10"/>
        <xdr:cNvSpPr>
          <a:spLocks/>
        </xdr:cNvSpPr>
      </xdr:nvSpPr>
      <xdr:spPr>
        <a:xfrm>
          <a:off x="857250" y="6753225"/>
          <a:ext cx="38100"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35</xdr:row>
      <xdr:rowOff>38100</xdr:rowOff>
    </xdr:from>
    <xdr:to>
      <xdr:col>1</xdr:col>
      <xdr:colOff>47625</xdr:colOff>
      <xdr:row>37</xdr:row>
      <xdr:rowOff>190500</xdr:rowOff>
    </xdr:to>
    <xdr:sp>
      <xdr:nvSpPr>
        <xdr:cNvPr id="11" name="AutoShape 11"/>
        <xdr:cNvSpPr>
          <a:spLocks/>
        </xdr:cNvSpPr>
      </xdr:nvSpPr>
      <xdr:spPr>
        <a:xfrm>
          <a:off x="857250" y="7353300"/>
          <a:ext cx="381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8</xdr:row>
      <xdr:rowOff>47625</xdr:rowOff>
    </xdr:from>
    <xdr:to>
      <xdr:col>1</xdr:col>
      <xdr:colOff>9525</xdr:colOff>
      <xdr:row>10</xdr:row>
      <xdr:rowOff>180975</xdr:rowOff>
    </xdr:to>
    <xdr:sp>
      <xdr:nvSpPr>
        <xdr:cNvPr id="1" name="AutoShape 1"/>
        <xdr:cNvSpPr>
          <a:spLocks/>
        </xdr:cNvSpPr>
      </xdr:nvSpPr>
      <xdr:spPr>
        <a:xfrm>
          <a:off x="790575" y="1704975"/>
          <a:ext cx="285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790575</xdr:colOff>
      <xdr:row>11</xdr:row>
      <xdr:rowOff>38100</xdr:rowOff>
    </xdr:from>
    <xdr:to>
      <xdr:col>1</xdr:col>
      <xdr:colOff>9525</xdr:colOff>
      <xdr:row>13</xdr:row>
      <xdr:rowOff>161925</xdr:rowOff>
    </xdr:to>
    <xdr:sp>
      <xdr:nvSpPr>
        <xdr:cNvPr id="2" name="AutoShape 2"/>
        <xdr:cNvSpPr>
          <a:spLocks/>
        </xdr:cNvSpPr>
      </xdr:nvSpPr>
      <xdr:spPr>
        <a:xfrm>
          <a:off x="790575" y="2324100"/>
          <a:ext cx="28575" cy="542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790575</xdr:colOff>
      <xdr:row>5</xdr:row>
      <xdr:rowOff>47625</xdr:rowOff>
    </xdr:from>
    <xdr:to>
      <xdr:col>1</xdr:col>
      <xdr:colOff>9525</xdr:colOff>
      <xdr:row>7</xdr:row>
      <xdr:rowOff>180975</xdr:rowOff>
    </xdr:to>
    <xdr:sp>
      <xdr:nvSpPr>
        <xdr:cNvPr id="3" name="AutoShape 3"/>
        <xdr:cNvSpPr>
          <a:spLocks/>
        </xdr:cNvSpPr>
      </xdr:nvSpPr>
      <xdr:spPr>
        <a:xfrm>
          <a:off x="790575" y="1076325"/>
          <a:ext cx="285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66675</xdr:rowOff>
    </xdr:from>
    <xdr:to>
      <xdr:col>1</xdr:col>
      <xdr:colOff>76200</xdr:colOff>
      <xdr:row>16</xdr:row>
      <xdr:rowOff>161925</xdr:rowOff>
    </xdr:to>
    <xdr:sp>
      <xdr:nvSpPr>
        <xdr:cNvPr id="1" name="AutoShape 1"/>
        <xdr:cNvSpPr>
          <a:spLocks/>
        </xdr:cNvSpPr>
      </xdr:nvSpPr>
      <xdr:spPr>
        <a:xfrm>
          <a:off x="676275" y="3133725"/>
          <a:ext cx="28575" cy="304800"/>
        </a:xfrm>
        <a:prstGeom prst="leftBracket">
          <a:avLst>
            <a:gd name="adj" fmla="val -35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17</xdr:row>
      <xdr:rowOff>85725</xdr:rowOff>
    </xdr:from>
    <xdr:to>
      <xdr:col>1</xdr:col>
      <xdr:colOff>85725</xdr:colOff>
      <xdr:row>18</xdr:row>
      <xdr:rowOff>180975</xdr:rowOff>
    </xdr:to>
    <xdr:sp>
      <xdr:nvSpPr>
        <xdr:cNvPr id="2" name="AutoShape 2"/>
        <xdr:cNvSpPr>
          <a:spLocks/>
        </xdr:cNvSpPr>
      </xdr:nvSpPr>
      <xdr:spPr>
        <a:xfrm>
          <a:off x="685800" y="3571875"/>
          <a:ext cx="28575" cy="304800"/>
        </a:xfrm>
        <a:prstGeom prst="leftBracket">
          <a:avLst>
            <a:gd name="adj" fmla="val -38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66675</xdr:rowOff>
    </xdr:from>
    <xdr:to>
      <xdr:col>1</xdr:col>
      <xdr:colOff>76200</xdr:colOff>
      <xdr:row>20</xdr:row>
      <xdr:rowOff>171450</xdr:rowOff>
    </xdr:to>
    <xdr:sp>
      <xdr:nvSpPr>
        <xdr:cNvPr id="3" name="AutoShape 3"/>
        <xdr:cNvSpPr>
          <a:spLocks/>
        </xdr:cNvSpPr>
      </xdr:nvSpPr>
      <xdr:spPr>
        <a:xfrm>
          <a:off x="676275" y="3971925"/>
          <a:ext cx="28575" cy="314325"/>
        </a:xfrm>
        <a:prstGeom prst="leftBracket">
          <a:avLst>
            <a:gd name="adj" fmla="val -35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21</xdr:row>
      <xdr:rowOff>76200</xdr:rowOff>
    </xdr:from>
    <xdr:to>
      <xdr:col>1</xdr:col>
      <xdr:colOff>66675</xdr:colOff>
      <xdr:row>22</xdr:row>
      <xdr:rowOff>171450</xdr:rowOff>
    </xdr:to>
    <xdr:sp>
      <xdr:nvSpPr>
        <xdr:cNvPr id="4" name="AutoShape 4"/>
        <xdr:cNvSpPr>
          <a:spLocks/>
        </xdr:cNvSpPr>
      </xdr:nvSpPr>
      <xdr:spPr>
        <a:xfrm>
          <a:off x="676275" y="4400550"/>
          <a:ext cx="19050" cy="304800"/>
        </a:xfrm>
        <a:prstGeom prst="leftBracket">
          <a:avLst>
            <a:gd name="adj" fmla="val -38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23</xdr:row>
      <xdr:rowOff>76200</xdr:rowOff>
    </xdr:from>
    <xdr:to>
      <xdr:col>1</xdr:col>
      <xdr:colOff>76200</xdr:colOff>
      <xdr:row>24</xdr:row>
      <xdr:rowOff>152400</xdr:rowOff>
    </xdr:to>
    <xdr:sp>
      <xdr:nvSpPr>
        <xdr:cNvPr id="5" name="AutoShape 5"/>
        <xdr:cNvSpPr>
          <a:spLocks/>
        </xdr:cNvSpPr>
      </xdr:nvSpPr>
      <xdr:spPr>
        <a:xfrm>
          <a:off x="676275" y="4819650"/>
          <a:ext cx="28575" cy="285750"/>
        </a:xfrm>
        <a:prstGeom prst="leftBracket">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47625</xdr:rowOff>
    </xdr:from>
    <xdr:to>
      <xdr:col>1</xdr:col>
      <xdr:colOff>85725</xdr:colOff>
      <xdr:row>26</xdr:row>
      <xdr:rowOff>142875</xdr:rowOff>
    </xdr:to>
    <xdr:sp>
      <xdr:nvSpPr>
        <xdr:cNvPr id="6" name="AutoShape 6"/>
        <xdr:cNvSpPr>
          <a:spLocks/>
        </xdr:cNvSpPr>
      </xdr:nvSpPr>
      <xdr:spPr>
        <a:xfrm>
          <a:off x="676275" y="5210175"/>
          <a:ext cx="38100" cy="304800"/>
        </a:xfrm>
        <a:prstGeom prst="leftBracket">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66675</xdr:rowOff>
    </xdr:from>
    <xdr:to>
      <xdr:col>1</xdr:col>
      <xdr:colOff>76200</xdr:colOff>
      <xdr:row>16</xdr:row>
      <xdr:rowOff>161925</xdr:rowOff>
    </xdr:to>
    <xdr:sp>
      <xdr:nvSpPr>
        <xdr:cNvPr id="7" name="AutoShape 7"/>
        <xdr:cNvSpPr>
          <a:spLocks/>
        </xdr:cNvSpPr>
      </xdr:nvSpPr>
      <xdr:spPr>
        <a:xfrm>
          <a:off x="676275" y="3133725"/>
          <a:ext cx="28575" cy="304800"/>
        </a:xfrm>
        <a:prstGeom prst="leftBracket">
          <a:avLst>
            <a:gd name="adj" fmla="val -35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17</xdr:row>
      <xdr:rowOff>85725</xdr:rowOff>
    </xdr:from>
    <xdr:to>
      <xdr:col>1</xdr:col>
      <xdr:colOff>85725</xdr:colOff>
      <xdr:row>18</xdr:row>
      <xdr:rowOff>180975</xdr:rowOff>
    </xdr:to>
    <xdr:sp>
      <xdr:nvSpPr>
        <xdr:cNvPr id="8" name="AutoShape 8"/>
        <xdr:cNvSpPr>
          <a:spLocks/>
        </xdr:cNvSpPr>
      </xdr:nvSpPr>
      <xdr:spPr>
        <a:xfrm>
          <a:off x="685800" y="3571875"/>
          <a:ext cx="28575" cy="304800"/>
        </a:xfrm>
        <a:prstGeom prst="leftBracket">
          <a:avLst>
            <a:gd name="adj" fmla="val -38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66675</xdr:rowOff>
    </xdr:from>
    <xdr:to>
      <xdr:col>1</xdr:col>
      <xdr:colOff>76200</xdr:colOff>
      <xdr:row>20</xdr:row>
      <xdr:rowOff>171450</xdr:rowOff>
    </xdr:to>
    <xdr:sp>
      <xdr:nvSpPr>
        <xdr:cNvPr id="9" name="AutoShape 9"/>
        <xdr:cNvSpPr>
          <a:spLocks/>
        </xdr:cNvSpPr>
      </xdr:nvSpPr>
      <xdr:spPr>
        <a:xfrm>
          <a:off x="676275" y="3971925"/>
          <a:ext cx="28575" cy="314325"/>
        </a:xfrm>
        <a:prstGeom prst="leftBracket">
          <a:avLst>
            <a:gd name="adj" fmla="val -35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21</xdr:row>
      <xdr:rowOff>76200</xdr:rowOff>
    </xdr:from>
    <xdr:to>
      <xdr:col>1</xdr:col>
      <xdr:colOff>66675</xdr:colOff>
      <xdr:row>22</xdr:row>
      <xdr:rowOff>171450</xdr:rowOff>
    </xdr:to>
    <xdr:sp>
      <xdr:nvSpPr>
        <xdr:cNvPr id="10" name="AutoShape 10"/>
        <xdr:cNvSpPr>
          <a:spLocks/>
        </xdr:cNvSpPr>
      </xdr:nvSpPr>
      <xdr:spPr>
        <a:xfrm>
          <a:off x="676275" y="4400550"/>
          <a:ext cx="19050" cy="304800"/>
        </a:xfrm>
        <a:prstGeom prst="leftBracket">
          <a:avLst>
            <a:gd name="adj" fmla="val -38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23</xdr:row>
      <xdr:rowOff>76200</xdr:rowOff>
    </xdr:from>
    <xdr:to>
      <xdr:col>1</xdr:col>
      <xdr:colOff>76200</xdr:colOff>
      <xdr:row>24</xdr:row>
      <xdr:rowOff>152400</xdr:rowOff>
    </xdr:to>
    <xdr:sp>
      <xdr:nvSpPr>
        <xdr:cNvPr id="11" name="AutoShape 11"/>
        <xdr:cNvSpPr>
          <a:spLocks/>
        </xdr:cNvSpPr>
      </xdr:nvSpPr>
      <xdr:spPr>
        <a:xfrm>
          <a:off x="676275" y="4819650"/>
          <a:ext cx="28575" cy="285750"/>
        </a:xfrm>
        <a:prstGeom prst="leftBracket">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47625</xdr:rowOff>
    </xdr:from>
    <xdr:to>
      <xdr:col>1</xdr:col>
      <xdr:colOff>85725</xdr:colOff>
      <xdr:row>26</xdr:row>
      <xdr:rowOff>142875</xdr:rowOff>
    </xdr:to>
    <xdr:sp>
      <xdr:nvSpPr>
        <xdr:cNvPr id="12" name="AutoShape 12"/>
        <xdr:cNvSpPr>
          <a:spLocks/>
        </xdr:cNvSpPr>
      </xdr:nvSpPr>
      <xdr:spPr>
        <a:xfrm>
          <a:off x="676275" y="5210175"/>
          <a:ext cx="38100" cy="304800"/>
        </a:xfrm>
        <a:prstGeom prst="leftBracket">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57150</xdr:rowOff>
    </xdr:from>
    <xdr:to>
      <xdr:col>1</xdr:col>
      <xdr:colOff>257175</xdr:colOff>
      <xdr:row>15</xdr:row>
      <xdr:rowOff>200025</xdr:rowOff>
    </xdr:to>
    <xdr:sp>
      <xdr:nvSpPr>
        <xdr:cNvPr id="1" name="AutoShape 1"/>
        <xdr:cNvSpPr>
          <a:spLocks/>
        </xdr:cNvSpPr>
      </xdr:nvSpPr>
      <xdr:spPr>
        <a:xfrm>
          <a:off x="381000" y="3238500"/>
          <a:ext cx="38100" cy="371475"/>
        </a:xfrm>
        <a:prstGeom prst="leftBracket">
          <a:avLst>
            <a:gd name="adj" fmla="val -29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7"/>
  <sheetViews>
    <sheetView tabSelected="1" workbookViewId="0" topLeftCell="A1">
      <selection activeCell="A1" sqref="A1:H1"/>
    </sheetView>
  </sheetViews>
  <sheetFormatPr defaultColWidth="9.00390625" defaultRowHeight="13.5"/>
  <cols>
    <col min="2" max="2" width="9.375" style="0" customWidth="1"/>
    <col min="3" max="8" width="11.625" style="0" customWidth="1"/>
  </cols>
  <sheetData>
    <row r="1" spans="1:8" ht="21" customHeight="1">
      <c r="A1" s="144" t="s">
        <v>0</v>
      </c>
      <c r="B1" s="144"/>
      <c r="C1" s="144"/>
      <c r="D1" s="144"/>
      <c r="E1" s="144"/>
      <c r="F1" s="144"/>
      <c r="G1" s="144"/>
      <c r="H1" s="144"/>
    </row>
    <row r="2" spans="1:8" ht="13.5" customHeight="1">
      <c r="A2" s="154" t="s">
        <v>5</v>
      </c>
      <c r="B2" s="154"/>
      <c r="C2" s="155"/>
      <c r="D2" s="4"/>
      <c r="E2" s="4"/>
      <c r="F2" s="4"/>
      <c r="G2" s="4"/>
      <c r="H2" s="4"/>
    </row>
    <row r="3" spans="1:8" ht="13.5" customHeight="1" thickBot="1">
      <c r="A3" s="5" t="s">
        <v>6</v>
      </c>
      <c r="B3" s="6"/>
      <c r="C3" s="7"/>
      <c r="D3" s="7"/>
      <c r="E3" s="7"/>
      <c r="F3" s="7"/>
      <c r="G3" s="7"/>
      <c r="H3" s="7"/>
    </row>
    <row r="4" spans="1:8" ht="13.5" customHeight="1" thickTop="1">
      <c r="A4" s="145" t="s">
        <v>7</v>
      </c>
      <c r="B4" s="146"/>
      <c r="C4" s="149" t="s">
        <v>8</v>
      </c>
      <c r="D4" s="150"/>
      <c r="E4" s="151"/>
      <c r="F4" s="152" t="s">
        <v>9</v>
      </c>
      <c r="G4" s="153"/>
      <c r="H4" s="153"/>
    </row>
    <row r="5" spans="1:8" ht="13.5" customHeight="1">
      <c r="A5" s="147"/>
      <c r="B5" s="148"/>
      <c r="C5" s="10" t="s">
        <v>10</v>
      </c>
      <c r="D5" s="10" t="s">
        <v>11</v>
      </c>
      <c r="E5" s="10" t="s">
        <v>12</v>
      </c>
      <c r="F5" s="10" t="s">
        <v>10</v>
      </c>
      <c r="G5" s="10" t="s">
        <v>11</v>
      </c>
      <c r="H5" s="11" t="s">
        <v>12</v>
      </c>
    </row>
    <row r="6" spans="2:8" ht="17.25" customHeight="1">
      <c r="B6" s="12" t="s">
        <v>1</v>
      </c>
      <c r="C6" s="13">
        <f aca="true" t="shared" si="0" ref="C6:C11">SUM(D6:E6)</f>
        <v>10641090</v>
      </c>
      <c r="D6" s="13">
        <v>6318131</v>
      </c>
      <c r="E6" s="13">
        <v>4322959</v>
      </c>
      <c r="F6" s="13">
        <f>SUM(G6:H6)</f>
        <v>29154</v>
      </c>
      <c r="G6" s="13">
        <v>17310</v>
      </c>
      <c r="H6" s="13">
        <v>11844</v>
      </c>
    </row>
    <row r="7" spans="1:8" ht="17.25" customHeight="1">
      <c r="A7" s="14" t="s">
        <v>13</v>
      </c>
      <c r="B7" s="15" t="s">
        <v>14</v>
      </c>
      <c r="C7" s="13">
        <f t="shared" si="0"/>
        <v>10711866</v>
      </c>
      <c r="D7" s="13">
        <v>6362765</v>
      </c>
      <c r="E7" s="13">
        <v>4349101</v>
      </c>
      <c r="F7" s="13">
        <v>29348</v>
      </c>
      <c r="G7" s="13">
        <v>17432</v>
      </c>
      <c r="H7" s="13">
        <v>11915</v>
      </c>
    </row>
    <row r="8" spans="1:8" ht="16.5" customHeight="1">
      <c r="A8" s="14"/>
      <c r="B8" s="16" t="s">
        <v>15</v>
      </c>
      <c r="C8" s="17">
        <f t="shared" si="0"/>
        <v>10749902</v>
      </c>
      <c r="D8" s="17">
        <v>6370130</v>
      </c>
      <c r="E8" s="17">
        <v>4379772</v>
      </c>
      <c r="F8" s="17">
        <v>29452</v>
      </c>
      <c r="G8" s="17">
        <v>17452</v>
      </c>
      <c r="H8" s="17">
        <v>11999</v>
      </c>
    </row>
    <row r="9" spans="2:8" ht="17.25" customHeight="1">
      <c r="B9" s="18" t="s">
        <v>1</v>
      </c>
      <c r="C9" s="13">
        <f t="shared" si="0"/>
        <v>6491575</v>
      </c>
      <c r="D9" s="13">
        <v>4365109</v>
      </c>
      <c r="E9" s="13">
        <v>2126466</v>
      </c>
      <c r="F9" s="13">
        <f>SUM(G9:H9)</f>
        <v>17785</v>
      </c>
      <c r="G9" s="13">
        <v>11959</v>
      </c>
      <c r="H9" s="13">
        <v>5826</v>
      </c>
    </row>
    <row r="10" spans="1:8" ht="17.25" customHeight="1">
      <c r="A10" s="14" t="s">
        <v>16</v>
      </c>
      <c r="B10" s="15" t="s">
        <v>17</v>
      </c>
      <c r="C10" s="13">
        <f t="shared" si="0"/>
        <v>6723121</v>
      </c>
      <c r="D10" s="13">
        <v>4395012</v>
      </c>
      <c r="E10" s="13">
        <v>2328109</v>
      </c>
      <c r="F10" s="13">
        <v>18420</v>
      </c>
      <c r="G10" s="13">
        <v>12041</v>
      </c>
      <c r="H10" s="13">
        <v>6378</v>
      </c>
    </row>
    <row r="11" spans="1:8" ht="17.25" customHeight="1">
      <c r="A11" s="14"/>
      <c r="B11" s="16" t="s">
        <v>18</v>
      </c>
      <c r="C11" s="17">
        <f t="shared" si="0"/>
        <v>6826317</v>
      </c>
      <c r="D11" s="17">
        <v>4457375</v>
      </c>
      <c r="E11" s="17">
        <v>2368942</v>
      </c>
      <c r="F11" s="17">
        <v>18702</v>
      </c>
      <c r="G11" s="17">
        <v>12212</v>
      </c>
      <c r="H11" s="17">
        <v>6490</v>
      </c>
    </row>
    <row r="12" spans="1:8" ht="15" customHeight="1">
      <c r="A12" s="19" t="s">
        <v>2</v>
      </c>
      <c r="B12" s="19"/>
      <c r="C12" s="19"/>
      <c r="D12" s="19"/>
      <c r="E12" s="19"/>
      <c r="F12" s="19"/>
      <c r="G12" s="19"/>
      <c r="H12" s="19"/>
    </row>
    <row r="13" spans="1:8" ht="15" customHeight="1">
      <c r="A13" s="143" t="s">
        <v>19</v>
      </c>
      <c r="B13" s="143"/>
      <c r="C13" s="143"/>
      <c r="D13" s="21"/>
      <c r="E13" s="21"/>
      <c r="F13" s="21"/>
      <c r="G13" s="21"/>
      <c r="H13" s="21"/>
    </row>
    <row r="14" ht="13.5">
      <c r="G14" s="22"/>
    </row>
    <row r="15" spans="1:6" ht="17.25" customHeight="1">
      <c r="A15" s="195"/>
      <c r="B15" s="23"/>
      <c r="C15" s="195"/>
      <c r="D15" s="196"/>
      <c r="E15" s="197"/>
      <c r="F15" s="195"/>
    </row>
    <row r="16" spans="1:6" ht="12" customHeight="1">
      <c r="A16" s="195"/>
      <c r="B16" s="198"/>
      <c r="C16" s="195"/>
      <c r="D16" s="195"/>
      <c r="E16" s="195"/>
      <c r="F16" s="195"/>
    </row>
    <row r="17" spans="1:6" ht="13.5">
      <c r="A17" s="195"/>
      <c r="B17" s="195"/>
      <c r="C17" s="195"/>
      <c r="D17" s="195"/>
      <c r="E17" s="195"/>
      <c r="F17" s="195"/>
    </row>
  </sheetData>
  <mergeCells count="6">
    <mergeCell ref="A13:C13"/>
    <mergeCell ref="A1:H1"/>
    <mergeCell ref="A4:B5"/>
    <mergeCell ref="C4:E4"/>
    <mergeCell ref="F4:H4"/>
    <mergeCell ref="A2:C2"/>
  </mergeCells>
  <printOptions/>
  <pageMargins left="0.7874015748031497" right="0.5905511811023623" top="0.984251968503937" bottom="0.984251968503937" header="0.5118110236220472" footer="0.5118110236220472"/>
  <pageSetup firstPageNumber="119" useFirstPageNumber="1" horizontalDpi="300" verticalDpi="300" orientation="portrait" paperSize="9" r:id="rId2"/>
  <headerFooter alignWithMargins="0">
    <oddHeader>&amp;R&amp;"ＭＳ 明朝,標準"&amp;10運輸・通信&amp;"ＭＳ Ｐゴシック,標準"&amp;11　&amp;10&amp;P</oddHeader>
  </headerFooter>
  <drawing r:id="rId1"/>
</worksheet>
</file>

<file path=xl/worksheets/sheet10.xml><?xml version="1.0" encoding="utf-8"?>
<worksheet xmlns="http://schemas.openxmlformats.org/spreadsheetml/2006/main" xmlns:r="http://schemas.openxmlformats.org/officeDocument/2006/relationships">
  <sheetPr codeName="Sheet10"/>
  <dimension ref="A1:I39"/>
  <sheetViews>
    <sheetView workbookViewId="0" topLeftCell="A1">
      <selection activeCell="A1" sqref="A1:I1"/>
    </sheetView>
  </sheetViews>
  <sheetFormatPr defaultColWidth="9.00390625" defaultRowHeight="13.5"/>
  <cols>
    <col min="1" max="1" width="10.375" style="0" customWidth="1"/>
    <col min="2" max="9" width="9.875" style="0" customWidth="1"/>
  </cols>
  <sheetData>
    <row r="1" spans="1:9" ht="21" customHeight="1">
      <c r="A1" s="144" t="s">
        <v>205</v>
      </c>
      <c r="B1" s="144"/>
      <c r="C1" s="144"/>
      <c r="D1" s="144"/>
      <c r="E1" s="144"/>
      <c r="F1" s="144"/>
      <c r="G1" s="144"/>
      <c r="H1" s="144"/>
      <c r="I1" s="144"/>
    </row>
    <row r="2" spans="1:9" ht="13.5" customHeight="1" thickBot="1">
      <c r="A2" s="141" t="s">
        <v>207</v>
      </c>
      <c r="B2" s="141"/>
      <c r="C2" s="141"/>
      <c r="D2" s="141"/>
      <c r="E2" s="141"/>
      <c r="F2" s="141"/>
      <c r="G2" s="141"/>
      <c r="H2" s="141"/>
      <c r="I2" s="141"/>
    </row>
    <row r="3" spans="1:9" ht="15" customHeight="1" thickTop="1">
      <c r="A3" s="157" t="s">
        <v>121</v>
      </c>
      <c r="B3" s="157" t="s">
        <v>122</v>
      </c>
      <c r="C3" s="130" t="s">
        <v>208</v>
      </c>
      <c r="D3" s="130"/>
      <c r="E3" s="130"/>
      <c r="F3" s="130" t="s">
        <v>209</v>
      </c>
      <c r="G3" s="130"/>
      <c r="H3" s="130"/>
      <c r="I3" s="152"/>
    </row>
    <row r="4" spans="1:9" ht="15" customHeight="1">
      <c r="A4" s="192"/>
      <c r="B4" s="186"/>
      <c r="C4" s="10" t="s">
        <v>210</v>
      </c>
      <c r="D4" s="10" t="s">
        <v>211</v>
      </c>
      <c r="E4" s="10" t="s">
        <v>212</v>
      </c>
      <c r="F4" s="10" t="s">
        <v>210</v>
      </c>
      <c r="G4" s="10" t="s">
        <v>211</v>
      </c>
      <c r="H4" s="10" t="s">
        <v>212</v>
      </c>
      <c r="I4" s="11" t="s">
        <v>213</v>
      </c>
    </row>
    <row r="5" spans="1:9" ht="15" customHeight="1">
      <c r="A5" s="117" t="s">
        <v>206</v>
      </c>
      <c r="B5" s="118">
        <f>SUM(C5:I5)</f>
        <v>311498</v>
      </c>
      <c r="C5" s="119">
        <v>305887</v>
      </c>
      <c r="D5" s="119">
        <v>2641</v>
      </c>
      <c r="E5" s="119">
        <v>1546</v>
      </c>
      <c r="F5" s="119">
        <v>1370</v>
      </c>
      <c r="G5" s="119">
        <v>4</v>
      </c>
      <c r="H5" s="119">
        <v>37</v>
      </c>
      <c r="I5" s="119">
        <v>13</v>
      </c>
    </row>
    <row r="6" spans="1:9" ht="15" customHeight="1">
      <c r="A6" s="120" t="s">
        <v>214</v>
      </c>
      <c r="B6" s="118">
        <f>SUM(C6:I6)</f>
        <v>256520</v>
      </c>
      <c r="C6" s="119">
        <v>250657</v>
      </c>
      <c r="D6" s="119">
        <v>2546</v>
      </c>
      <c r="E6" s="119">
        <v>2079</v>
      </c>
      <c r="F6" s="119">
        <v>1164</v>
      </c>
      <c r="G6" s="119">
        <v>9</v>
      </c>
      <c r="H6" s="119">
        <v>48</v>
      </c>
      <c r="I6" s="119">
        <v>17</v>
      </c>
    </row>
    <row r="7" spans="1:9" ht="15" customHeight="1">
      <c r="A7" s="120" t="s">
        <v>215</v>
      </c>
      <c r="B7" s="118">
        <f>SUM(C7:I7)</f>
        <v>287600</v>
      </c>
      <c r="C7" s="119">
        <v>279959</v>
      </c>
      <c r="D7" s="119">
        <v>2731</v>
      </c>
      <c r="E7" s="119">
        <v>2963</v>
      </c>
      <c r="F7" s="119">
        <v>1865</v>
      </c>
      <c r="G7" s="119">
        <v>11</v>
      </c>
      <c r="H7" s="119">
        <v>52</v>
      </c>
      <c r="I7" s="119">
        <v>19</v>
      </c>
    </row>
    <row r="8" spans="1:9" ht="15" customHeight="1">
      <c r="A8" s="120" t="s">
        <v>216</v>
      </c>
      <c r="B8" s="118">
        <f>SUM(C8:I8)</f>
        <v>289694</v>
      </c>
      <c r="C8" s="119">
        <v>277430</v>
      </c>
      <c r="D8" s="119">
        <v>2466</v>
      </c>
      <c r="E8" s="119">
        <v>4462</v>
      </c>
      <c r="F8" s="119">
        <v>5146</v>
      </c>
      <c r="G8" s="119">
        <v>62</v>
      </c>
      <c r="H8" s="119">
        <v>108</v>
      </c>
      <c r="I8" s="119">
        <v>20</v>
      </c>
    </row>
    <row r="9" spans="1:9" ht="15" customHeight="1">
      <c r="A9" s="121" t="s">
        <v>217</v>
      </c>
      <c r="B9" s="122">
        <f>SUM(C9:I9)</f>
        <v>182225</v>
      </c>
      <c r="C9" s="123">
        <v>172035</v>
      </c>
      <c r="D9" s="123">
        <v>1447</v>
      </c>
      <c r="E9" s="123">
        <v>3527</v>
      </c>
      <c r="F9" s="123">
        <v>5030</v>
      </c>
      <c r="G9" s="123">
        <v>91</v>
      </c>
      <c r="H9" s="123">
        <v>87</v>
      </c>
      <c r="I9" s="123">
        <v>8</v>
      </c>
    </row>
    <row r="10" spans="1:9" ht="15" customHeight="1">
      <c r="A10" s="156" t="s">
        <v>183</v>
      </c>
      <c r="B10" s="193"/>
      <c r="C10" s="193"/>
      <c r="D10" s="193"/>
      <c r="E10" s="193"/>
      <c r="F10" s="193"/>
      <c r="G10" s="193"/>
      <c r="H10" s="193"/>
      <c r="I10" s="193"/>
    </row>
    <row r="11" spans="1:9" ht="15" customHeight="1">
      <c r="A11" s="100"/>
      <c r="B11" s="124"/>
      <c r="C11" s="124"/>
      <c r="D11" s="124"/>
      <c r="E11" s="124"/>
      <c r="F11" s="124"/>
      <c r="G11" s="124"/>
      <c r="H11" s="124"/>
      <c r="I11" s="124"/>
    </row>
    <row r="12" spans="1:9" ht="13.5" customHeight="1" thickBot="1">
      <c r="A12" s="141" t="s">
        <v>218</v>
      </c>
      <c r="B12" s="141"/>
      <c r="C12" s="141"/>
      <c r="D12" s="141"/>
      <c r="E12" s="141"/>
      <c r="F12" s="141"/>
      <c r="G12" s="141"/>
      <c r="H12" s="141"/>
      <c r="I12" s="141"/>
    </row>
    <row r="13" spans="1:9" ht="15" customHeight="1" thickTop="1">
      <c r="A13" s="157" t="s">
        <v>121</v>
      </c>
      <c r="B13" s="157" t="s">
        <v>122</v>
      </c>
      <c r="C13" s="130" t="s">
        <v>208</v>
      </c>
      <c r="D13" s="130"/>
      <c r="E13" s="130"/>
      <c r="F13" s="130" t="s">
        <v>209</v>
      </c>
      <c r="G13" s="130"/>
      <c r="H13" s="130"/>
      <c r="I13" s="152"/>
    </row>
    <row r="14" spans="1:9" ht="15" customHeight="1">
      <c r="A14" s="192"/>
      <c r="B14" s="186"/>
      <c r="C14" s="10" t="s">
        <v>210</v>
      </c>
      <c r="D14" s="10" t="s">
        <v>211</v>
      </c>
      <c r="E14" s="10" t="s">
        <v>212</v>
      </c>
      <c r="F14" s="10" t="s">
        <v>210</v>
      </c>
      <c r="G14" s="10" t="s">
        <v>211</v>
      </c>
      <c r="H14" s="10" t="s">
        <v>212</v>
      </c>
      <c r="I14" s="11" t="s">
        <v>213</v>
      </c>
    </row>
    <row r="15" spans="1:9" ht="15" customHeight="1">
      <c r="A15" s="117" t="s">
        <v>206</v>
      </c>
      <c r="B15" s="118">
        <f>SUM(C15:I15)</f>
        <v>341377</v>
      </c>
      <c r="C15" s="119">
        <v>330364</v>
      </c>
      <c r="D15" s="119">
        <v>3509</v>
      </c>
      <c r="E15" s="119">
        <v>5453</v>
      </c>
      <c r="F15" s="119">
        <v>1891</v>
      </c>
      <c r="G15" s="119">
        <v>44</v>
      </c>
      <c r="H15" s="119">
        <v>87</v>
      </c>
      <c r="I15" s="119">
        <v>29</v>
      </c>
    </row>
    <row r="16" spans="1:9" ht="15" customHeight="1">
      <c r="A16" s="120" t="s">
        <v>214</v>
      </c>
      <c r="B16" s="118">
        <f>SUM(C16:I16)</f>
        <v>316473</v>
      </c>
      <c r="C16" s="119">
        <v>304600</v>
      </c>
      <c r="D16" s="119">
        <v>3060</v>
      </c>
      <c r="E16" s="119">
        <v>6016</v>
      </c>
      <c r="F16" s="119">
        <v>2668</v>
      </c>
      <c r="G16" s="119">
        <v>35</v>
      </c>
      <c r="H16" s="119">
        <v>77</v>
      </c>
      <c r="I16" s="119">
        <v>17</v>
      </c>
    </row>
    <row r="17" spans="1:9" ht="15" customHeight="1">
      <c r="A17" s="120" t="s">
        <v>215</v>
      </c>
      <c r="B17" s="118">
        <f>SUM(C17:I17)</f>
        <v>318439</v>
      </c>
      <c r="C17" s="119">
        <v>306400</v>
      </c>
      <c r="D17" s="119">
        <v>3170</v>
      </c>
      <c r="E17" s="119">
        <v>5984</v>
      </c>
      <c r="F17" s="119">
        <v>2743</v>
      </c>
      <c r="G17" s="119">
        <v>39</v>
      </c>
      <c r="H17" s="119">
        <v>82</v>
      </c>
      <c r="I17" s="119">
        <v>21</v>
      </c>
    </row>
    <row r="18" spans="1:9" ht="15" customHeight="1">
      <c r="A18" s="120" t="s">
        <v>216</v>
      </c>
      <c r="B18" s="118">
        <f>SUM(C18:I18)</f>
        <v>316372</v>
      </c>
      <c r="C18" s="119">
        <v>305300</v>
      </c>
      <c r="D18" s="119">
        <v>3130</v>
      </c>
      <c r="E18" s="119">
        <v>5502</v>
      </c>
      <c r="F18" s="119">
        <v>2283</v>
      </c>
      <c r="G18" s="119">
        <v>77</v>
      </c>
      <c r="H18" s="119">
        <v>67</v>
      </c>
      <c r="I18" s="119">
        <v>13</v>
      </c>
    </row>
    <row r="19" spans="1:9" ht="15" customHeight="1">
      <c r="A19" s="121" t="s">
        <v>217</v>
      </c>
      <c r="B19" s="122">
        <f>SUM(C19:I19)</f>
        <v>283164</v>
      </c>
      <c r="C19" s="123">
        <v>272600</v>
      </c>
      <c r="D19" s="123">
        <v>2811</v>
      </c>
      <c r="E19" s="123">
        <v>5170</v>
      </c>
      <c r="F19" s="123">
        <v>2424</v>
      </c>
      <c r="G19" s="123">
        <v>76</v>
      </c>
      <c r="H19" s="123">
        <v>77</v>
      </c>
      <c r="I19" s="123">
        <v>6</v>
      </c>
    </row>
    <row r="20" spans="1:9" ht="15" customHeight="1">
      <c r="A20" s="156" t="s">
        <v>219</v>
      </c>
      <c r="B20" s="156"/>
      <c r="C20" s="156"/>
      <c r="D20" s="156"/>
      <c r="E20" s="156"/>
      <c r="F20" s="156"/>
      <c r="G20" s="156"/>
      <c r="H20" s="156"/>
      <c r="I20" s="156"/>
    </row>
    <row r="21" spans="1:9" ht="15" customHeight="1">
      <c r="A21" s="143" t="s">
        <v>183</v>
      </c>
      <c r="B21" s="194"/>
      <c r="C21" s="194"/>
      <c r="D21" s="194"/>
      <c r="E21" s="194"/>
      <c r="F21" s="194"/>
      <c r="G21" s="194"/>
      <c r="H21" s="194"/>
      <c r="I21" s="194"/>
    </row>
    <row r="27" spans="1:9" ht="15" customHeight="1">
      <c r="A27" s="200"/>
      <c r="B27" s="200"/>
      <c r="C27" s="201"/>
      <c r="D27" s="201"/>
      <c r="E27" s="201"/>
      <c r="F27" s="201"/>
      <c r="G27" s="201"/>
      <c r="H27" s="201"/>
      <c r="I27" s="201"/>
    </row>
    <row r="28" spans="1:9" ht="15" customHeight="1">
      <c r="A28" s="202"/>
      <c r="B28" s="202"/>
      <c r="C28" s="203"/>
      <c r="D28" s="203"/>
      <c r="E28" s="203"/>
      <c r="F28" s="203"/>
      <c r="G28" s="203"/>
      <c r="H28" s="203"/>
      <c r="I28" s="203"/>
    </row>
    <row r="29" spans="1:9" ht="15" customHeight="1">
      <c r="A29" s="204"/>
      <c r="B29" s="205"/>
      <c r="C29" s="206"/>
      <c r="D29" s="206"/>
      <c r="E29" s="206"/>
      <c r="F29" s="206"/>
      <c r="G29" s="206"/>
      <c r="H29" s="206"/>
      <c r="I29" s="206"/>
    </row>
    <row r="30" spans="1:9" s="125" customFormat="1" ht="15" customHeight="1">
      <c r="A30" s="207"/>
      <c r="B30" s="208"/>
      <c r="C30" s="208"/>
      <c r="D30" s="208"/>
      <c r="E30" s="208"/>
      <c r="F30" s="208"/>
      <c r="G30" s="208"/>
      <c r="H30" s="208"/>
      <c r="I30" s="208"/>
    </row>
    <row r="31" spans="1:9" s="125" customFormat="1" ht="15" customHeight="1">
      <c r="A31" s="207"/>
      <c r="B31" s="208"/>
      <c r="C31" s="208"/>
      <c r="D31" s="208"/>
      <c r="E31" s="208"/>
      <c r="F31" s="208"/>
      <c r="G31" s="208"/>
      <c r="H31" s="208"/>
      <c r="I31" s="208"/>
    </row>
    <row r="32" spans="1:9" s="125" customFormat="1" ht="15" customHeight="1">
      <c r="A32" s="207"/>
      <c r="B32" s="208"/>
      <c r="C32" s="208"/>
      <c r="D32" s="208"/>
      <c r="E32" s="208"/>
      <c r="F32" s="208"/>
      <c r="G32" s="208"/>
      <c r="H32" s="208"/>
      <c r="I32" s="208"/>
    </row>
    <row r="33" spans="1:9" s="32" customFormat="1" ht="15" customHeight="1">
      <c r="A33" s="209"/>
      <c r="B33" s="210"/>
      <c r="C33" s="210"/>
      <c r="D33" s="210"/>
      <c r="E33" s="210"/>
      <c r="F33" s="210"/>
      <c r="G33" s="210"/>
      <c r="H33" s="210"/>
      <c r="I33" s="210"/>
    </row>
    <row r="34" spans="1:9" s="32" customFormat="1" ht="15" customHeight="1">
      <c r="A34" s="211"/>
      <c r="B34" s="211"/>
      <c r="C34" s="212"/>
      <c r="D34" s="212"/>
      <c r="E34" s="212"/>
      <c r="F34" s="212"/>
      <c r="G34" s="212"/>
      <c r="H34" s="212"/>
      <c r="I34" s="213"/>
    </row>
    <row r="35" spans="1:9" s="125" customFormat="1" ht="15" customHeight="1">
      <c r="A35" s="207"/>
      <c r="B35" s="208"/>
      <c r="C35" s="208"/>
      <c r="D35" s="208"/>
      <c r="E35" s="208"/>
      <c r="F35" s="208"/>
      <c r="G35" s="208"/>
      <c r="H35" s="208"/>
      <c r="I35" s="208"/>
    </row>
    <row r="36" spans="1:9" s="125" customFormat="1" ht="15" customHeight="1">
      <c r="A36" s="207"/>
      <c r="B36" s="208"/>
      <c r="C36" s="208"/>
      <c r="D36" s="208"/>
      <c r="E36" s="208"/>
      <c r="F36" s="208"/>
      <c r="G36" s="208"/>
      <c r="H36" s="208"/>
      <c r="I36" s="208"/>
    </row>
    <row r="37" spans="1:9" s="125" customFormat="1" ht="15" customHeight="1">
      <c r="A37" s="207"/>
      <c r="B37" s="208"/>
      <c r="C37" s="208"/>
      <c r="D37" s="208"/>
      <c r="E37" s="208"/>
      <c r="F37" s="208"/>
      <c r="G37" s="208"/>
      <c r="H37" s="208"/>
      <c r="I37" s="208"/>
    </row>
    <row r="38" spans="1:9" s="32" customFormat="1" ht="15" customHeight="1">
      <c r="A38" s="209"/>
      <c r="B38" s="210"/>
      <c r="C38" s="210"/>
      <c r="D38" s="210"/>
      <c r="E38" s="210"/>
      <c r="F38" s="210"/>
      <c r="G38" s="210"/>
      <c r="H38" s="210"/>
      <c r="I38" s="210"/>
    </row>
    <row r="39" spans="1:8" ht="14.25">
      <c r="A39" s="126"/>
      <c r="B39" s="126"/>
      <c r="C39" s="126"/>
      <c r="D39" s="126"/>
      <c r="E39" s="126"/>
      <c r="F39" s="126"/>
      <c r="G39" s="126"/>
      <c r="H39" s="126"/>
    </row>
  </sheetData>
  <mergeCells count="19">
    <mergeCell ref="A27:B27"/>
    <mergeCell ref="A28:B28"/>
    <mergeCell ref="C28:E28"/>
    <mergeCell ref="F28:I28"/>
    <mergeCell ref="A34:B34"/>
    <mergeCell ref="A10:I10"/>
    <mergeCell ref="A1:I1"/>
    <mergeCell ref="A2:I2"/>
    <mergeCell ref="A3:A4"/>
    <mergeCell ref="B3:B4"/>
    <mergeCell ref="C3:E3"/>
    <mergeCell ref="F3:I3"/>
    <mergeCell ref="A20:I20"/>
    <mergeCell ref="A21:I21"/>
    <mergeCell ref="A12:I12"/>
    <mergeCell ref="A13:A14"/>
    <mergeCell ref="B13:B14"/>
    <mergeCell ref="C13:E13"/>
    <mergeCell ref="F13:I13"/>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I35"/>
  <sheetViews>
    <sheetView workbookViewId="0" topLeftCell="A1">
      <selection activeCell="A1" sqref="A1:C1"/>
    </sheetView>
  </sheetViews>
  <sheetFormatPr defaultColWidth="9.00390625" defaultRowHeight="13.5"/>
  <cols>
    <col min="2" max="2" width="9.375" style="0" customWidth="1"/>
    <col min="3" max="3" width="12.625" style="0" customWidth="1"/>
    <col min="4" max="8" width="11.375" style="0" customWidth="1"/>
  </cols>
  <sheetData>
    <row r="1" spans="1:8" ht="13.5" customHeight="1">
      <c r="A1" s="154" t="s">
        <v>21</v>
      </c>
      <c r="B1" s="154"/>
      <c r="C1" s="154"/>
      <c r="F1" s="4"/>
      <c r="G1" s="4"/>
      <c r="H1" s="4"/>
    </row>
    <row r="2" spans="1:8" ht="13.5" customHeight="1" thickBot="1">
      <c r="A2" s="5" t="s">
        <v>6</v>
      </c>
      <c r="B2" s="6"/>
      <c r="C2" s="7"/>
      <c r="D2" s="7"/>
      <c r="E2" s="7"/>
      <c r="F2" s="7"/>
      <c r="G2" s="7"/>
      <c r="H2" s="7"/>
    </row>
    <row r="3" spans="1:8" ht="16.5" customHeight="1" thickTop="1">
      <c r="A3" s="145" t="s">
        <v>7</v>
      </c>
      <c r="B3" s="146"/>
      <c r="C3" s="152" t="s">
        <v>22</v>
      </c>
      <c r="D3" s="153"/>
      <c r="E3" s="157"/>
      <c r="F3" s="152" t="s">
        <v>9</v>
      </c>
      <c r="G3" s="153"/>
      <c r="H3" s="153"/>
    </row>
    <row r="4" spans="1:8" ht="16.5" customHeight="1">
      <c r="A4" s="147"/>
      <c r="B4" s="148"/>
      <c r="C4" s="10" t="s">
        <v>10</v>
      </c>
      <c r="D4" s="10" t="s">
        <v>11</v>
      </c>
      <c r="E4" s="10" t="s">
        <v>12</v>
      </c>
      <c r="F4" s="10" t="s">
        <v>10</v>
      </c>
      <c r="G4" s="10" t="s">
        <v>11</v>
      </c>
      <c r="H4" s="11" t="s">
        <v>12</v>
      </c>
    </row>
    <row r="5" spans="2:8" ht="16.5" customHeight="1">
      <c r="B5" s="20" t="s">
        <v>1</v>
      </c>
      <c r="C5" s="24">
        <f aca="true" t="shared" si="0" ref="C5:C28">SUM(D5:E5)</f>
        <v>2729870</v>
      </c>
      <c r="D5" s="25">
        <v>1468140</v>
      </c>
      <c r="E5" s="25">
        <v>1261730</v>
      </c>
      <c r="F5" s="25">
        <f aca="true" t="shared" si="1" ref="F5:F28">SUM(G5:H5)</f>
        <v>7479</v>
      </c>
      <c r="G5" s="25">
        <v>4022</v>
      </c>
      <c r="H5" s="25">
        <v>3457</v>
      </c>
    </row>
    <row r="6" spans="1:8" ht="16.5" customHeight="1">
      <c r="A6" s="14" t="s">
        <v>23</v>
      </c>
      <c r="B6" s="26" t="s">
        <v>24</v>
      </c>
      <c r="C6" s="24">
        <f t="shared" si="0"/>
        <v>2700867</v>
      </c>
      <c r="D6" s="25">
        <v>1477710</v>
      </c>
      <c r="E6" s="25">
        <v>1223157</v>
      </c>
      <c r="F6" s="25">
        <f t="shared" si="1"/>
        <v>7400</v>
      </c>
      <c r="G6" s="25">
        <v>4049</v>
      </c>
      <c r="H6" s="25">
        <v>3351</v>
      </c>
    </row>
    <row r="7" spans="1:8" ht="16.5" customHeight="1">
      <c r="A7" s="14"/>
      <c r="B7" s="27" t="s">
        <v>20</v>
      </c>
      <c r="C7" s="28">
        <f t="shared" si="0"/>
        <v>2691877</v>
      </c>
      <c r="D7" s="29">
        <v>1476690</v>
      </c>
      <c r="E7" s="29">
        <v>1215187</v>
      </c>
      <c r="F7" s="29">
        <f t="shared" si="1"/>
        <v>7375</v>
      </c>
      <c r="G7" s="29">
        <v>4046</v>
      </c>
      <c r="H7" s="29">
        <v>3329</v>
      </c>
    </row>
    <row r="8" spans="2:8" ht="16.5" customHeight="1">
      <c r="B8" s="20" t="s">
        <v>1</v>
      </c>
      <c r="C8" s="24">
        <f t="shared" si="0"/>
        <v>8683059</v>
      </c>
      <c r="D8" s="25">
        <v>4686270</v>
      </c>
      <c r="E8" s="25">
        <v>3996789</v>
      </c>
      <c r="F8" s="25">
        <f t="shared" si="1"/>
        <v>23789</v>
      </c>
      <c r="G8" s="25">
        <v>12839</v>
      </c>
      <c r="H8" s="25">
        <v>10950</v>
      </c>
    </row>
    <row r="9" spans="1:8" ht="16.5" customHeight="1">
      <c r="A9" s="14" t="s">
        <v>25</v>
      </c>
      <c r="B9" s="26" t="s">
        <v>26</v>
      </c>
      <c r="C9" s="24">
        <f t="shared" si="0"/>
        <v>8596631</v>
      </c>
      <c r="D9" s="25">
        <v>4604550</v>
      </c>
      <c r="E9" s="25">
        <v>3992081</v>
      </c>
      <c r="F9" s="25">
        <f t="shared" si="1"/>
        <v>23552</v>
      </c>
      <c r="G9" s="25">
        <v>12615</v>
      </c>
      <c r="H9" s="25">
        <v>10937</v>
      </c>
    </row>
    <row r="10" spans="1:8" ht="16.5" customHeight="1">
      <c r="A10" s="14"/>
      <c r="B10" s="30" t="s">
        <v>27</v>
      </c>
      <c r="C10" s="28">
        <f t="shared" si="0"/>
        <v>8433700</v>
      </c>
      <c r="D10" s="29">
        <v>4588140</v>
      </c>
      <c r="E10" s="29">
        <v>3845560</v>
      </c>
      <c r="F10" s="29">
        <f t="shared" si="1"/>
        <v>23106</v>
      </c>
      <c r="G10" s="29">
        <v>12570</v>
      </c>
      <c r="H10" s="29">
        <v>10536</v>
      </c>
    </row>
    <row r="11" spans="2:8" ht="16.5" customHeight="1">
      <c r="B11" s="20" t="s">
        <v>1</v>
      </c>
      <c r="C11" s="24">
        <f t="shared" si="0"/>
        <v>4896565</v>
      </c>
      <c r="D11" s="25">
        <v>2812860</v>
      </c>
      <c r="E11" s="25">
        <v>2083705</v>
      </c>
      <c r="F11" s="25">
        <f t="shared" si="1"/>
        <v>13415</v>
      </c>
      <c r="G11" s="25">
        <v>7706</v>
      </c>
      <c r="H11" s="25">
        <v>5709</v>
      </c>
    </row>
    <row r="12" spans="1:8" s="32" customFormat="1" ht="16.5" customHeight="1">
      <c r="A12" s="31" t="s">
        <v>28</v>
      </c>
      <c r="B12" s="26" t="s">
        <v>24</v>
      </c>
      <c r="C12" s="24">
        <f t="shared" si="0"/>
        <v>4826439</v>
      </c>
      <c r="D12" s="25">
        <v>2765700</v>
      </c>
      <c r="E12" s="25">
        <v>2060739</v>
      </c>
      <c r="F12" s="25">
        <f t="shared" si="1"/>
        <v>13223</v>
      </c>
      <c r="G12" s="25">
        <v>7577</v>
      </c>
      <c r="H12" s="25">
        <v>5646</v>
      </c>
    </row>
    <row r="13" spans="1:8" ht="16.5" customHeight="1">
      <c r="A13" s="14"/>
      <c r="B13" s="27" t="s">
        <v>20</v>
      </c>
      <c r="C13" s="28">
        <f t="shared" si="0"/>
        <v>4950193</v>
      </c>
      <c r="D13" s="29">
        <v>2770320</v>
      </c>
      <c r="E13" s="29">
        <v>2179873</v>
      </c>
      <c r="F13" s="29">
        <f t="shared" si="1"/>
        <v>13562</v>
      </c>
      <c r="G13" s="29">
        <v>7590</v>
      </c>
      <c r="H13" s="29">
        <v>5972</v>
      </c>
    </row>
    <row r="14" spans="2:8" ht="16.5" customHeight="1">
      <c r="B14" s="20" t="s">
        <v>1</v>
      </c>
      <c r="C14" s="24">
        <f t="shared" si="0"/>
        <v>8821589</v>
      </c>
      <c r="D14" s="25">
        <v>5386260</v>
      </c>
      <c r="E14" s="25">
        <v>3435329</v>
      </c>
      <c r="F14" s="25">
        <f t="shared" si="1"/>
        <v>24169</v>
      </c>
      <c r="G14" s="25">
        <v>14757</v>
      </c>
      <c r="H14" s="25">
        <v>9412</v>
      </c>
    </row>
    <row r="15" spans="1:8" ht="16.5" customHeight="1">
      <c r="A15" s="31" t="s">
        <v>29</v>
      </c>
      <c r="B15" s="26" t="s">
        <v>26</v>
      </c>
      <c r="C15" s="24">
        <f t="shared" si="0"/>
        <v>8813113</v>
      </c>
      <c r="D15" s="25">
        <v>5354100</v>
      </c>
      <c r="E15" s="25">
        <v>3459013</v>
      </c>
      <c r="F15" s="25">
        <f t="shared" si="1"/>
        <v>24146</v>
      </c>
      <c r="G15" s="25">
        <v>14669</v>
      </c>
      <c r="H15" s="25">
        <v>9477</v>
      </c>
    </row>
    <row r="16" spans="1:8" ht="16.5" customHeight="1">
      <c r="A16" s="14"/>
      <c r="B16" s="27" t="s">
        <v>30</v>
      </c>
      <c r="C16" s="28">
        <f t="shared" si="0"/>
        <v>8800654</v>
      </c>
      <c r="D16" s="29">
        <v>5406870</v>
      </c>
      <c r="E16" s="29">
        <v>3393784</v>
      </c>
      <c r="F16" s="29">
        <f t="shared" si="1"/>
        <v>24111</v>
      </c>
      <c r="G16" s="29">
        <v>14813</v>
      </c>
      <c r="H16" s="29">
        <v>9298</v>
      </c>
    </row>
    <row r="17" spans="2:8" ht="16.5" customHeight="1">
      <c r="B17" s="20" t="s">
        <v>1</v>
      </c>
      <c r="C17" s="24">
        <f t="shared" si="0"/>
        <v>9277471</v>
      </c>
      <c r="D17" s="25">
        <v>5701020</v>
      </c>
      <c r="E17" s="25">
        <v>3576451</v>
      </c>
      <c r="F17" s="25">
        <f t="shared" si="1"/>
        <v>25418</v>
      </c>
      <c r="G17" s="25">
        <v>15620</v>
      </c>
      <c r="H17" s="25">
        <v>9798</v>
      </c>
    </row>
    <row r="18" spans="1:8" ht="16.5" customHeight="1">
      <c r="A18" s="14" t="s">
        <v>31</v>
      </c>
      <c r="B18" s="26" t="s">
        <v>32</v>
      </c>
      <c r="C18" s="24">
        <f t="shared" si="0"/>
        <v>9168400</v>
      </c>
      <c r="D18" s="25">
        <v>5602380</v>
      </c>
      <c r="E18" s="25">
        <v>3566020</v>
      </c>
      <c r="F18" s="25">
        <f t="shared" si="1"/>
        <v>25119</v>
      </c>
      <c r="G18" s="25">
        <v>15349</v>
      </c>
      <c r="H18" s="25">
        <v>9770</v>
      </c>
    </row>
    <row r="19" spans="1:8" ht="16.5" customHeight="1">
      <c r="A19" s="14"/>
      <c r="B19" s="27" t="s">
        <v>33</v>
      </c>
      <c r="C19" s="28">
        <f t="shared" si="0"/>
        <v>9232499</v>
      </c>
      <c r="D19" s="29">
        <v>5643060</v>
      </c>
      <c r="E19" s="29">
        <v>3589439</v>
      </c>
      <c r="F19" s="29">
        <f t="shared" si="1"/>
        <v>25295</v>
      </c>
      <c r="G19" s="29">
        <v>15461</v>
      </c>
      <c r="H19" s="29">
        <v>9834</v>
      </c>
    </row>
    <row r="20" spans="2:8" ht="16.5" customHeight="1">
      <c r="B20" s="20" t="s">
        <v>1</v>
      </c>
      <c r="C20" s="24">
        <f t="shared" si="0"/>
        <v>10411577</v>
      </c>
      <c r="D20" s="25">
        <v>6311970</v>
      </c>
      <c r="E20" s="25">
        <v>4099607</v>
      </c>
      <c r="F20" s="25">
        <f t="shared" si="1"/>
        <v>28525</v>
      </c>
      <c r="G20" s="25">
        <v>17293</v>
      </c>
      <c r="H20" s="25">
        <v>11232</v>
      </c>
    </row>
    <row r="21" spans="1:8" ht="16.5" customHeight="1">
      <c r="A21" s="31" t="s">
        <v>34</v>
      </c>
      <c r="B21" s="26" t="s">
        <v>24</v>
      </c>
      <c r="C21" s="24">
        <f t="shared" si="0"/>
        <v>10376902</v>
      </c>
      <c r="D21" s="25">
        <v>6277050</v>
      </c>
      <c r="E21" s="25">
        <v>4099852</v>
      </c>
      <c r="F21" s="25">
        <f t="shared" si="1"/>
        <v>28430</v>
      </c>
      <c r="G21" s="25">
        <v>17198</v>
      </c>
      <c r="H21" s="25">
        <v>11232</v>
      </c>
    </row>
    <row r="22" spans="1:8" ht="16.5" customHeight="1">
      <c r="A22" s="14"/>
      <c r="B22" s="27" t="s">
        <v>20</v>
      </c>
      <c r="C22" s="28">
        <f t="shared" si="0"/>
        <v>10319886</v>
      </c>
      <c r="D22" s="33">
        <v>6232860</v>
      </c>
      <c r="E22" s="29">
        <v>4087026</v>
      </c>
      <c r="F22" s="29">
        <f t="shared" si="1"/>
        <v>28274</v>
      </c>
      <c r="G22" s="29">
        <v>17077</v>
      </c>
      <c r="H22" s="29">
        <v>11197</v>
      </c>
    </row>
    <row r="23" spans="2:9" ht="16.5" customHeight="1">
      <c r="B23" s="20" t="s">
        <v>1</v>
      </c>
      <c r="C23" s="24">
        <f t="shared" si="0"/>
        <v>3801546</v>
      </c>
      <c r="D23" s="25">
        <v>1880940</v>
      </c>
      <c r="E23" s="25">
        <v>1920606</v>
      </c>
      <c r="F23" s="25">
        <f t="shared" si="1"/>
        <v>10415</v>
      </c>
      <c r="G23" s="25">
        <v>5153</v>
      </c>
      <c r="H23" s="25">
        <v>5262</v>
      </c>
      <c r="I23" s="34"/>
    </row>
    <row r="24" spans="1:8" ht="16.5" customHeight="1">
      <c r="A24" s="14" t="s">
        <v>35</v>
      </c>
      <c r="B24" s="26" t="s">
        <v>24</v>
      </c>
      <c r="C24" s="24">
        <f t="shared" si="0"/>
        <v>3759243</v>
      </c>
      <c r="D24" s="25">
        <v>1849680</v>
      </c>
      <c r="E24" s="25">
        <v>1909563</v>
      </c>
      <c r="F24" s="25">
        <f t="shared" si="1"/>
        <v>10299</v>
      </c>
      <c r="G24" s="25">
        <v>5067</v>
      </c>
      <c r="H24" s="25">
        <v>5232</v>
      </c>
    </row>
    <row r="25" spans="1:8" ht="16.5" customHeight="1">
      <c r="A25" s="14"/>
      <c r="B25" s="27" t="s">
        <v>20</v>
      </c>
      <c r="C25" s="28">
        <f t="shared" si="0"/>
        <v>3782852</v>
      </c>
      <c r="D25" s="29">
        <v>1842300</v>
      </c>
      <c r="E25" s="29">
        <v>1940552</v>
      </c>
      <c r="F25" s="29">
        <f t="shared" si="1"/>
        <v>10364</v>
      </c>
      <c r="G25" s="29">
        <v>5047</v>
      </c>
      <c r="H25" s="29">
        <v>5317</v>
      </c>
    </row>
    <row r="26" spans="2:8" ht="16.5" customHeight="1">
      <c r="B26" s="20" t="s">
        <v>1</v>
      </c>
      <c r="C26" s="24">
        <f t="shared" si="0"/>
        <v>11508704</v>
      </c>
      <c r="D26" s="25">
        <v>6617280</v>
      </c>
      <c r="E26" s="25">
        <v>4891424</v>
      </c>
      <c r="F26" s="25">
        <f t="shared" si="1"/>
        <v>31531</v>
      </c>
      <c r="G26" s="25">
        <v>18130</v>
      </c>
      <c r="H26" s="25">
        <v>13401</v>
      </c>
    </row>
    <row r="27" spans="1:8" ht="16.5" customHeight="1">
      <c r="A27" s="14" t="s">
        <v>36</v>
      </c>
      <c r="B27" s="26" t="s">
        <v>26</v>
      </c>
      <c r="C27" s="24">
        <f t="shared" si="0"/>
        <v>11391051</v>
      </c>
      <c r="D27" s="25">
        <v>6525930</v>
      </c>
      <c r="E27" s="25">
        <v>4865121</v>
      </c>
      <c r="F27" s="25">
        <f t="shared" si="1"/>
        <v>31208</v>
      </c>
      <c r="G27" s="25">
        <v>17879</v>
      </c>
      <c r="H27" s="25">
        <v>13329</v>
      </c>
    </row>
    <row r="28" spans="1:8" ht="16.5" customHeight="1">
      <c r="A28" s="14"/>
      <c r="B28" s="27" t="s">
        <v>30</v>
      </c>
      <c r="C28" s="28">
        <f t="shared" si="0"/>
        <v>11352354</v>
      </c>
      <c r="D28" s="29">
        <v>6549780</v>
      </c>
      <c r="E28" s="29">
        <v>4802574</v>
      </c>
      <c r="F28" s="35">
        <f t="shared" si="1"/>
        <v>31102</v>
      </c>
      <c r="G28" s="29">
        <v>17944</v>
      </c>
      <c r="H28" s="29">
        <v>13158</v>
      </c>
    </row>
    <row r="29" spans="1:9" ht="15" customHeight="1">
      <c r="A29" s="156" t="s">
        <v>37</v>
      </c>
      <c r="B29" s="156"/>
      <c r="C29" s="156"/>
      <c r="D29" s="156"/>
      <c r="E29" s="156"/>
      <c r="F29" s="156"/>
      <c r="G29" s="156"/>
      <c r="H29" s="156"/>
      <c r="I29" s="20"/>
    </row>
    <row r="30" spans="1:9" ht="15" customHeight="1">
      <c r="A30" s="143" t="s">
        <v>38</v>
      </c>
      <c r="B30" s="143"/>
      <c r="C30" s="143"/>
      <c r="D30" s="143"/>
      <c r="E30" s="143"/>
      <c r="F30" s="143"/>
      <c r="G30" s="143"/>
      <c r="H30" s="143"/>
      <c r="I30" s="20"/>
    </row>
    <row r="31" spans="1:9" ht="15" customHeight="1">
      <c r="A31" s="143" t="s">
        <v>39</v>
      </c>
      <c r="B31" s="143"/>
      <c r="C31" s="143"/>
      <c r="D31" s="143"/>
      <c r="E31" s="20"/>
      <c r="F31" s="20"/>
      <c r="G31" s="20"/>
      <c r="H31" s="20"/>
      <c r="I31" s="36"/>
    </row>
    <row r="32" spans="1:5" ht="15" customHeight="1">
      <c r="A32" s="154" t="s">
        <v>40</v>
      </c>
      <c r="B32" s="154"/>
      <c r="C32" s="154"/>
      <c r="D32" s="2"/>
      <c r="E32" s="2"/>
    </row>
    <row r="34" spans="2:9" ht="17.25" customHeight="1">
      <c r="B34" s="23"/>
      <c r="E34" s="197"/>
      <c r="F34" s="2"/>
      <c r="G34" s="2"/>
      <c r="H34" s="2"/>
      <c r="I34" s="36"/>
    </row>
    <row r="35" ht="12" customHeight="1">
      <c r="B35" s="3"/>
    </row>
  </sheetData>
  <mergeCells count="8">
    <mergeCell ref="A29:H29"/>
    <mergeCell ref="A31:D31"/>
    <mergeCell ref="A32:C32"/>
    <mergeCell ref="A1:C1"/>
    <mergeCell ref="C3:E3"/>
    <mergeCell ref="F3:H3"/>
    <mergeCell ref="A3:B4"/>
    <mergeCell ref="A30:H30"/>
  </mergeCells>
  <printOptions/>
  <pageMargins left="0.5905511811023623" right="0.5905511811023623" top="0.984251968503937" bottom="0.984251968503937" header="0.5118110236220472" footer="0.5118110236220472"/>
  <pageSetup firstPageNumber="120" useFirstPageNumber="1" horizontalDpi="300" verticalDpi="300" orientation="portrait" paperSize="9" r:id="rId2"/>
  <headerFooter alignWithMargins="0">
    <oddHeader>&amp;L&amp;10&amp;P　&amp;"ＭＳ 明朝,標準"運輸・通信</oddHeader>
  </headerFooter>
  <drawing r:id="rId1"/>
</worksheet>
</file>

<file path=xl/worksheets/sheet3.xml><?xml version="1.0" encoding="utf-8"?>
<worksheet xmlns="http://schemas.openxmlformats.org/spreadsheetml/2006/main" xmlns:r="http://schemas.openxmlformats.org/officeDocument/2006/relationships">
  <sheetPr codeName="Sheet4"/>
  <dimension ref="A1:P46"/>
  <sheetViews>
    <sheetView workbookViewId="0" topLeftCell="A1">
      <selection activeCell="A1" sqref="A1:H1"/>
    </sheetView>
  </sheetViews>
  <sheetFormatPr defaultColWidth="9.00390625" defaultRowHeight="13.5"/>
  <cols>
    <col min="1" max="1" width="11.125" style="38" customWidth="1"/>
    <col min="2" max="2" width="11.125" style="69" customWidth="1"/>
    <col min="3" max="8" width="11.125" style="38" customWidth="1"/>
    <col min="9" max="16384" width="9.00390625" style="38" customWidth="1"/>
  </cols>
  <sheetData>
    <row r="1" spans="1:16" ht="21" customHeight="1">
      <c r="A1" s="160" t="s">
        <v>41</v>
      </c>
      <c r="B1" s="160"/>
      <c r="C1" s="160"/>
      <c r="D1" s="160"/>
      <c r="E1" s="160"/>
      <c r="F1" s="160"/>
      <c r="G1" s="160"/>
      <c r="H1" s="160"/>
      <c r="I1" s="37"/>
      <c r="J1" s="37"/>
      <c r="K1" s="37"/>
      <c r="L1" s="37"/>
      <c r="M1" s="37"/>
      <c r="N1" s="37"/>
      <c r="O1" s="37"/>
      <c r="P1" s="37"/>
    </row>
    <row r="2" spans="1:16" ht="13.5" customHeight="1">
      <c r="A2" s="161" t="s">
        <v>42</v>
      </c>
      <c r="B2" s="161"/>
      <c r="C2" s="161"/>
      <c r="D2" s="39"/>
      <c r="E2" s="39"/>
      <c r="F2" s="39"/>
      <c r="G2" s="39"/>
      <c r="H2" s="39"/>
      <c r="I2" s="37"/>
      <c r="J2" s="37"/>
      <c r="K2" s="37"/>
      <c r="L2" s="37"/>
      <c r="M2" s="37"/>
      <c r="N2" s="37"/>
      <c r="O2" s="37"/>
      <c r="P2" s="37"/>
    </row>
    <row r="3" spans="1:16" ht="13.5" customHeight="1" thickBot="1">
      <c r="A3" s="140" t="s">
        <v>6</v>
      </c>
      <c r="B3" s="140"/>
      <c r="C3" s="40"/>
      <c r="D3" s="40"/>
      <c r="E3" s="40"/>
      <c r="F3" s="40"/>
      <c r="G3" s="40"/>
      <c r="H3" s="40"/>
      <c r="I3" s="37"/>
      <c r="J3" s="37"/>
      <c r="K3" s="37"/>
      <c r="L3" s="37"/>
      <c r="M3" s="37"/>
      <c r="N3" s="37"/>
      <c r="O3" s="37"/>
      <c r="P3" s="37"/>
    </row>
    <row r="4" spans="1:16" ht="16.5" customHeight="1" thickTop="1">
      <c r="A4" s="136" t="s">
        <v>7</v>
      </c>
      <c r="B4" s="137"/>
      <c r="C4" s="133" t="s">
        <v>22</v>
      </c>
      <c r="D4" s="134"/>
      <c r="E4" s="135"/>
      <c r="F4" s="133" t="s">
        <v>9</v>
      </c>
      <c r="G4" s="134"/>
      <c r="H4" s="134"/>
      <c r="I4" s="37"/>
      <c r="J4" s="37"/>
      <c r="K4" s="37"/>
      <c r="L4" s="37"/>
      <c r="M4" s="37"/>
      <c r="N4" s="37"/>
      <c r="O4" s="37"/>
      <c r="P4" s="37"/>
    </row>
    <row r="5" spans="1:16" ht="16.5" customHeight="1">
      <c r="A5" s="138"/>
      <c r="B5" s="139"/>
      <c r="C5" s="41" t="s">
        <v>10</v>
      </c>
      <c r="D5" s="41" t="s">
        <v>11</v>
      </c>
      <c r="E5" s="41" t="s">
        <v>12</v>
      </c>
      <c r="F5" s="41" t="s">
        <v>10</v>
      </c>
      <c r="G5" s="41" t="s">
        <v>11</v>
      </c>
      <c r="H5" s="42" t="s">
        <v>12</v>
      </c>
      <c r="I5" s="37"/>
      <c r="J5" s="37"/>
      <c r="K5" s="37"/>
      <c r="L5" s="37"/>
      <c r="M5" s="37"/>
      <c r="N5" s="37"/>
      <c r="O5" s="37"/>
      <c r="P5" s="37"/>
    </row>
    <row r="6" spans="2:16" ht="16.5" customHeight="1">
      <c r="B6" s="43" t="s">
        <v>43</v>
      </c>
      <c r="C6" s="44">
        <f aca="true" t="shared" si="0" ref="C6:C38">SUM(D6:E6)</f>
        <v>4210002</v>
      </c>
      <c r="D6" s="45">
        <v>2330580</v>
      </c>
      <c r="E6" s="45">
        <v>1879422</v>
      </c>
      <c r="F6" s="45">
        <f>SUM(G6:H6)</f>
        <v>11534</v>
      </c>
      <c r="G6" s="46">
        <v>6385</v>
      </c>
      <c r="H6" s="46">
        <v>5149</v>
      </c>
      <c r="I6" s="37"/>
      <c r="J6" s="37"/>
      <c r="K6" s="37"/>
      <c r="L6" s="37"/>
      <c r="M6" s="37"/>
      <c r="N6" s="37"/>
      <c r="O6" s="37"/>
      <c r="P6" s="37"/>
    </row>
    <row r="7" spans="1:16" ht="16.5" customHeight="1">
      <c r="A7" s="47" t="s">
        <v>44</v>
      </c>
      <c r="B7" s="48" t="s">
        <v>45</v>
      </c>
      <c r="C7" s="44">
        <f t="shared" si="0"/>
        <v>4229177</v>
      </c>
      <c r="D7" s="45">
        <v>2336037</v>
      </c>
      <c r="E7" s="45">
        <v>1893140</v>
      </c>
      <c r="F7" s="45">
        <f>SUM(G7:H7)</f>
        <v>11587</v>
      </c>
      <c r="G7" s="46">
        <v>6400</v>
      </c>
      <c r="H7" s="46">
        <v>5187</v>
      </c>
      <c r="I7" s="37"/>
      <c r="J7" s="37"/>
      <c r="K7" s="37"/>
      <c r="L7" s="37"/>
      <c r="M7" s="37"/>
      <c r="N7" s="37"/>
      <c r="O7" s="37"/>
      <c r="P7" s="37"/>
    </row>
    <row r="8" spans="1:16" ht="16.5" customHeight="1">
      <c r="A8" s="49"/>
      <c r="B8" s="50" t="s">
        <v>20</v>
      </c>
      <c r="C8" s="51">
        <f t="shared" si="0"/>
        <v>4252616</v>
      </c>
      <c r="D8" s="52">
        <v>2340918</v>
      </c>
      <c r="E8" s="52">
        <v>1911698</v>
      </c>
      <c r="F8" s="52">
        <f>SUM(G8:H8)</f>
        <v>11651</v>
      </c>
      <c r="G8" s="53">
        <v>6413</v>
      </c>
      <c r="H8" s="53">
        <v>5238</v>
      </c>
      <c r="I8" s="37"/>
      <c r="J8" s="37"/>
      <c r="K8" s="37"/>
      <c r="L8" s="37"/>
      <c r="M8" s="37"/>
      <c r="N8" s="37"/>
      <c r="O8" s="37"/>
      <c r="P8" s="37"/>
    </row>
    <row r="9" spans="2:16" ht="16.5" customHeight="1">
      <c r="B9" s="43" t="s">
        <v>43</v>
      </c>
      <c r="C9" s="44">
        <f t="shared" si="0"/>
        <v>4756449</v>
      </c>
      <c r="D9" s="45">
        <v>2635853</v>
      </c>
      <c r="E9" s="45">
        <v>2120596</v>
      </c>
      <c r="F9" s="45">
        <v>13031</v>
      </c>
      <c r="G9" s="46">
        <v>7222</v>
      </c>
      <c r="H9" s="46">
        <v>5810</v>
      </c>
      <c r="I9" s="37"/>
      <c r="J9" s="37"/>
      <c r="K9" s="37"/>
      <c r="L9" s="37"/>
      <c r="M9" s="37"/>
      <c r="N9" s="37"/>
      <c r="O9" s="37"/>
      <c r="P9" s="37"/>
    </row>
    <row r="10" spans="1:16" ht="16.5" customHeight="1">
      <c r="A10" s="39" t="s">
        <v>46</v>
      </c>
      <c r="B10" s="48" t="s">
        <v>47</v>
      </c>
      <c r="C10" s="44">
        <f t="shared" si="0"/>
        <v>4827404</v>
      </c>
      <c r="D10" s="45">
        <v>2662593</v>
      </c>
      <c r="E10" s="45">
        <v>2164811</v>
      </c>
      <c r="F10" s="45">
        <f>SUM(G10:H10)</f>
        <v>13226</v>
      </c>
      <c r="G10" s="46">
        <v>7295</v>
      </c>
      <c r="H10" s="46">
        <v>5931</v>
      </c>
      <c r="I10" s="37"/>
      <c r="J10" s="37"/>
      <c r="K10" s="37"/>
      <c r="L10" s="37"/>
      <c r="M10" s="37"/>
      <c r="N10" s="37"/>
      <c r="O10" s="37"/>
      <c r="P10" s="37"/>
    </row>
    <row r="11" spans="1:16" ht="16.5" customHeight="1">
      <c r="A11" s="49"/>
      <c r="B11" s="50" t="s">
        <v>48</v>
      </c>
      <c r="C11" s="51">
        <f t="shared" si="0"/>
        <v>4906689</v>
      </c>
      <c r="D11" s="52">
        <v>2704618</v>
      </c>
      <c r="E11" s="52">
        <v>2202071</v>
      </c>
      <c r="F11" s="52">
        <f>SUM(G11:H11)</f>
        <v>13443</v>
      </c>
      <c r="G11" s="53">
        <v>7410</v>
      </c>
      <c r="H11" s="53">
        <v>6033</v>
      </c>
      <c r="I11" s="37"/>
      <c r="J11" s="37"/>
      <c r="K11" s="37"/>
      <c r="L11" s="37"/>
      <c r="M11" s="37"/>
      <c r="N11" s="37"/>
      <c r="O11" s="37"/>
      <c r="P11" s="37"/>
    </row>
    <row r="12" spans="2:16" ht="16.5" customHeight="1">
      <c r="B12" s="43" t="s">
        <v>43</v>
      </c>
      <c r="C12" s="44">
        <f t="shared" si="0"/>
        <v>4604930</v>
      </c>
      <c r="D12" s="45">
        <v>2707170</v>
      </c>
      <c r="E12" s="45">
        <v>1897760</v>
      </c>
      <c r="F12" s="45">
        <f>SUM(G12:H12)</f>
        <v>12616</v>
      </c>
      <c r="G12" s="46">
        <v>7417</v>
      </c>
      <c r="H12" s="46">
        <v>5199</v>
      </c>
      <c r="I12" s="37"/>
      <c r="J12" s="37"/>
      <c r="K12" s="37"/>
      <c r="L12" s="37"/>
      <c r="M12" s="37"/>
      <c r="N12" s="37"/>
      <c r="O12" s="37"/>
      <c r="P12" s="37"/>
    </row>
    <row r="13" spans="1:16" ht="16.5" customHeight="1">
      <c r="A13" s="54" t="s">
        <v>49</v>
      </c>
      <c r="B13" s="48" t="s">
        <v>50</v>
      </c>
      <c r="C13" s="44">
        <f t="shared" si="0"/>
        <v>4653307</v>
      </c>
      <c r="D13" s="45">
        <v>2747651</v>
      </c>
      <c r="E13" s="45">
        <v>1905656</v>
      </c>
      <c r="F13" s="45">
        <f>SUM(G13:H13)</f>
        <v>12749</v>
      </c>
      <c r="G13" s="46">
        <v>7528</v>
      </c>
      <c r="H13" s="46">
        <v>5221</v>
      </c>
      <c r="I13" s="37"/>
      <c r="J13" s="37"/>
      <c r="K13" s="37"/>
      <c r="L13" s="37"/>
      <c r="M13" s="37"/>
      <c r="N13" s="37"/>
      <c r="O13" s="37"/>
      <c r="P13" s="37"/>
    </row>
    <row r="14" spans="1:16" ht="16.5" customHeight="1">
      <c r="A14" s="49"/>
      <c r="B14" s="50" t="s">
        <v>51</v>
      </c>
      <c r="C14" s="51">
        <f t="shared" si="0"/>
        <v>4720340</v>
      </c>
      <c r="D14" s="52">
        <v>2816305</v>
      </c>
      <c r="E14" s="52">
        <v>1904035</v>
      </c>
      <c r="F14" s="52">
        <v>12932</v>
      </c>
      <c r="G14" s="53">
        <v>7716</v>
      </c>
      <c r="H14" s="53">
        <v>5217</v>
      </c>
      <c r="I14" s="37"/>
      <c r="J14" s="37"/>
      <c r="K14" s="37"/>
      <c r="L14" s="37"/>
      <c r="M14" s="37"/>
      <c r="N14" s="37"/>
      <c r="O14" s="37"/>
      <c r="P14" s="37"/>
    </row>
    <row r="15" spans="2:16" ht="16.5" customHeight="1">
      <c r="B15" s="43" t="s">
        <v>43</v>
      </c>
      <c r="C15" s="44">
        <f t="shared" si="0"/>
        <v>3453026</v>
      </c>
      <c r="D15" s="45">
        <v>2176499</v>
      </c>
      <c r="E15" s="45">
        <v>1276527</v>
      </c>
      <c r="F15" s="45">
        <f>SUM(G15:H15)</f>
        <v>9460</v>
      </c>
      <c r="G15" s="46">
        <v>5963</v>
      </c>
      <c r="H15" s="46">
        <v>3497</v>
      </c>
      <c r="I15" s="37"/>
      <c r="J15" s="37"/>
      <c r="K15" s="37"/>
      <c r="L15" s="37"/>
      <c r="M15" s="37"/>
      <c r="N15" s="37"/>
      <c r="O15" s="37"/>
      <c r="P15" s="37"/>
    </row>
    <row r="16" spans="1:16" ht="16.5" customHeight="1">
      <c r="A16" s="54" t="s">
        <v>52</v>
      </c>
      <c r="B16" s="48" t="s">
        <v>45</v>
      </c>
      <c r="C16" s="44">
        <f t="shared" si="0"/>
        <v>3506170</v>
      </c>
      <c r="D16" s="45">
        <v>2204417</v>
      </c>
      <c r="E16" s="45">
        <v>1301753</v>
      </c>
      <c r="F16" s="45">
        <v>9606</v>
      </c>
      <c r="G16" s="46">
        <v>6039</v>
      </c>
      <c r="H16" s="46">
        <v>3566</v>
      </c>
      <c r="I16" s="37"/>
      <c r="J16" s="37"/>
      <c r="K16" s="37"/>
      <c r="L16" s="37"/>
      <c r="M16" s="37"/>
      <c r="N16" s="37"/>
      <c r="O16" s="37"/>
      <c r="P16" s="37"/>
    </row>
    <row r="17" spans="1:16" ht="16.5" customHeight="1">
      <c r="A17" s="49"/>
      <c r="B17" s="50" t="s">
        <v>20</v>
      </c>
      <c r="C17" s="51">
        <f t="shared" si="0"/>
        <v>3629734</v>
      </c>
      <c r="D17" s="52">
        <v>2317149</v>
      </c>
      <c r="E17" s="52">
        <v>1312585</v>
      </c>
      <c r="F17" s="52">
        <v>9944</v>
      </c>
      <c r="G17" s="53">
        <v>6348</v>
      </c>
      <c r="H17" s="53">
        <v>3596</v>
      </c>
      <c r="I17" s="37"/>
      <c r="J17" s="37"/>
      <c r="K17" s="37"/>
      <c r="L17" s="37"/>
      <c r="M17" s="37"/>
      <c r="N17" s="37"/>
      <c r="O17" s="37"/>
      <c r="P17" s="37"/>
    </row>
    <row r="18" spans="2:16" ht="16.5" customHeight="1">
      <c r="B18" s="43" t="s">
        <v>43</v>
      </c>
      <c r="C18" s="44">
        <f t="shared" si="0"/>
        <v>4770838</v>
      </c>
      <c r="D18" s="45">
        <v>2882194</v>
      </c>
      <c r="E18" s="45">
        <v>1888644</v>
      </c>
      <c r="F18" s="45">
        <v>13071</v>
      </c>
      <c r="G18" s="46">
        <v>7896</v>
      </c>
      <c r="H18" s="46">
        <v>5174</v>
      </c>
      <c r="I18" s="37"/>
      <c r="J18" s="37"/>
      <c r="K18" s="37"/>
      <c r="L18" s="37"/>
      <c r="M18" s="37"/>
      <c r="N18" s="37"/>
      <c r="O18" s="37"/>
      <c r="P18" s="37"/>
    </row>
    <row r="19" spans="1:16" ht="16.5" customHeight="1">
      <c r="A19" s="54" t="s">
        <v>53</v>
      </c>
      <c r="B19" s="48" t="s">
        <v>54</v>
      </c>
      <c r="C19" s="44">
        <f t="shared" si="0"/>
        <v>4750202</v>
      </c>
      <c r="D19" s="45">
        <v>2866884</v>
      </c>
      <c r="E19" s="45">
        <v>1883318</v>
      </c>
      <c r="F19" s="45">
        <f>SUM(G19:H19)</f>
        <v>13014</v>
      </c>
      <c r="G19" s="46">
        <v>7854</v>
      </c>
      <c r="H19" s="46">
        <v>5160</v>
      </c>
      <c r="I19" s="37"/>
      <c r="J19" s="37"/>
      <c r="K19" s="37"/>
      <c r="L19" s="37"/>
      <c r="M19" s="37"/>
      <c r="N19" s="37"/>
      <c r="O19" s="37"/>
      <c r="P19" s="37"/>
    </row>
    <row r="20" spans="1:16" ht="16.5" customHeight="1">
      <c r="A20" s="49"/>
      <c r="B20" s="50" t="s">
        <v>55</v>
      </c>
      <c r="C20" s="51">
        <f t="shared" si="0"/>
        <v>4802548</v>
      </c>
      <c r="D20" s="52">
        <v>2899183</v>
      </c>
      <c r="E20" s="52">
        <v>1903365</v>
      </c>
      <c r="F20" s="52">
        <f>SUM(G20:H20)</f>
        <v>13158</v>
      </c>
      <c r="G20" s="53">
        <v>7943</v>
      </c>
      <c r="H20" s="53">
        <v>5215</v>
      </c>
      <c r="I20" s="37"/>
      <c r="J20" s="37"/>
      <c r="K20" s="37"/>
      <c r="L20" s="37"/>
      <c r="M20" s="37"/>
      <c r="N20" s="37"/>
      <c r="O20" s="37"/>
      <c r="P20" s="37"/>
    </row>
    <row r="21" spans="2:16" ht="16.5" customHeight="1">
      <c r="B21" s="43" t="s">
        <v>43</v>
      </c>
      <c r="C21" s="44">
        <f t="shared" si="0"/>
        <v>5490922</v>
      </c>
      <c r="D21" s="45">
        <v>3647033</v>
      </c>
      <c r="E21" s="45">
        <v>1843889</v>
      </c>
      <c r="F21" s="45">
        <f>SUM(G21:H21)</f>
        <v>15044</v>
      </c>
      <c r="G21" s="46">
        <v>9992</v>
      </c>
      <c r="H21" s="46">
        <v>5052</v>
      </c>
      <c r="I21" s="37"/>
      <c r="J21" s="37"/>
      <c r="K21" s="37"/>
      <c r="L21" s="37"/>
      <c r="M21" s="37"/>
      <c r="N21" s="37"/>
      <c r="O21" s="37"/>
      <c r="P21" s="37"/>
    </row>
    <row r="22" spans="1:16" ht="16.5" customHeight="1">
      <c r="A22" s="55" t="s">
        <v>56</v>
      </c>
      <c r="B22" s="48" t="s">
        <v>57</v>
      </c>
      <c r="C22" s="44">
        <f t="shared" si="0"/>
        <v>5421056</v>
      </c>
      <c r="D22" s="45">
        <v>3600245</v>
      </c>
      <c r="E22" s="45">
        <v>1820811</v>
      </c>
      <c r="F22" s="45">
        <v>14852</v>
      </c>
      <c r="G22" s="46">
        <v>9864</v>
      </c>
      <c r="H22" s="46">
        <v>4989</v>
      </c>
      <c r="I22" s="37"/>
      <c r="J22" s="37"/>
      <c r="K22" s="37"/>
      <c r="L22" s="37"/>
      <c r="M22" s="37"/>
      <c r="N22" s="37"/>
      <c r="O22" s="37"/>
      <c r="P22" s="37"/>
    </row>
    <row r="23" spans="1:16" ht="16.5" customHeight="1">
      <c r="A23" s="49"/>
      <c r="B23" s="50" t="s">
        <v>58</v>
      </c>
      <c r="C23" s="51">
        <f t="shared" si="0"/>
        <v>5557497</v>
      </c>
      <c r="D23" s="52">
        <v>3650796</v>
      </c>
      <c r="E23" s="52">
        <v>1906701</v>
      </c>
      <c r="F23" s="52">
        <v>15226</v>
      </c>
      <c r="G23" s="53">
        <v>10002</v>
      </c>
      <c r="H23" s="53">
        <v>5224</v>
      </c>
      <c r="I23" s="37"/>
      <c r="J23" s="37"/>
      <c r="K23" s="37"/>
      <c r="L23" s="37"/>
      <c r="M23" s="37"/>
      <c r="N23" s="37"/>
      <c r="O23" s="37"/>
      <c r="P23" s="37"/>
    </row>
    <row r="24" spans="2:16" ht="16.5" customHeight="1">
      <c r="B24" s="43" t="s">
        <v>43</v>
      </c>
      <c r="C24" s="44">
        <f t="shared" si="0"/>
        <v>3106888</v>
      </c>
      <c r="D24" s="45">
        <v>1831828</v>
      </c>
      <c r="E24" s="45">
        <v>1275060</v>
      </c>
      <c r="F24" s="45">
        <f aca="true" t="shared" si="1" ref="F24:F30">SUM(G24:H24)</f>
        <v>8512</v>
      </c>
      <c r="G24" s="46">
        <v>5019</v>
      </c>
      <c r="H24" s="46">
        <v>3493</v>
      </c>
      <c r="I24" s="37"/>
      <c r="J24" s="37"/>
      <c r="K24" s="37"/>
      <c r="L24" s="37"/>
      <c r="M24" s="37"/>
      <c r="N24" s="37"/>
      <c r="O24" s="37"/>
      <c r="P24" s="37"/>
    </row>
    <row r="25" spans="1:16" ht="16.5" customHeight="1">
      <c r="A25" s="54" t="s">
        <v>59</v>
      </c>
      <c r="B25" s="48" t="s">
        <v>45</v>
      </c>
      <c r="C25" s="44">
        <f t="shared" si="0"/>
        <v>3110851</v>
      </c>
      <c r="D25" s="45">
        <v>1848393</v>
      </c>
      <c r="E25" s="45">
        <v>1262458</v>
      </c>
      <c r="F25" s="45">
        <f t="shared" si="1"/>
        <v>8523</v>
      </c>
      <c r="G25" s="46">
        <v>5064</v>
      </c>
      <c r="H25" s="46">
        <v>3459</v>
      </c>
      <c r="I25" s="37"/>
      <c r="J25" s="37"/>
      <c r="K25" s="37"/>
      <c r="L25" s="37"/>
      <c r="M25" s="37"/>
      <c r="N25" s="37"/>
      <c r="O25" s="37"/>
      <c r="P25" s="37"/>
    </row>
    <row r="26" spans="1:16" ht="16.5" customHeight="1">
      <c r="A26" s="49"/>
      <c r="B26" s="50" t="s">
        <v>20</v>
      </c>
      <c r="C26" s="51">
        <f t="shared" si="0"/>
        <v>3110213</v>
      </c>
      <c r="D26" s="52">
        <v>1850576</v>
      </c>
      <c r="E26" s="52">
        <v>1259637</v>
      </c>
      <c r="F26" s="52">
        <f t="shared" si="1"/>
        <v>8521</v>
      </c>
      <c r="G26" s="53">
        <v>5070</v>
      </c>
      <c r="H26" s="53">
        <v>3451</v>
      </c>
      <c r="I26" s="37"/>
      <c r="J26" s="56"/>
      <c r="K26" s="37"/>
      <c r="L26" s="37"/>
      <c r="M26" s="37"/>
      <c r="N26" s="37"/>
      <c r="O26" s="37"/>
      <c r="P26" s="37"/>
    </row>
    <row r="27" spans="2:16" ht="16.5" customHeight="1">
      <c r="B27" s="43" t="s">
        <v>43</v>
      </c>
      <c r="C27" s="44">
        <f t="shared" si="0"/>
        <v>4498831</v>
      </c>
      <c r="D27" s="45">
        <v>2924586</v>
      </c>
      <c r="E27" s="45">
        <v>1574245</v>
      </c>
      <c r="F27" s="45">
        <f t="shared" si="1"/>
        <v>12326</v>
      </c>
      <c r="G27" s="46">
        <v>8013</v>
      </c>
      <c r="H27" s="46">
        <v>4313</v>
      </c>
      <c r="I27" s="37"/>
      <c r="J27" s="37"/>
      <c r="K27" s="37"/>
      <c r="L27" s="37"/>
      <c r="M27" s="37"/>
      <c r="N27" s="37"/>
      <c r="O27" s="37"/>
      <c r="P27" s="37"/>
    </row>
    <row r="28" spans="1:16" ht="16.5" customHeight="1">
      <c r="A28" s="54" t="s">
        <v>60</v>
      </c>
      <c r="B28" s="48" t="s">
        <v>61</v>
      </c>
      <c r="C28" s="44">
        <f t="shared" si="0"/>
        <v>4421508</v>
      </c>
      <c r="D28" s="45">
        <v>2823240</v>
      </c>
      <c r="E28" s="45">
        <v>1598268</v>
      </c>
      <c r="F28" s="45">
        <f t="shared" si="1"/>
        <v>12114</v>
      </c>
      <c r="G28" s="46">
        <v>7735</v>
      </c>
      <c r="H28" s="46">
        <v>4379</v>
      </c>
      <c r="I28" s="37"/>
      <c r="J28" s="37"/>
      <c r="K28" s="37"/>
      <c r="L28" s="37"/>
      <c r="M28" s="37"/>
      <c r="N28" s="37"/>
      <c r="O28" s="37"/>
      <c r="P28" s="37"/>
    </row>
    <row r="29" spans="1:16" ht="16.5" customHeight="1">
      <c r="A29" s="49"/>
      <c r="B29" s="50" t="s">
        <v>62</v>
      </c>
      <c r="C29" s="51">
        <f t="shared" si="0"/>
        <v>4442860</v>
      </c>
      <c r="D29" s="52">
        <v>2847470</v>
      </c>
      <c r="E29" s="52">
        <v>1595390</v>
      </c>
      <c r="F29" s="52">
        <f t="shared" si="1"/>
        <v>12172</v>
      </c>
      <c r="G29" s="53">
        <v>7801</v>
      </c>
      <c r="H29" s="53">
        <v>4371</v>
      </c>
      <c r="I29" s="37"/>
      <c r="J29" s="37"/>
      <c r="K29" s="37"/>
      <c r="L29" s="37"/>
      <c r="M29" s="37"/>
      <c r="N29" s="37"/>
      <c r="O29" s="37"/>
      <c r="P29" s="37"/>
    </row>
    <row r="30" spans="2:16" ht="16.5" customHeight="1">
      <c r="B30" s="43" t="s">
        <v>43</v>
      </c>
      <c r="C30" s="44">
        <f t="shared" si="0"/>
        <v>5855802</v>
      </c>
      <c r="D30" s="45">
        <v>3939453</v>
      </c>
      <c r="E30" s="45">
        <v>1916349</v>
      </c>
      <c r="F30" s="45">
        <f t="shared" si="1"/>
        <v>16043</v>
      </c>
      <c r="G30" s="46">
        <v>10793</v>
      </c>
      <c r="H30" s="46">
        <v>5250</v>
      </c>
      <c r="I30" s="37"/>
      <c r="J30" s="37"/>
      <c r="K30" s="37"/>
      <c r="L30" s="37"/>
      <c r="M30" s="37"/>
      <c r="N30" s="37"/>
      <c r="O30" s="37"/>
      <c r="P30" s="37"/>
    </row>
    <row r="31" spans="1:16" ht="16.5" customHeight="1">
      <c r="A31" s="54" t="s">
        <v>63</v>
      </c>
      <c r="B31" s="48" t="s">
        <v>64</v>
      </c>
      <c r="C31" s="44">
        <f t="shared" si="0"/>
        <v>5756666</v>
      </c>
      <c r="D31" s="45">
        <v>3865525</v>
      </c>
      <c r="E31" s="45">
        <v>1891141</v>
      </c>
      <c r="F31" s="45">
        <v>15772</v>
      </c>
      <c r="G31" s="46">
        <v>10590</v>
      </c>
      <c r="H31" s="46">
        <v>5181</v>
      </c>
      <c r="I31" s="37"/>
      <c r="J31" s="37"/>
      <c r="K31" s="37"/>
      <c r="L31" s="37"/>
      <c r="M31" s="37"/>
      <c r="N31" s="37"/>
      <c r="O31" s="37"/>
      <c r="P31" s="37"/>
    </row>
    <row r="32" spans="1:16" ht="16.5" customHeight="1">
      <c r="A32" s="49"/>
      <c r="B32" s="50" t="s">
        <v>65</v>
      </c>
      <c r="C32" s="51">
        <f t="shared" si="0"/>
        <v>5754985</v>
      </c>
      <c r="D32" s="52">
        <v>3888314</v>
      </c>
      <c r="E32" s="52">
        <v>1866671</v>
      </c>
      <c r="F32" s="52">
        <f>SUM(G32:H32)</f>
        <v>15767</v>
      </c>
      <c r="G32" s="53">
        <v>10653</v>
      </c>
      <c r="H32" s="53">
        <v>5114</v>
      </c>
      <c r="I32" s="37"/>
      <c r="J32" s="37"/>
      <c r="K32" s="37"/>
      <c r="L32" s="37"/>
      <c r="M32" s="37"/>
      <c r="N32" s="37"/>
      <c r="O32" s="37"/>
      <c r="P32" s="37"/>
    </row>
    <row r="33" spans="2:16" ht="16.5" customHeight="1">
      <c r="B33" s="43" t="s">
        <v>43</v>
      </c>
      <c r="C33" s="44">
        <f t="shared" si="0"/>
        <v>1914546</v>
      </c>
      <c r="D33" s="45">
        <v>1270352</v>
      </c>
      <c r="E33" s="45">
        <v>644194</v>
      </c>
      <c r="F33" s="45">
        <f>SUM(G33:H33)</f>
        <v>5245</v>
      </c>
      <c r="G33" s="46">
        <v>3480</v>
      </c>
      <c r="H33" s="46">
        <v>1765</v>
      </c>
      <c r="I33" s="37"/>
      <c r="J33" s="37"/>
      <c r="K33" s="37"/>
      <c r="L33" s="37"/>
      <c r="M33" s="37"/>
      <c r="N33" s="37"/>
      <c r="O33" s="37"/>
      <c r="P33" s="37"/>
    </row>
    <row r="34" spans="1:16" ht="16.5" customHeight="1">
      <c r="A34" s="54" t="s">
        <v>66</v>
      </c>
      <c r="B34" s="48" t="s">
        <v>61</v>
      </c>
      <c r="C34" s="44">
        <f t="shared" si="0"/>
        <v>1881069</v>
      </c>
      <c r="D34" s="45">
        <v>1249188</v>
      </c>
      <c r="E34" s="45">
        <v>631881</v>
      </c>
      <c r="F34" s="45">
        <v>5154</v>
      </c>
      <c r="G34" s="46">
        <v>3422</v>
      </c>
      <c r="H34" s="46">
        <v>1731</v>
      </c>
      <c r="I34" s="37"/>
      <c r="J34" s="37"/>
      <c r="K34" s="37"/>
      <c r="L34" s="37"/>
      <c r="M34" s="37"/>
      <c r="N34" s="37"/>
      <c r="O34" s="37"/>
      <c r="P34" s="37"/>
    </row>
    <row r="35" spans="1:16" ht="16.5" customHeight="1">
      <c r="A35" s="49"/>
      <c r="B35" s="50" t="s">
        <v>62</v>
      </c>
      <c r="C35" s="51">
        <f t="shared" si="0"/>
        <v>1847561</v>
      </c>
      <c r="D35" s="52">
        <v>1235586</v>
      </c>
      <c r="E35" s="52">
        <v>611975</v>
      </c>
      <c r="F35" s="52">
        <f>SUM(G35:H35)</f>
        <v>5062</v>
      </c>
      <c r="G35" s="53">
        <v>3385</v>
      </c>
      <c r="H35" s="53">
        <v>1677</v>
      </c>
      <c r="I35" s="57"/>
      <c r="J35" s="57"/>
      <c r="K35" s="57"/>
      <c r="L35" s="57"/>
      <c r="M35" s="57"/>
      <c r="N35" s="57"/>
      <c r="O35" s="57"/>
      <c r="P35" s="57"/>
    </row>
    <row r="36" spans="2:16" ht="16.5" customHeight="1">
      <c r="B36" s="43" t="s">
        <v>43</v>
      </c>
      <c r="C36" s="44">
        <f t="shared" si="0"/>
        <v>2278245</v>
      </c>
      <c r="D36" s="45">
        <v>1578915</v>
      </c>
      <c r="E36" s="45">
        <v>699330</v>
      </c>
      <c r="F36" s="45">
        <f>SUM(G36:H36)</f>
        <v>6242</v>
      </c>
      <c r="G36" s="46">
        <v>4326</v>
      </c>
      <c r="H36" s="46">
        <v>1916</v>
      </c>
      <c r="I36" s="58"/>
      <c r="J36" s="58"/>
      <c r="K36" s="58"/>
      <c r="L36" s="58"/>
      <c r="M36" s="58"/>
      <c r="N36" s="58"/>
      <c r="O36" s="58"/>
      <c r="P36" s="58"/>
    </row>
    <row r="37" spans="1:16" ht="16.5" customHeight="1">
      <c r="A37" s="54" t="s">
        <v>67</v>
      </c>
      <c r="B37" s="48" t="s">
        <v>61</v>
      </c>
      <c r="C37" s="44">
        <f t="shared" si="0"/>
        <v>2273696</v>
      </c>
      <c r="D37" s="45">
        <v>1582516</v>
      </c>
      <c r="E37" s="45">
        <v>691180</v>
      </c>
      <c r="F37" s="45">
        <v>6229</v>
      </c>
      <c r="G37" s="46">
        <v>4336</v>
      </c>
      <c r="H37" s="46">
        <v>1894</v>
      </c>
      <c r="I37" s="58"/>
      <c r="J37" s="58"/>
      <c r="K37" s="58"/>
      <c r="L37" s="58"/>
      <c r="M37" s="58"/>
      <c r="N37" s="58"/>
      <c r="O37" s="58"/>
      <c r="P37" s="58"/>
    </row>
    <row r="38" spans="1:16" ht="16.5" customHeight="1">
      <c r="A38" s="59"/>
      <c r="B38" s="50" t="s">
        <v>62</v>
      </c>
      <c r="C38" s="51">
        <f t="shared" si="0"/>
        <v>2293875</v>
      </c>
      <c r="D38" s="52">
        <v>1600460</v>
      </c>
      <c r="E38" s="60">
        <v>693415</v>
      </c>
      <c r="F38" s="52">
        <f>SUM(G38:H38)</f>
        <v>6285</v>
      </c>
      <c r="G38" s="53">
        <v>4385</v>
      </c>
      <c r="H38" s="53">
        <v>1900</v>
      </c>
      <c r="I38" s="57"/>
      <c r="J38" s="57"/>
      <c r="K38" s="57"/>
      <c r="L38" s="57"/>
      <c r="M38" s="57"/>
      <c r="N38" s="57"/>
      <c r="O38" s="57"/>
      <c r="P38" s="57"/>
    </row>
    <row r="39" spans="1:16" ht="15" customHeight="1">
      <c r="A39" s="159" t="s">
        <v>68</v>
      </c>
      <c r="B39" s="159"/>
      <c r="C39" s="159"/>
      <c r="D39" s="159"/>
      <c r="E39" s="159"/>
      <c r="F39" s="159"/>
      <c r="G39" s="159"/>
      <c r="H39" s="159"/>
      <c r="I39" s="61"/>
      <c r="J39" s="61"/>
      <c r="K39" s="61"/>
      <c r="L39" s="61"/>
      <c r="M39" s="61"/>
      <c r="N39" s="37"/>
      <c r="O39" s="37"/>
      <c r="P39" s="37"/>
    </row>
    <row r="40" spans="1:16" ht="15" customHeight="1">
      <c r="A40" s="158" t="s">
        <v>69</v>
      </c>
      <c r="B40" s="158"/>
      <c r="C40" s="158"/>
      <c r="D40" s="62"/>
      <c r="E40" s="62"/>
      <c r="F40" s="62"/>
      <c r="G40" s="62"/>
      <c r="H40" s="62"/>
      <c r="I40" s="37"/>
      <c r="J40" s="37"/>
      <c r="K40" s="37"/>
      <c r="L40" s="37"/>
      <c r="M40" s="37"/>
      <c r="N40" s="37"/>
      <c r="O40" s="37"/>
      <c r="P40" s="37"/>
    </row>
    <row r="41" spans="1:16" ht="13.5">
      <c r="A41" s="63"/>
      <c r="B41" s="64"/>
      <c r="C41" s="37"/>
      <c r="D41" s="37"/>
      <c r="E41" s="37"/>
      <c r="F41" s="37"/>
      <c r="G41" s="37"/>
      <c r="H41" s="37"/>
      <c r="I41" s="37"/>
      <c r="J41" s="37"/>
      <c r="K41" s="37"/>
      <c r="L41" s="37"/>
      <c r="M41" s="37"/>
      <c r="N41" s="37"/>
      <c r="O41" s="37"/>
      <c r="P41" s="37"/>
    </row>
    <row r="42" spans="1:16" ht="13.5">
      <c r="A42" s="65"/>
      <c r="B42" s="64"/>
      <c r="C42" s="37"/>
      <c r="D42" s="37"/>
      <c r="E42" s="37"/>
      <c r="F42" s="37"/>
      <c r="G42" s="37"/>
      <c r="H42" s="37"/>
      <c r="I42" s="37"/>
      <c r="J42" s="37"/>
      <c r="K42" s="37"/>
      <c r="L42" s="37"/>
      <c r="M42" s="37"/>
      <c r="N42" s="37"/>
      <c r="O42" s="37"/>
      <c r="P42" s="37"/>
    </row>
    <row r="43" spans="1:16" ht="13.5">
      <c r="A43" s="37"/>
      <c r="B43" s="64"/>
      <c r="C43" s="66"/>
      <c r="D43" s="37"/>
      <c r="E43" s="37"/>
      <c r="F43" s="37"/>
      <c r="G43" s="37"/>
      <c r="H43" s="37"/>
      <c r="I43" s="37"/>
      <c r="J43" s="37"/>
      <c r="K43" s="37"/>
      <c r="L43" s="37"/>
      <c r="M43" s="37"/>
      <c r="N43" s="37"/>
      <c r="O43" s="37"/>
      <c r="P43" s="37"/>
    </row>
    <row r="44" spans="1:16" ht="14.25" thickBot="1">
      <c r="A44" s="37"/>
      <c r="B44" s="64"/>
      <c r="C44" s="37"/>
      <c r="D44" s="37"/>
      <c r="E44" s="37"/>
      <c r="F44" s="37"/>
      <c r="G44" s="37"/>
      <c r="H44" s="37"/>
      <c r="I44" s="37"/>
      <c r="J44" s="37"/>
      <c r="K44" s="37"/>
      <c r="L44" s="37"/>
      <c r="M44" s="37"/>
      <c r="N44" s="37"/>
      <c r="O44" s="37"/>
      <c r="P44" s="37"/>
    </row>
    <row r="45" spans="1:16" ht="15" thickBot="1" thickTop="1">
      <c r="A45" s="64"/>
      <c r="B45" s="23" t="s">
        <v>3</v>
      </c>
      <c r="C45" s="64"/>
      <c r="D45" s="67">
        <f>C32/365</f>
        <v>15767.082191780823</v>
      </c>
      <c r="E45" s="64"/>
      <c r="F45" s="64"/>
      <c r="G45" s="64"/>
      <c r="H45" s="64"/>
      <c r="I45" s="64"/>
      <c r="J45" s="64"/>
      <c r="K45" s="64"/>
      <c r="L45" s="64"/>
      <c r="M45" s="64"/>
      <c r="N45" s="64"/>
      <c r="O45" s="64"/>
      <c r="P45" s="64"/>
    </row>
    <row r="46" spans="1:16" ht="10.5" customHeight="1" thickTop="1">
      <c r="A46" s="64"/>
      <c r="B46" s="68" t="s">
        <v>4</v>
      </c>
      <c r="C46" s="64"/>
      <c r="D46" s="64"/>
      <c r="E46" s="64"/>
      <c r="F46" s="64"/>
      <c r="G46" s="64"/>
      <c r="H46" s="64"/>
      <c r="I46" s="64"/>
      <c r="J46" s="64"/>
      <c r="K46" s="64"/>
      <c r="L46" s="64"/>
      <c r="M46" s="64"/>
      <c r="N46" s="64"/>
      <c r="O46" s="64"/>
      <c r="P46" s="64"/>
    </row>
  </sheetData>
  <mergeCells count="8">
    <mergeCell ref="A40:C40"/>
    <mergeCell ref="A39:H39"/>
    <mergeCell ref="A1:H1"/>
    <mergeCell ref="A2:C2"/>
    <mergeCell ref="C4:E4"/>
    <mergeCell ref="F4:H4"/>
    <mergeCell ref="A4:B5"/>
    <mergeCell ref="A3:B3"/>
  </mergeCells>
  <printOptions/>
  <pageMargins left="0.5905511811023623"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H23"/>
  <sheetViews>
    <sheetView workbookViewId="0" topLeftCell="A1">
      <selection activeCell="A1" sqref="A1:H1"/>
    </sheetView>
  </sheetViews>
  <sheetFormatPr defaultColWidth="9.00390625" defaultRowHeight="13.5"/>
  <cols>
    <col min="1" max="1" width="10.625" style="0" customWidth="1"/>
    <col min="2" max="2" width="9.375" style="0" customWidth="1"/>
    <col min="3" max="8" width="11.625" style="0" customWidth="1"/>
  </cols>
  <sheetData>
    <row r="1" spans="1:8" ht="21" customHeight="1">
      <c r="A1" s="144" t="s">
        <v>70</v>
      </c>
      <c r="B1" s="144"/>
      <c r="C1" s="144"/>
      <c r="D1" s="144"/>
      <c r="E1" s="144"/>
      <c r="F1" s="144"/>
      <c r="G1" s="144"/>
      <c r="H1" s="144"/>
    </row>
    <row r="2" spans="1:8" ht="13.5" customHeight="1">
      <c r="A2" s="154" t="s">
        <v>71</v>
      </c>
      <c r="B2" s="154"/>
      <c r="C2" s="154"/>
      <c r="D2" s="4"/>
      <c r="E2" s="4"/>
      <c r="F2" s="4"/>
      <c r="G2" s="4"/>
      <c r="H2" s="4"/>
    </row>
    <row r="3" spans="1:8" ht="13.5" customHeight="1" thickBot="1">
      <c r="A3" s="141" t="s">
        <v>6</v>
      </c>
      <c r="B3" s="141"/>
      <c r="C3" s="7"/>
      <c r="D3" s="7"/>
      <c r="E3" s="7"/>
      <c r="F3" s="7"/>
      <c r="G3" s="7"/>
      <c r="H3" s="7"/>
    </row>
    <row r="4" spans="1:8" ht="16.5" customHeight="1" thickTop="1">
      <c r="A4" s="145" t="s">
        <v>7</v>
      </c>
      <c r="B4" s="146"/>
      <c r="C4" s="152" t="s">
        <v>22</v>
      </c>
      <c r="D4" s="153"/>
      <c r="E4" s="157"/>
      <c r="F4" s="152" t="s">
        <v>9</v>
      </c>
      <c r="G4" s="153"/>
      <c r="H4" s="153"/>
    </row>
    <row r="5" spans="1:8" ht="16.5" customHeight="1">
      <c r="A5" s="147"/>
      <c r="B5" s="148"/>
      <c r="C5" s="10" t="s">
        <v>10</v>
      </c>
      <c r="D5" s="10" t="s">
        <v>11</v>
      </c>
      <c r="E5" s="10" t="s">
        <v>12</v>
      </c>
      <c r="F5" s="10" t="s">
        <v>10</v>
      </c>
      <c r="G5" s="10" t="s">
        <v>11</v>
      </c>
      <c r="H5" s="11" t="s">
        <v>12</v>
      </c>
    </row>
    <row r="6" spans="2:8" ht="16.5" customHeight="1">
      <c r="B6" s="70" t="s">
        <v>1</v>
      </c>
      <c r="C6" s="24">
        <f aca="true" t="shared" si="0" ref="C6:C14">SUM(D6:E6)</f>
        <v>6167331</v>
      </c>
      <c r="D6" s="25">
        <v>3758190</v>
      </c>
      <c r="E6" s="25">
        <v>2409141</v>
      </c>
      <c r="F6" s="25">
        <f aca="true" t="shared" si="1" ref="F6:F14">SUM(G6:H6)</f>
        <v>16897</v>
      </c>
      <c r="G6" s="25">
        <v>10296</v>
      </c>
      <c r="H6" s="25">
        <v>6601</v>
      </c>
    </row>
    <row r="7" spans="1:8" ht="16.5" customHeight="1">
      <c r="A7" s="14" t="s">
        <v>72</v>
      </c>
      <c r="B7" s="71" t="s">
        <v>79</v>
      </c>
      <c r="C7" s="24">
        <f t="shared" si="0"/>
        <v>6231995</v>
      </c>
      <c r="D7" s="25">
        <v>3812820</v>
      </c>
      <c r="E7" s="25">
        <v>2419175</v>
      </c>
      <c r="F7" s="25">
        <f t="shared" si="1"/>
        <v>17074</v>
      </c>
      <c r="G7" s="25">
        <v>10446</v>
      </c>
      <c r="H7" s="25">
        <v>6628</v>
      </c>
    </row>
    <row r="8" spans="1:8" ht="16.5" customHeight="1">
      <c r="A8" s="14"/>
      <c r="B8" s="72" t="s">
        <v>80</v>
      </c>
      <c r="C8" s="28">
        <f t="shared" si="0"/>
        <v>6381592</v>
      </c>
      <c r="D8" s="29">
        <v>3975960</v>
      </c>
      <c r="E8" s="29">
        <v>2405632</v>
      </c>
      <c r="F8" s="29">
        <f t="shared" si="1"/>
        <v>17484</v>
      </c>
      <c r="G8" s="29">
        <v>10893</v>
      </c>
      <c r="H8" s="29">
        <v>6591</v>
      </c>
    </row>
    <row r="9" spans="2:8" ht="16.5" customHeight="1">
      <c r="B9" s="73" t="s">
        <v>1</v>
      </c>
      <c r="C9" s="24">
        <f t="shared" si="0"/>
        <v>4803453</v>
      </c>
      <c r="D9" s="25">
        <v>2944800</v>
      </c>
      <c r="E9" s="25">
        <v>1858653</v>
      </c>
      <c r="F9" s="25">
        <f t="shared" si="1"/>
        <v>13160</v>
      </c>
      <c r="G9" s="25">
        <v>8068</v>
      </c>
      <c r="H9" s="25">
        <v>5092</v>
      </c>
    </row>
    <row r="10" spans="1:8" ht="16.5" customHeight="1">
      <c r="A10" s="14" t="s">
        <v>73</v>
      </c>
      <c r="B10" s="74" t="s">
        <v>81</v>
      </c>
      <c r="C10" s="24">
        <f t="shared" si="0"/>
        <v>4890711</v>
      </c>
      <c r="D10" s="25">
        <v>2972400</v>
      </c>
      <c r="E10" s="25">
        <v>1918311</v>
      </c>
      <c r="F10" s="25">
        <f t="shared" si="1"/>
        <v>13399</v>
      </c>
      <c r="G10" s="25">
        <v>8144</v>
      </c>
      <c r="H10" s="25">
        <v>5255</v>
      </c>
    </row>
    <row r="11" spans="1:8" ht="16.5" customHeight="1">
      <c r="A11" s="14"/>
      <c r="B11" s="72" t="s">
        <v>82</v>
      </c>
      <c r="C11" s="28">
        <f t="shared" si="0"/>
        <v>5017313</v>
      </c>
      <c r="D11" s="29">
        <v>3083430</v>
      </c>
      <c r="E11" s="29">
        <v>1933883</v>
      </c>
      <c r="F11" s="29">
        <f t="shared" si="1"/>
        <v>13746</v>
      </c>
      <c r="G11" s="29">
        <v>8448</v>
      </c>
      <c r="H11" s="29">
        <v>5298</v>
      </c>
    </row>
    <row r="12" spans="2:8" ht="16.5" customHeight="1">
      <c r="B12" s="75" t="s">
        <v>1</v>
      </c>
      <c r="C12" s="24">
        <f t="shared" si="0"/>
        <v>6490426</v>
      </c>
      <c r="D12" s="25">
        <v>3926970</v>
      </c>
      <c r="E12" s="25">
        <v>2563456</v>
      </c>
      <c r="F12" s="25">
        <f t="shared" si="1"/>
        <v>17782</v>
      </c>
      <c r="G12" s="25">
        <v>10759</v>
      </c>
      <c r="H12" s="25">
        <v>7023</v>
      </c>
    </row>
    <row r="13" spans="1:8" ht="16.5" customHeight="1">
      <c r="A13" s="31" t="s">
        <v>74</v>
      </c>
      <c r="B13" s="71" t="s">
        <v>83</v>
      </c>
      <c r="C13" s="24">
        <f t="shared" si="0"/>
        <v>6516535</v>
      </c>
      <c r="D13" s="25">
        <v>3982110</v>
      </c>
      <c r="E13" s="25">
        <v>2534425</v>
      </c>
      <c r="F13" s="25">
        <f t="shared" si="1"/>
        <v>17854</v>
      </c>
      <c r="G13" s="25">
        <v>10910</v>
      </c>
      <c r="H13" s="25">
        <v>6944</v>
      </c>
    </row>
    <row r="14" spans="1:8" ht="16.5" customHeight="1">
      <c r="A14" s="8"/>
      <c r="B14" s="72" t="s">
        <v>84</v>
      </c>
      <c r="C14" s="28">
        <f t="shared" si="0"/>
        <v>6699177</v>
      </c>
      <c r="D14" s="35">
        <v>4128270</v>
      </c>
      <c r="E14" s="35">
        <v>2570907</v>
      </c>
      <c r="F14" s="35">
        <f t="shared" si="1"/>
        <v>18354</v>
      </c>
      <c r="G14" s="35">
        <v>11310</v>
      </c>
      <c r="H14" s="35">
        <v>7044</v>
      </c>
    </row>
    <row r="15" spans="1:8" ht="15" customHeight="1">
      <c r="A15" s="156" t="s">
        <v>75</v>
      </c>
      <c r="B15" s="156"/>
      <c r="C15" s="156"/>
      <c r="D15" s="156"/>
      <c r="E15" s="156"/>
      <c r="F15" s="76"/>
      <c r="G15" s="76"/>
      <c r="H15" s="76"/>
    </row>
    <row r="16" spans="1:8" ht="15" customHeight="1">
      <c r="A16" s="20" t="s">
        <v>76</v>
      </c>
      <c r="B16" s="20"/>
      <c r="C16" s="20"/>
      <c r="D16" s="20"/>
      <c r="E16" s="20"/>
      <c r="F16" s="76"/>
      <c r="G16" s="76"/>
      <c r="H16" s="76"/>
    </row>
    <row r="17" spans="1:8" ht="15" customHeight="1">
      <c r="A17" s="20" t="s">
        <v>77</v>
      </c>
      <c r="B17" s="20"/>
      <c r="C17" s="20"/>
      <c r="D17" s="20"/>
      <c r="E17" s="20"/>
      <c r="F17" s="76"/>
      <c r="G17" s="76"/>
      <c r="H17" s="76"/>
    </row>
    <row r="18" ht="15" customHeight="1">
      <c r="A18" s="4" t="s">
        <v>78</v>
      </c>
    </row>
    <row r="20" ht="13.5">
      <c r="C20" s="77"/>
    </row>
    <row r="22" spans="2:5" ht="19.5" customHeight="1">
      <c r="B22" s="23"/>
      <c r="E22" s="199"/>
    </row>
    <row r="23" ht="12" customHeight="1">
      <c r="B23" s="3"/>
    </row>
  </sheetData>
  <mergeCells count="7">
    <mergeCell ref="A1:H1"/>
    <mergeCell ref="A2:C2"/>
    <mergeCell ref="A15:E15"/>
    <mergeCell ref="F4:H4"/>
    <mergeCell ref="C4:E4"/>
    <mergeCell ref="A4:B5"/>
    <mergeCell ref="A3:B3"/>
  </mergeCells>
  <printOptions/>
  <pageMargins left="0.7874015748031497" right="0.5905511811023623" top="0.984251968503937" bottom="0.984251968503937" header="0.5118110236220472" footer="0.5118110236220472"/>
  <pageSetup firstPageNumber="121" useFirstPageNumber="1" horizontalDpi="300" verticalDpi="300" orientation="portrait" paperSize="9" r:id="rId2"/>
  <headerFooter alignWithMargins="0">
    <oddHeader>&amp;R&amp;"ＭＳ 明朝,標準"&amp;10運輸・通信&amp;"ＭＳ Ｐゴシック,標準"&amp;11　&amp;10&amp;P</oddHeader>
  </headerFooter>
  <drawing r:id="rId1"/>
</worksheet>
</file>

<file path=xl/worksheets/sheet5.xml><?xml version="1.0" encoding="utf-8"?>
<worksheet xmlns="http://schemas.openxmlformats.org/spreadsheetml/2006/main" xmlns:r="http://schemas.openxmlformats.org/officeDocument/2006/relationships">
  <sheetPr codeName="Sheet6"/>
  <dimension ref="A1:K30"/>
  <sheetViews>
    <sheetView workbookViewId="0" topLeftCell="A1">
      <selection activeCell="A1" sqref="A1:K1"/>
    </sheetView>
  </sheetViews>
  <sheetFormatPr defaultColWidth="9.00390625" defaultRowHeight="13.5"/>
  <cols>
    <col min="1" max="1" width="8.25390625" style="3" customWidth="1"/>
    <col min="2" max="2" width="5.125" style="3" customWidth="1"/>
    <col min="3" max="4" width="8.375" style="3" customWidth="1"/>
    <col min="5" max="5" width="8.625" style="3" customWidth="1"/>
    <col min="6" max="7" width="8.375" style="3" customWidth="1"/>
    <col min="8" max="8" width="8.625" style="3" customWidth="1"/>
    <col min="9" max="10" width="8.375" style="3" customWidth="1"/>
    <col min="11" max="11" width="8.625" style="3" customWidth="1"/>
    <col min="12" max="16384" width="9.00390625" style="3" customWidth="1"/>
  </cols>
  <sheetData>
    <row r="1" spans="1:11" ht="21" customHeight="1">
      <c r="A1" s="144" t="s">
        <v>85</v>
      </c>
      <c r="B1" s="144"/>
      <c r="C1" s="128"/>
      <c r="D1" s="128"/>
      <c r="E1" s="128"/>
      <c r="F1" s="128"/>
      <c r="G1" s="128"/>
      <c r="H1" s="128"/>
      <c r="I1" s="128"/>
      <c r="J1" s="128"/>
      <c r="K1" s="128"/>
    </row>
    <row r="2" spans="1:11" ht="13.5" customHeight="1" thickBot="1">
      <c r="A2" s="154" t="s">
        <v>92</v>
      </c>
      <c r="B2" s="154"/>
      <c r="C2" s="129"/>
      <c r="D2" s="129"/>
      <c r="E2" s="129"/>
      <c r="F2" s="129"/>
      <c r="G2" s="129"/>
      <c r="H2" s="129"/>
      <c r="I2" s="129"/>
      <c r="J2" s="129"/>
      <c r="K2" s="129"/>
    </row>
    <row r="3" spans="1:11" ht="16.5" customHeight="1" thickTop="1">
      <c r="A3" s="145" t="s">
        <v>93</v>
      </c>
      <c r="B3" s="132"/>
      <c r="C3" s="157" t="s">
        <v>94</v>
      </c>
      <c r="D3" s="130"/>
      <c r="E3" s="130"/>
      <c r="F3" s="130" t="s">
        <v>95</v>
      </c>
      <c r="G3" s="130"/>
      <c r="H3" s="152"/>
      <c r="I3" s="131"/>
      <c r="J3" s="131"/>
      <c r="K3" s="131"/>
    </row>
    <row r="4" spans="1:10" ht="16.5" customHeight="1">
      <c r="A4" s="147"/>
      <c r="B4" s="162"/>
      <c r="C4" s="10" t="s">
        <v>86</v>
      </c>
      <c r="D4" s="10" t="s">
        <v>87</v>
      </c>
      <c r="E4" s="78" t="s">
        <v>88</v>
      </c>
      <c r="F4" s="10" t="s">
        <v>86</v>
      </c>
      <c r="G4" s="10" t="s">
        <v>87</v>
      </c>
      <c r="H4" s="79" t="s">
        <v>88</v>
      </c>
      <c r="I4" s="31"/>
      <c r="J4" s="80"/>
    </row>
    <row r="5" spans="1:10" ht="16.5" customHeight="1">
      <c r="A5" s="142" t="s">
        <v>96</v>
      </c>
      <c r="B5" s="127"/>
      <c r="C5" s="25">
        <f aca="true" t="shared" si="0" ref="C5:H5">SUM(C6:C7)</f>
        <v>100158</v>
      </c>
      <c r="D5" s="25">
        <f t="shared" si="0"/>
        <v>96315</v>
      </c>
      <c r="E5" s="29">
        <f t="shared" si="0"/>
        <v>89418</v>
      </c>
      <c r="F5" s="25">
        <f t="shared" si="0"/>
        <v>78431</v>
      </c>
      <c r="G5" s="25">
        <f t="shared" si="0"/>
        <v>82090</v>
      </c>
      <c r="H5" s="29">
        <f t="shared" si="0"/>
        <v>82412</v>
      </c>
      <c r="I5" s="25"/>
      <c r="J5" s="29"/>
    </row>
    <row r="6" spans="1:10" ht="16.5" customHeight="1">
      <c r="A6" s="164" t="s">
        <v>97</v>
      </c>
      <c r="B6" s="165"/>
      <c r="C6" s="25">
        <v>91486</v>
      </c>
      <c r="D6" s="25">
        <v>89153</v>
      </c>
      <c r="E6" s="29">
        <v>82256</v>
      </c>
      <c r="F6" s="25">
        <v>71149</v>
      </c>
      <c r="G6" s="25">
        <v>75259</v>
      </c>
      <c r="H6" s="29">
        <v>75581</v>
      </c>
      <c r="I6" s="82"/>
      <c r="J6" s="83"/>
    </row>
    <row r="7" spans="1:10" ht="16.5" customHeight="1">
      <c r="A7" s="166" t="s">
        <v>98</v>
      </c>
      <c r="B7" s="165"/>
      <c r="C7" s="25">
        <v>8672</v>
      </c>
      <c r="D7" s="25">
        <v>7162</v>
      </c>
      <c r="E7" s="29">
        <v>7162</v>
      </c>
      <c r="F7" s="25">
        <v>7282</v>
      </c>
      <c r="G7" s="25">
        <v>6831</v>
      </c>
      <c r="H7" s="29">
        <v>6831</v>
      </c>
      <c r="I7" s="82"/>
      <c r="J7" s="83"/>
    </row>
    <row r="8" spans="1:11" ht="15" customHeight="1">
      <c r="A8" s="156" t="s">
        <v>99</v>
      </c>
      <c r="B8" s="156"/>
      <c r="C8" s="156"/>
      <c r="D8" s="156"/>
      <c r="E8" s="156"/>
      <c r="F8" s="156"/>
      <c r="G8" s="156"/>
      <c r="H8" s="156"/>
      <c r="I8" s="143"/>
      <c r="J8" s="143"/>
      <c r="K8" s="143"/>
    </row>
    <row r="9" spans="1:11" ht="15" customHeight="1">
      <c r="A9" s="154" t="s">
        <v>89</v>
      </c>
      <c r="B9" s="154"/>
      <c r="C9" s="154"/>
      <c r="D9" s="154"/>
      <c r="E9" s="154"/>
      <c r="F9" s="154"/>
      <c r="G9" s="154"/>
      <c r="H9" s="154"/>
      <c r="I9" s="154"/>
      <c r="J9" s="154"/>
      <c r="K9" s="154"/>
    </row>
    <row r="10" spans="1:11" ht="15" customHeight="1">
      <c r="A10" s="154" t="s">
        <v>100</v>
      </c>
      <c r="B10" s="154"/>
      <c r="C10" s="154"/>
      <c r="D10" s="154"/>
      <c r="E10" s="154"/>
      <c r="F10" s="154"/>
      <c r="G10" s="154"/>
      <c r="H10" s="154"/>
      <c r="I10" s="154"/>
      <c r="J10" s="154"/>
      <c r="K10" s="154"/>
    </row>
    <row r="11" spans="1:11" ht="15" customHeight="1">
      <c r="A11" s="154" t="s">
        <v>90</v>
      </c>
      <c r="B11" s="154"/>
      <c r="C11" s="154"/>
      <c r="D11" s="154"/>
      <c r="E11" s="154"/>
      <c r="F11" s="154"/>
      <c r="G11" s="154"/>
      <c r="H11" s="154"/>
      <c r="I11" s="154"/>
      <c r="J11" s="154"/>
      <c r="K11" s="154"/>
    </row>
    <row r="12" spans="1:11" ht="18" customHeight="1">
      <c r="A12" s="155"/>
      <c r="B12" s="155"/>
      <c r="C12" s="155"/>
      <c r="D12" s="155"/>
      <c r="E12" s="155"/>
      <c r="F12" s="155"/>
      <c r="G12" s="155"/>
      <c r="H12" s="155"/>
      <c r="I12" s="155"/>
      <c r="J12" s="155"/>
      <c r="K12" s="155"/>
    </row>
    <row r="13" spans="1:11" ht="13.5" customHeight="1" thickBot="1">
      <c r="A13" s="141" t="s">
        <v>101</v>
      </c>
      <c r="B13" s="141"/>
      <c r="C13" s="141"/>
      <c r="D13" s="141"/>
      <c r="E13" s="141"/>
      <c r="F13" s="141"/>
      <c r="G13" s="141"/>
      <c r="H13" s="141"/>
      <c r="I13" s="141"/>
      <c r="J13" s="141"/>
      <c r="K13" s="141"/>
    </row>
    <row r="14" spans="1:11" ht="16.5" customHeight="1" thickTop="1">
      <c r="A14" s="145" t="s">
        <v>93</v>
      </c>
      <c r="B14" s="132"/>
      <c r="C14" s="157" t="s">
        <v>102</v>
      </c>
      <c r="D14" s="130"/>
      <c r="E14" s="130"/>
      <c r="F14" s="130" t="s">
        <v>103</v>
      </c>
      <c r="G14" s="130"/>
      <c r="H14" s="130"/>
      <c r="I14" s="130" t="s">
        <v>104</v>
      </c>
      <c r="J14" s="130"/>
      <c r="K14" s="152"/>
    </row>
    <row r="15" spans="1:11" ht="16.5" customHeight="1">
      <c r="A15" s="147"/>
      <c r="B15" s="162"/>
      <c r="C15" s="10" t="s">
        <v>86</v>
      </c>
      <c r="D15" s="10" t="s">
        <v>87</v>
      </c>
      <c r="E15" s="78" t="s">
        <v>88</v>
      </c>
      <c r="F15" s="10" t="s">
        <v>86</v>
      </c>
      <c r="G15" s="10" t="s">
        <v>87</v>
      </c>
      <c r="H15" s="78" t="s">
        <v>88</v>
      </c>
      <c r="I15" s="10" t="s">
        <v>86</v>
      </c>
      <c r="J15" s="10" t="s">
        <v>87</v>
      </c>
      <c r="K15" s="79" t="s">
        <v>88</v>
      </c>
    </row>
    <row r="16" spans="1:11" ht="16.5" customHeight="1">
      <c r="A16" s="163" t="s">
        <v>105</v>
      </c>
      <c r="B16" s="84" t="s">
        <v>106</v>
      </c>
      <c r="C16" s="25">
        <f aca="true" t="shared" si="1" ref="C16:K16">SUM(C18,C20,C22,C24,C26)</f>
        <v>24108</v>
      </c>
      <c r="D16" s="25">
        <f t="shared" si="1"/>
        <v>22182</v>
      </c>
      <c r="E16" s="29">
        <f t="shared" si="1"/>
        <v>20404</v>
      </c>
      <c r="F16" s="25">
        <f t="shared" si="1"/>
        <v>48381</v>
      </c>
      <c r="G16" s="25">
        <f t="shared" si="1"/>
        <v>46954</v>
      </c>
      <c r="H16" s="29">
        <f t="shared" si="1"/>
        <v>43140</v>
      </c>
      <c r="I16" s="25">
        <f t="shared" si="1"/>
        <v>22230</v>
      </c>
      <c r="J16" s="25">
        <f t="shared" si="1"/>
        <v>21594</v>
      </c>
      <c r="K16" s="29">
        <f t="shared" si="1"/>
        <v>15779</v>
      </c>
    </row>
    <row r="17" spans="1:11" ht="16.5" customHeight="1">
      <c r="A17" s="131"/>
      <c r="B17" s="85" t="s">
        <v>107</v>
      </c>
      <c r="C17" s="25">
        <f aca="true" t="shared" si="2" ref="C17:K17">SUM(C19,C21,C23,C25,C27)</f>
        <v>26546</v>
      </c>
      <c r="D17" s="25">
        <f t="shared" si="2"/>
        <v>24484</v>
      </c>
      <c r="E17" s="29">
        <f t="shared" si="2"/>
        <v>19271</v>
      </c>
      <c r="F17" s="25">
        <f t="shared" si="2"/>
        <v>45285</v>
      </c>
      <c r="G17" s="25">
        <f t="shared" si="2"/>
        <v>43396</v>
      </c>
      <c r="H17" s="29">
        <f t="shared" si="2"/>
        <v>42852</v>
      </c>
      <c r="I17" s="25">
        <f t="shared" si="2"/>
        <v>21283</v>
      </c>
      <c r="J17" s="25">
        <f t="shared" si="2"/>
        <v>20963</v>
      </c>
      <c r="K17" s="29">
        <f t="shared" si="2"/>
        <v>16259</v>
      </c>
    </row>
    <row r="18" spans="1:11" ht="16.5" customHeight="1">
      <c r="A18" s="131" t="s">
        <v>108</v>
      </c>
      <c r="B18" s="85" t="s">
        <v>106</v>
      </c>
      <c r="C18" s="86">
        <v>22</v>
      </c>
      <c r="D18" s="86">
        <v>15</v>
      </c>
      <c r="E18" s="87">
        <v>46</v>
      </c>
      <c r="F18" s="25">
        <v>157</v>
      </c>
      <c r="G18" s="25">
        <v>185</v>
      </c>
      <c r="H18" s="29">
        <v>104</v>
      </c>
      <c r="I18" s="25">
        <v>155</v>
      </c>
      <c r="J18" s="25">
        <v>361</v>
      </c>
      <c r="K18" s="29">
        <v>181</v>
      </c>
    </row>
    <row r="19" spans="1:11" ht="16.5" customHeight="1">
      <c r="A19" s="131"/>
      <c r="B19" s="85" t="s">
        <v>107</v>
      </c>
      <c r="C19" s="86">
        <v>13</v>
      </c>
      <c r="D19" s="86">
        <v>19</v>
      </c>
      <c r="E19" s="87">
        <v>34</v>
      </c>
      <c r="F19" s="25">
        <v>118</v>
      </c>
      <c r="G19" s="25">
        <v>115</v>
      </c>
      <c r="H19" s="29">
        <v>109</v>
      </c>
      <c r="I19" s="25">
        <v>492</v>
      </c>
      <c r="J19" s="25">
        <v>350</v>
      </c>
      <c r="K19" s="29">
        <v>215</v>
      </c>
    </row>
    <row r="20" spans="1:11" ht="16.5" customHeight="1">
      <c r="A20" s="131" t="s">
        <v>109</v>
      </c>
      <c r="B20" s="85" t="s">
        <v>106</v>
      </c>
      <c r="C20" s="86">
        <v>930</v>
      </c>
      <c r="D20" s="86">
        <v>1276</v>
      </c>
      <c r="E20" s="87">
        <v>1494</v>
      </c>
      <c r="F20" s="25">
        <v>5343</v>
      </c>
      <c r="G20" s="25">
        <v>6077</v>
      </c>
      <c r="H20" s="29">
        <v>6449</v>
      </c>
      <c r="I20" s="25">
        <v>3103</v>
      </c>
      <c r="J20" s="25">
        <v>1519</v>
      </c>
      <c r="K20" s="29">
        <v>1279</v>
      </c>
    </row>
    <row r="21" spans="1:11" ht="16.5" customHeight="1">
      <c r="A21" s="131"/>
      <c r="B21" s="85" t="s">
        <v>107</v>
      </c>
      <c r="C21" s="86">
        <v>889</v>
      </c>
      <c r="D21" s="86">
        <v>1478</v>
      </c>
      <c r="E21" s="87">
        <v>1171</v>
      </c>
      <c r="F21" s="25">
        <v>5885</v>
      </c>
      <c r="G21" s="25">
        <v>5235</v>
      </c>
      <c r="H21" s="29">
        <v>4987</v>
      </c>
      <c r="I21" s="25">
        <v>2627</v>
      </c>
      <c r="J21" s="25">
        <v>1481</v>
      </c>
      <c r="K21" s="29">
        <v>1025</v>
      </c>
    </row>
    <row r="22" spans="1:11" ht="16.5" customHeight="1">
      <c r="A22" s="131" t="s">
        <v>110</v>
      </c>
      <c r="B22" s="85" t="s">
        <v>106</v>
      </c>
      <c r="C22" s="86">
        <v>5217</v>
      </c>
      <c r="D22" s="86">
        <v>4760</v>
      </c>
      <c r="E22" s="87">
        <v>4057</v>
      </c>
      <c r="F22" s="25">
        <v>11925</v>
      </c>
      <c r="G22" s="25">
        <v>11049</v>
      </c>
      <c r="H22" s="29">
        <v>9728</v>
      </c>
      <c r="I22" s="25">
        <v>3565</v>
      </c>
      <c r="J22" s="25">
        <v>4577</v>
      </c>
      <c r="K22" s="29">
        <v>3324</v>
      </c>
    </row>
    <row r="23" spans="1:11" ht="16.5" customHeight="1">
      <c r="A23" s="131"/>
      <c r="B23" s="85" t="s">
        <v>107</v>
      </c>
      <c r="C23" s="86">
        <v>6076</v>
      </c>
      <c r="D23" s="86">
        <v>4811</v>
      </c>
      <c r="E23" s="87">
        <v>3944</v>
      </c>
      <c r="F23" s="25">
        <v>12139</v>
      </c>
      <c r="G23" s="25">
        <v>10856</v>
      </c>
      <c r="H23" s="29">
        <v>9602</v>
      </c>
      <c r="I23" s="25">
        <v>3407</v>
      </c>
      <c r="J23" s="25">
        <v>4504</v>
      </c>
      <c r="K23" s="29">
        <v>3189</v>
      </c>
    </row>
    <row r="24" spans="1:11" ht="16.5" customHeight="1">
      <c r="A24" s="88" t="s">
        <v>111</v>
      </c>
      <c r="B24" s="85" t="s">
        <v>106</v>
      </c>
      <c r="C24" s="86">
        <v>15768</v>
      </c>
      <c r="D24" s="86">
        <v>14513</v>
      </c>
      <c r="E24" s="87">
        <v>13508</v>
      </c>
      <c r="F24" s="25">
        <v>29233</v>
      </c>
      <c r="G24" s="25">
        <v>28399</v>
      </c>
      <c r="H24" s="29">
        <v>25750</v>
      </c>
      <c r="I24" s="25">
        <v>13432</v>
      </c>
      <c r="J24" s="25">
        <v>13530</v>
      </c>
      <c r="K24" s="29">
        <v>10357</v>
      </c>
    </row>
    <row r="25" spans="1:11" ht="16.5" customHeight="1">
      <c r="A25" s="89" t="s">
        <v>112</v>
      </c>
      <c r="B25" s="85" t="s">
        <v>107</v>
      </c>
      <c r="C25" s="86">
        <v>17115</v>
      </c>
      <c r="D25" s="86">
        <v>16404</v>
      </c>
      <c r="E25" s="87">
        <v>12844</v>
      </c>
      <c r="F25" s="25">
        <v>25393</v>
      </c>
      <c r="G25" s="25">
        <v>26124</v>
      </c>
      <c r="H25" s="29">
        <v>27020</v>
      </c>
      <c r="I25" s="25">
        <v>12823</v>
      </c>
      <c r="J25" s="25">
        <v>13126</v>
      </c>
      <c r="K25" s="29">
        <v>11025</v>
      </c>
    </row>
    <row r="26" spans="1:11" ht="16.5" customHeight="1">
      <c r="A26" s="131" t="s">
        <v>113</v>
      </c>
      <c r="B26" s="85" t="s">
        <v>106</v>
      </c>
      <c r="C26" s="86">
        <v>2171</v>
      </c>
      <c r="D26" s="86">
        <v>1618</v>
      </c>
      <c r="E26" s="87">
        <v>1299</v>
      </c>
      <c r="F26" s="25">
        <v>1723</v>
      </c>
      <c r="G26" s="25">
        <v>1244</v>
      </c>
      <c r="H26" s="29">
        <v>1109</v>
      </c>
      <c r="I26" s="25">
        <v>1975</v>
      </c>
      <c r="J26" s="25">
        <v>1607</v>
      </c>
      <c r="K26" s="29">
        <v>638</v>
      </c>
    </row>
    <row r="27" spans="1:11" ht="16.5" customHeight="1">
      <c r="A27" s="147"/>
      <c r="B27" s="9" t="s">
        <v>107</v>
      </c>
      <c r="C27" s="86">
        <v>2453</v>
      </c>
      <c r="D27" s="86">
        <v>1772</v>
      </c>
      <c r="E27" s="87">
        <v>1278</v>
      </c>
      <c r="F27" s="25">
        <v>1750</v>
      </c>
      <c r="G27" s="25">
        <v>1066</v>
      </c>
      <c r="H27" s="29">
        <v>1134</v>
      </c>
      <c r="I27" s="25">
        <v>1934</v>
      </c>
      <c r="J27" s="25">
        <v>1502</v>
      </c>
      <c r="K27" s="29">
        <v>805</v>
      </c>
    </row>
    <row r="28" spans="1:11" ht="15" customHeight="1">
      <c r="A28" s="156" t="s">
        <v>114</v>
      </c>
      <c r="B28" s="156"/>
      <c r="C28" s="156"/>
      <c r="D28" s="156"/>
      <c r="E28" s="156"/>
      <c r="F28" s="156"/>
      <c r="G28" s="156"/>
      <c r="H28" s="156"/>
      <c r="I28" s="156"/>
      <c r="J28" s="156"/>
      <c r="K28" s="156"/>
    </row>
    <row r="29" spans="1:11" ht="15" customHeight="1">
      <c r="A29" s="154" t="s">
        <v>91</v>
      </c>
      <c r="B29" s="154"/>
      <c r="C29" s="154"/>
      <c r="D29" s="154"/>
      <c r="E29" s="154"/>
      <c r="F29" s="154"/>
      <c r="G29" s="154"/>
      <c r="H29" s="154"/>
      <c r="I29" s="154"/>
      <c r="J29" s="154"/>
      <c r="K29" s="154"/>
    </row>
    <row r="30" spans="1:11" ht="15" customHeight="1">
      <c r="A30" s="154" t="s">
        <v>90</v>
      </c>
      <c r="B30" s="154"/>
      <c r="C30" s="154"/>
      <c r="D30" s="154"/>
      <c r="E30" s="154"/>
      <c r="F30" s="154"/>
      <c r="G30" s="154"/>
      <c r="H30" s="154"/>
      <c r="I30" s="154"/>
      <c r="J30" s="154"/>
      <c r="K30" s="154"/>
    </row>
  </sheetData>
  <mergeCells count="27">
    <mergeCell ref="A28:K28"/>
    <mergeCell ref="A18:A19"/>
    <mergeCell ref="A20:A21"/>
    <mergeCell ref="A22:A23"/>
    <mergeCell ref="A26:A27"/>
    <mergeCell ref="A29:K29"/>
    <mergeCell ref="A30:K30"/>
    <mergeCell ref="A6:B6"/>
    <mergeCell ref="A7:B7"/>
    <mergeCell ref="I14:K14"/>
    <mergeCell ref="A14:B15"/>
    <mergeCell ref="A9:K9"/>
    <mergeCell ref="A8:K8"/>
    <mergeCell ref="A13:K13"/>
    <mergeCell ref="A12:K12"/>
    <mergeCell ref="A11:K11"/>
    <mergeCell ref="A10:K10"/>
    <mergeCell ref="A16:A17"/>
    <mergeCell ref="C14:E14"/>
    <mergeCell ref="F14:H14"/>
    <mergeCell ref="A5:B5"/>
    <mergeCell ref="A1:K1"/>
    <mergeCell ref="A2:K2"/>
    <mergeCell ref="C3:E3"/>
    <mergeCell ref="F3:H3"/>
    <mergeCell ref="I3:K3"/>
    <mergeCell ref="A3:B4"/>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M19"/>
  <sheetViews>
    <sheetView workbookViewId="0" topLeftCell="A1">
      <selection activeCell="A1" sqref="A1:J1"/>
    </sheetView>
  </sheetViews>
  <sheetFormatPr defaultColWidth="9.00390625" defaultRowHeight="13.5"/>
  <cols>
    <col min="2" max="2" width="9.375" style="0" bestFit="1" customWidth="1"/>
    <col min="3" max="10" width="9.125" style="0" bestFit="1" customWidth="1"/>
    <col min="11" max="11" width="5.00390625" style="0" customWidth="1"/>
    <col min="12" max="12" width="5.50390625" style="0" customWidth="1"/>
    <col min="13" max="13" width="6.25390625" style="0" customWidth="1"/>
  </cols>
  <sheetData>
    <row r="1" spans="1:13" ht="21" customHeight="1">
      <c r="A1" s="144" t="s">
        <v>115</v>
      </c>
      <c r="B1" s="144"/>
      <c r="C1" s="144"/>
      <c r="D1" s="144"/>
      <c r="E1" s="144"/>
      <c r="F1" s="144"/>
      <c r="G1" s="144"/>
      <c r="H1" s="144"/>
      <c r="I1" s="144"/>
      <c r="J1" s="144"/>
      <c r="K1" s="1"/>
      <c r="L1" s="1"/>
      <c r="M1" s="1"/>
    </row>
    <row r="2" spans="1:13" ht="13.5" customHeight="1" thickBot="1">
      <c r="A2" s="90" t="s">
        <v>119</v>
      </c>
      <c r="B2" s="90"/>
      <c r="C2" s="90"/>
      <c r="D2" s="90"/>
      <c r="E2" s="90"/>
      <c r="F2" s="90"/>
      <c r="G2" s="90"/>
      <c r="H2" s="90"/>
      <c r="I2" s="171" t="s">
        <v>120</v>
      </c>
      <c r="J2" s="171"/>
      <c r="K2" s="91"/>
      <c r="L2" s="91"/>
      <c r="M2" s="91"/>
    </row>
    <row r="3" spans="1:13" ht="15" customHeight="1" thickTop="1">
      <c r="A3" s="146" t="s">
        <v>121</v>
      </c>
      <c r="B3" s="167" t="s">
        <v>122</v>
      </c>
      <c r="C3" s="149" t="s">
        <v>123</v>
      </c>
      <c r="D3" s="150"/>
      <c r="E3" s="151"/>
      <c r="F3" s="149" t="s">
        <v>124</v>
      </c>
      <c r="G3" s="151"/>
      <c r="H3" s="167" t="s">
        <v>125</v>
      </c>
      <c r="I3" s="167" t="s">
        <v>126</v>
      </c>
      <c r="J3" s="169" t="s">
        <v>127</v>
      </c>
      <c r="K3" s="31"/>
      <c r="L3" s="31"/>
      <c r="M3" s="31"/>
    </row>
    <row r="4" spans="1:13" ht="15" customHeight="1">
      <c r="A4" s="148"/>
      <c r="B4" s="168"/>
      <c r="C4" s="10" t="s">
        <v>128</v>
      </c>
      <c r="D4" s="10" t="s">
        <v>129</v>
      </c>
      <c r="E4" s="10" t="s">
        <v>130</v>
      </c>
      <c r="F4" s="94" t="s">
        <v>128</v>
      </c>
      <c r="G4" s="10" t="s">
        <v>129</v>
      </c>
      <c r="H4" s="168"/>
      <c r="I4" s="168"/>
      <c r="J4" s="170"/>
      <c r="K4" s="31"/>
      <c r="L4" s="31"/>
      <c r="M4" s="31"/>
    </row>
    <row r="5" spans="1:13" ht="16.5" customHeight="1">
      <c r="A5" s="85" t="s">
        <v>116</v>
      </c>
      <c r="B5" s="25">
        <f>SUM(C5:J5)</f>
        <v>135096</v>
      </c>
      <c r="C5" s="25">
        <v>8103</v>
      </c>
      <c r="D5" s="25">
        <v>15801</v>
      </c>
      <c r="E5" s="25">
        <v>60</v>
      </c>
      <c r="F5" s="25">
        <v>49066</v>
      </c>
      <c r="G5" s="25">
        <v>57426</v>
      </c>
      <c r="H5" s="25">
        <v>561</v>
      </c>
      <c r="I5" s="25">
        <v>3805</v>
      </c>
      <c r="J5" s="25">
        <v>274</v>
      </c>
      <c r="K5" s="31"/>
      <c r="L5" s="31"/>
      <c r="M5" s="31"/>
    </row>
    <row r="6" spans="1:13" ht="15.75" customHeight="1">
      <c r="A6" s="15" t="s">
        <v>117</v>
      </c>
      <c r="B6" s="25">
        <f>SUM(C6:J6)</f>
        <v>132702</v>
      </c>
      <c r="C6" s="25">
        <v>7664</v>
      </c>
      <c r="D6" s="25">
        <v>14874</v>
      </c>
      <c r="E6" s="25">
        <v>54</v>
      </c>
      <c r="F6" s="25">
        <v>50211</v>
      </c>
      <c r="G6" s="25">
        <v>55500</v>
      </c>
      <c r="H6" s="25">
        <v>548</v>
      </c>
      <c r="I6" s="25">
        <v>3576</v>
      </c>
      <c r="J6" s="25">
        <v>275</v>
      </c>
      <c r="K6" s="31"/>
      <c r="L6" s="31"/>
      <c r="M6" s="31"/>
    </row>
    <row r="7" spans="1:13" ht="16.5" customHeight="1">
      <c r="A7" s="15" t="s">
        <v>118</v>
      </c>
      <c r="B7" s="25">
        <f>SUM(C7:J7)</f>
        <v>131202</v>
      </c>
      <c r="C7" s="25">
        <v>7597</v>
      </c>
      <c r="D7" s="25">
        <v>14387</v>
      </c>
      <c r="E7" s="25">
        <v>44</v>
      </c>
      <c r="F7" s="25">
        <v>51094</v>
      </c>
      <c r="G7" s="25">
        <v>53821</v>
      </c>
      <c r="H7" s="25">
        <v>524</v>
      </c>
      <c r="I7" s="25">
        <v>3466</v>
      </c>
      <c r="J7" s="25">
        <v>269</v>
      </c>
      <c r="K7" s="31"/>
      <c r="L7" s="31"/>
      <c r="M7" s="31"/>
    </row>
    <row r="8" spans="1:13" s="96" customFormat="1" ht="16.5" customHeight="1">
      <c r="A8" s="15" t="s">
        <v>131</v>
      </c>
      <c r="B8" s="25">
        <f>SUM(C8:J8)</f>
        <v>129606</v>
      </c>
      <c r="C8" s="25">
        <v>7376</v>
      </c>
      <c r="D8" s="25">
        <v>13956</v>
      </c>
      <c r="E8" s="25">
        <v>48</v>
      </c>
      <c r="F8" s="25">
        <v>51389</v>
      </c>
      <c r="G8" s="25">
        <v>52676</v>
      </c>
      <c r="H8" s="25">
        <v>503</v>
      </c>
      <c r="I8" s="25">
        <v>3410</v>
      </c>
      <c r="J8" s="25">
        <v>248</v>
      </c>
      <c r="K8" s="95"/>
      <c r="L8" s="95"/>
      <c r="M8" s="95"/>
    </row>
    <row r="9" spans="1:13" s="96" customFormat="1" ht="16.5" customHeight="1">
      <c r="A9" s="16" t="s">
        <v>132</v>
      </c>
      <c r="B9" s="29">
        <f>SUM(C9:J9)</f>
        <v>126677</v>
      </c>
      <c r="C9" s="29">
        <v>7100</v>
      </c>
      <c r="D9" s="29">
        <v>13475</v>
      </c>
      <c r="E9" s="29">
        <v>52</v>
      </c>
      <c r="F9" s="29">
        <v>51407</v>
      </c>
      <c r="G9" s="29">
        <v>50696</v>
      </c>
      <c r="H9" s="35">
        <v>501</v>
      </c>
      <c r="I9" s="35">
        <v>3181</v>
      </c>
      <c r="J9" s="35">
        <v>265</v>
      </c>
      <c r="K9" s="95"/>
      <c r="L9" s="95"/>
      <c r="M9" s="95"/>
    </row>
    <row r="10" spans="1:13" ht="15" customHeight="1">
      <c r="A10" s="156" t="s">
        <v>133</v>
      </c>
      <c r="B10" s="156"/>
      <c r="C10" s="156"/>
      <c r="D10" s="97"/>
      <c r="E10" s="97"/>
      <c r="F10" s="97"/>
      <c r="G10" s="97"/>
      <c r="H10" s="21"/>
      <c r="I10" s="21"/>
      <c r="J10" s="21"/>
      <c r="K10" s="4"/>
      <c r="L10" s="4"/>
      <c r="M10" s="4"/>
    </row>
    <row r="11" spans="1:13" ht="15" customHeight="1">
      <c r="A11" s="31"/>
      <c r="B11" s="31"/>
      <c r="C11" s="31"/>
      <c r="D11" s="31"/>
      <c r="E11" s="31"/>
      <c r="F11" s="31"/>
      <c r="G11" s="31"/>
      <c r="H11" s="31"/>
      <c r="I11" s="31"/>
      <c r="J11" s="31"/>
      <c r="K11" s="98"/>
      <c r="L11" s="98"/>
      <c r="M11" s="98"/>
    </row>
    <row r="12" spans="1:13" ht="15" customHeight="1">
      <c r="A12" s="31"/>
      <c r="B12" s="31"/>
      <c r="C12" s="31"/>
      <c r="D12" s="31"/>
      <c r="E12" s="31"/>
      <c r="F12" s="31"/>
      <c r="G12" s="31"/>
      <c r="H12" s="31"/>
      <c r="I12" s="31"/>
      <c r="J12" s="31"/>
      <c r="K12" s="98"/>
      <c r="L12" s="98"/>
      <c r="M12" s="98"/>
    </row>
    <row r="13" spans="1:13" ht="15" customHeight="1">
      <c r="A13" s="31"/>
      <c r="B13" s="31"/>
      <c r="C13" s="31"/>
      <c r="D13" s="31"/>
      <c r="E13" s="31"/>
      <c r="F13" s="31"/>
      <c r="G13" s="31"/>
      <c r="H13" s="31"/>
      <c r="I13" s="31"/>
      <c r="J13" s="31"/>
      <c r="K13" s="99"/>
      <c r="L13" s="99"/>
      <c r="M13" s="99"/>
    </row>
    <row r="14" spans="1:13" ht="15" customHeight="1">
      <c r="A14" s="31"/>
      <c r="B14" s="31"/>
      <c r="C14" s="31"/>
      <c r="D14" s="31"/>
      <c r="E14" s="31"/>
      <c r="F14" s="31"/>
      <c r="G14" s="31"/>
      <c r="H14" s="31"/>
      <c r="I14" s="31"/>
      <c r="J14" s="31"/>
      <c r="K14" s="99"/>
      <c r="L14" s="99"/>
      <c r="M14" s="99"/>
    </row>
    <row r="15" spans="1:13" ht="15" customHeight="1">
      <c r="A15" s="31"/>
      <c r="B15" s="31"/>
      <c r="C15" s="31"/>
      <c r="D15" s="31"/>
      <c r="E15" s="31"/>
      <c r="F15" s="31"/>
      <c r="G15" s="31"/>
      <c r="H15" s="31"/>
      <c r="I15" s="31"/>
      <c r="J15" s="31"/>
      <c r="K15" s="31"/>
      <c r="L15" s="31"/>
      <c r="M15" s="31"/>
    </row>
    <row r="16" spans="1:13" ht="15" customHeight="1">
      <c r="A16" s="100"/>
      <c r="B16" s="31"/>
      <c r="C16" s="31"/>
      <c r="D16" s="31"/>
      <c r="E16" s="31"/>
      <c r="F16" s="31"/>
      <c r="G16" s="31"/>
      <c r="H16" s="31"/>
      <c r="I16" s="31"/>
      <c r="J16" s="31"/>
      <c r="K16" s="31"/>
      <c r="L16" s="31"/>
      <c r="M16" s="31"/>
    </row>
    <row r="17" spans="1:13" ht="15" customHeight="1">
      <c r="A17" s="100"/>
      <c r="B17" s="31"/>
      <c r="C17" s="31"/>
      <c r="D17" s="31"/>
      <c r="E17" s="31"/>
      <c r="F17" s="31"/>
      <c r="G17" s="31"/>
      <c r="H17" s="31"/>
      <c r="I17" s="31"/>
      <c r="J17" s="31"/>
      <c r="K17" s="31"/>
      <c r="L17" s="31"/>
      <c r="M17" s="31"/>
    </row>
    <row r="18" spans="1:13" ht="15" customHeight="1">
      <c r="A18" s="100"/>
      <c r="B18" s="31"/>
      <c r="C18" s="31"/>
      <c r="D18" s="31"/>
      <c r="E18" s="31"/>
      <c r="F18" s="31"/>
      <c r="G18" s="31"/>
      <c r="H18" s="31"/>
      <c r="I18" s="31"/>
      <c r="J18" s="31"/>
      <c r="K18" s="31"/>
      <c r="L18" s="31"/>
      <c r="M18" s="31"/>
    </row>
    <row r="19" spans="1:13" ht="15" customHeight="1">
      <c r="A19" s="100"/>
      <c r="B19" s="31"/>
      <c r="C19" s="31"/>
      <c r="D19" s="31"/>
      <c r="E19" s="31"/>
      <c r="F19" s="31"/>
      <c r="G19" s="31"/>
      <c r="H19" s="31"/>
      <c r="I19" s="31"/>
      <c r="J19" s="31"/>
      <c r="K19" s="31"/>
      <c r="L19" s="31"/>
      <c r="M19" s="31"/>
    </row>
    <row r="20" ht="15" customHeight="1"/>
  </sheetData>
  <mergeCells count="10">
    <mergeCell ref="A10:C10"/>
    <mergeCell ref="A1:J1"/>
    <mergeCell ref="F3:G3"/>
    <mergeCell ref="C3:E3"/>
    <mergeCell ref="A3:A4"/>
    <mergeCell ref="B3:B4"/>
    <mergeCell ref="H3:H4"/>
    <mergeCell ref="I3:I4"/>
    <mergeCell ref="J3:J4"/>
    <mergeCell ref="I2:J2"/>
  </mergeCells>
  <printOptions/>
  <pageMargins left="0.5905511811023623" right="0.5905511811023623" top="0.984251968503937" bottom="0.984251968503937" header="0.5118110236220472" footer="0.5118110236220472"/>
  <pageSetup firstPageNumber="124" useFirstPageNumber="1" horizontalDpi="300" verticalDpi="300" orientation="portrait" paperSize="9" r:id="rId1"/>
  <headerFooter alignWithMargins="0">
    <oddHeader>&amp;L&amp;10&amp;P&amp;11　&amp;"ＭＳ 明朝,標準"&amp;10運輸・通信</oddHeader>
  </headerFooter>
</worksheet>
</file>

<file path=xl/worksheets/sheet7.xml><?xml version="1.0" encoding="utf-8"?>
<worksheet xmlns="http://schemas.openxmlformats.org/spreadsheetml/2006/main" xmlns:r="http://schemas.openxmlformats.org/officeDocument/2006/relationships">
  <sheetPr codeName="Sheet8"/>
  <dimension ref="A1:L20"/>
  <sheetViews>
    <sheetView workbookViewId="0" topLeftCell="A1">
      <selection activeCell="A1" sqref="A1:L1"/>
    </sheetView>
  </sheetViews>
  <sheetFormatPr defaultColWidth="9.00390625" defaultRowHeight="13.5"/>
  <cols>
    <col min="1" max="1" width="2.125" style="0" customWidth="1"/>
    <col min="2" max="2" width="15.625" style="0" customWidth="1"/>
    <col min="3" max="10" width="7.125" style="0" customWidth="1"/>
    <col min="11" max="11" width="7.875" style="0" customWidth="1"/>
    <col min="12" max="12" width="7.75390625" style="0" customWidth="1"/>
  </cols>
  <sheetData>
    <row r="1" spans="1:12" ht="21" customHeight="1">
      <c r="A1" s="144" t="s">
        <v>134</v>
      </c>
      <c r="B1" s="144"/>
      <c r="C1" s="144"/>
      <c r="D1" s="144"/>
      <c r="E1" s="144"/>
      <c r="F1" s="144"/>
      <c r="G1" s="144"/>
      <c r="H1" s="144"/>
      <c r="I1" s="144"/>
      <c r="J1" s="144"/>
      <c r="K1" s="144"/>
      <c r="L1" s="144"/>
    </row>
    <row r="2" ht="13.5" customHeight="1" thickBot="1"/>
    <row r="3" spans="1:12" ht="18" customHeight="1" thickTop="1">
      <c r="A3" s="145" t="s">
        <v>144</v>
      </c>
      <c r="B3" s="146"/>
      <c r="C3" s="152" t="s">
        <v>135</v>
      </c>
      <c r="D3" s="157"/>
      <c r="E3" s="152" t="s">
        <v>136</v>
      </c>
      <c r="F3" s="157"/>
      <c r="G3" s="152" t="s">
        <v>137</v>
      </c>
      <c r="H3" s="157"/>
      <c r="I3" s="152" t="s">
        <v>138</v>
      </c>
      <c r="J3" s="153"/>
      <c r="K3" s="172" t="s">
        <v>139</v>
      </c>
      <c r="L3" s="173"/>
    </row>
    <row r="4" spans="1:12" ht="18" customHeight="1">
      <c r="A4" s="147"/>
      <c r="B4" s="148"/>
      <c r="C4" s="10" t="s">
        <v>145</v>
      </c>
      <c r="D4" s="10" t="s">
        <v>146</v>
      </c>
      <c r="E4" s="10" t="s">
        <v>145</v>
      </c>
      <c r="F4" s="10" t="s">
        <v>146</v>
      </c>
      <c r="G4" s="10" t="s">
        <v>145</v>
      </c>
      <c r="H4" s="11" t="s">
        <v>146</v>
      </c>
      <c r="I4" s="10" t="s">
        <v>145</v>
      </c>
      <c r="J4" s="11" t="s">
        <v>146</v>
      </c>
      <c r="K4" s="78" t="s">
        <v>145</v>
      </c>
      <c r="L4" s="79" t="s">
        <v>146</v>
      </c>
    </row>
    <row r="5" spans="1:12" ht="18" customHeight="1">
      <c r="A5" s="142" t="s">
        <v>96</v>
      </c>
      <c r="B5" s="174"/>
      <c r="C5" s="25">
        <f aca="true" t="shared" si="0" ref="C5:L5">SUM(C6,C11,C17:C19)</f>
        <v>15247</v>
      </c>
      <c r="D5" s="25">
        <f t="shared" si="0"/>
        <v>13723</v>
      </c>
      <c r="E5" s="25">
        <f t="shared" si="0"/>
        <v>15370</v>
      </c>
      <c r="F5" s="25">
        <f t="shared" si="0"/>
        <v>13673</v>
      </c>
      <c r="G5" s="25">
        <f t="shared" si="0"/>
        <v>14930</v>
      </c>
      <c r="H5" s="25">
        <f t="shared" si="0"/>
        <v>13494</v>
      </c>
      <c r="I5" s="25">
        <f t="shared" si="0"/>
        <v>15751</v>
      </c>
      <c r="J5" s="25">
        <f t="shared" si="0"/>
        <v>14495</v>
      </c>
      <c r="K5" s="29">
        <f t="shared" si="0"/>
        <v>15262</v>
      </c>
      <c r="L5" s="29">
        <f t="shared" si="0"/>
        <v>14507</v>
      </c>
    </row>
    <row r="6" spans="1:12" ht="18" customHeight="1">
      <c r="A6" s="166" t="s">
        <v>147</v>
      </c>
      <c r="B6" s="164"/>
      <c r="C6" s="25">
        <f aca="true" t="shared" si="1" ref="C6:L6">SUM(C7:C10)</f>
        <v>7141</v>
      </c>
      <c r="D6" s="25">
        <f t="shared" si="1"/>
        <v>6726</v>
      </c>
      <c r="E6" s="25">
        <f t="shared" si="1"/>
        <v>7073</v>
      </c>
      <c r="F6" s="25">
        <f t="shared" si="1"/>
        <v>6570</v>
      </c>
      <c r="G6" s="25">
        <f t="shared" si="1"/>
        <v>6493</v>
      </c>
      <c r="H6" s="25">
        <f t="shared" si="1"/>
        <v>6195</v>
      </c>
      <c r="I6" s="25">
        <f t="shared" si="1"/>
        <v>6366</v>
      </c>
      <c r="J6" s="25">
        <f t="shared" si="1"/>
        <v>6196</v>
      </c>
      <c r="K6" s="29">
        <f t="shared" si="1"/>
        <v>5752</v>
      </c>
      <c r="L6" s="29">
        <f t="shared" si="1"/>
        <v>6005</v>
      </c>
    </row>
    <row r="7" spans="2:12" ht="18" customHeight="1">
      <c r="B7" s="81" t="s">
        <v>148</v>
      </c>
      <c r="C7" s="25">
        <v>5182</v>
      </c>
      <c r="D7" s="25">
        <v>5010</v>
      </c>
      <c r="E7" s="25">
        <v>5057</v>
      </c>
      <c r="F7" s="25">
        <v>4824</v>
      </c>
      <c r="G7" s="25">
        <v>4711</v>
      </c>
      <c r="H7" s="25">
        <v>4597</v>
      </c>
      <c r="I7" s="25">
        <v>4330</v>
      </c>
      <c r="J7" s="25">
        <v>4525</v>
      </c>
      <c r="K7" s="29">
        <v>3868</v>
      </c>
      <c r="L7" s="29">
        <v>4319</v>
      </c>
    </row>
    <row r="8" spans="2:12" ht="18" customHeight="1">
      <c r="B8" s="81" t="s">
        <v>149</v>
      </c>
      <c r="C8" s="25">
        <v>681</v>
      </c>
      <c r="D8" s="25">
        <v>883</v>
      </c>
      <c r="E8" s="25">
        <v>641</v>
      </c>
      <c r="F8" s="25">
        <v>834</v>
      </c>
      <c r="G8" s="25">
        <v>526</v>
      </c>
      <c r="H8" s="25">
        <v>682</v>
      </c>
      <c r="I8" s="25">
        <v>525</v>
      </c>
      <c r="J8" s="25">
        <v>673</v>
      </c>
      <c r="K8" s="29">
        <v>442</v>
      </c>
      <c r="L8" s="29">
        <v>587</v>
      </c>
    </row>
    <row r="9" spans="2:12" ht="18" customHeight="1">
      <c r="B9" s="81" t="s">
        <v>150</v>
      </c>
      <c r="C9" s="25">
        <v>1270</v>
      </c>
      <c r="D9" s="25">
        <v>826</v>
      </c>
      <c r="E9" s="25">
        <v>1347</v>
      </c>
      <c r="F9" s="25">
        <v>906</v>
      </c>
      <c r="G9" s="25">
        <v>1230</v>
      </c>
      <c r="H9" s="25">
        <v>904</v>
      </c>
      <c r="I9" s="25">
        <v>1458</v>
      </c>
      <c r="J9" s="25">
        <v>985</v>
      </c>
      <c r="K9" s="29">
        <v>1369</v>
      </c>
      <c r="L9" s="29">
        <v>1066</v>
      </c>
    </row>
    <row r="10" spans="2:12" ht="18" customHeight="1">
      <c r="B10" s="81" t="s">
        <v>140</v>
      </c>
      <c r="C10" s="25">
        <v>8</v>
      </c>
      <c r="D10" s="25">
        <v>7</v>
      </c>
      <c r="E10" s="25">
        <v>28</v>
      </c>
      <c r="F10" s="25">
        <v>6</v>
      </c>
      <c r="G10" s="25">
        <v>26</v>
      </c>
      <c r="H10" s="25">
        <v>12</v>
      </c>
      <c r="I10" s="25">
        <v>53</v>
      </c>
      <c r="J10" s="25">
        <v>13</v>
      </c>
      <c r="K10" s="29">
        <v>73</v>
      </c>
      <c r="L10" s="29">
        <v>33</v>
      </c>
    </row>
    <row r="11" spans="1:12" ht="18" customHeight="1">
      <c r="A11" s="166" t="s">
        <v>151</v>
      </c>
      <c r="B11" s="164"/>
      <c r="C11" s="25">
        <f aca="true" t="shared" si="2" ref="C11:L11">SUM(C12:C14)</f>
        <v>6081</v>
      </c>
      <c r="D11" s="25">
        <f t="shared" si="2"/>
        <v>5152</v>
      </c>
      <c r="E11" s="25">
        <f t="shared" si="2"/>
        <v>6289</v>
      </c>
      <c r="F11" s="25">
        <f t="shared" si="2"/>
        <v>5200</v>
      </c>
      <c r="G11" s="25">
        <f t="shared" si="2"/>
        <v>6428</v>
      </c>
      <c r="H11" s="25">
        <f t="shared" si="2"/>
        <v>5502</v>
      </c>
      <c r="I11" s="25">
        <f t="shared" si="2"/>
        <v>6885</v>
      </c>
      <c r="J11" s="25">
        <f t="shared" si="2"/>
        <v>5921</v>
      </c>
      <c r="K11" s="29">
        <f t="shared" si="2"/>
        <v>7035</v>
      </c>
      <c r="L11" s="29">
        <f t="shared" si="2"/>
        <v>6094</v>
      </c>
    </row>
    <row r="12" spans="2:12" ht="18" customHeight="1">
      <c r="B12" s="101" t="s">
        <v>152</v>
      </c>
      <c r="C12" s="25">
        <v>2205</v>
      </c>
      <c r="D12" s="25">
        <v>1650</v>
      </c>
      <c r="E12" s="25">
        <v>2231</v>
      </c>
      <c r="F12" s="25">
        <v>1710</v>
      </c>
      <c r="G12" s="25">
        <v>2244</v>
      </c>
      <c r="H12" s="25">
        <v>1720</v>
      </c>
      <c r="I12" s="25">
        <v>2263</v>
      </c>
      <c r="J12" s="25">
        <v>1775</v>
      </c>
      <c r="K12" s="29">
        <v>2209</v>
      </c>
      <c r="L12" s="29">
        <v>1984</v>
      </c>
    </row>
    <row r="13" spans="2:12" ht="18" customHeight="1">
      <c r="B13" s="101" t="s">
        <v>153</v>
      </c>
      <c r="C13" s="25">
        <v>0</v>
      </c>
      <c r="D13" s="25">
        <v>0</v>
      </c>
      <c r="E13" s="25">
        <v>0</v>
      </c>
      <c r="F13" s="25">
        <v>0</v>
      </c>
      <c r="G13" s="25">
        <v>0</v>
      </c>
      <c r="H13" s="25">
        <v>0</v>
      </c>
      <c r="I13" s="25" t="s">
        <v>154</v>
      </c>
      <c r="J13" s="25" t="s">
        <v>154</v>
      </c>
      <c r="K13" s="29" t="s">
        <v>141</v>
      </c>
      <c r="L13" s="29" t="s">
        <v>154</v>
      </c>
    </row>
    <row r="14" spans="2:12" ht="18" customHeight="1">
      <c r="B14" s="101" t="s">
        <v>155</v>
      </c>
      <c r="C14" s="25">
        <f aca="true" t="shared" si="3" ref="C14:L14">SUM(C15:C16)</f>
        <v>3876</v>
      </c>
      <c r="D14" s="25">
        <f t="shared" si="3"/>
        <v>3502</v>
      </c>
      <c r="E14" s="25">
        <f t="shared" si="3"/>
        <v>4058</v>
      </c>
      <c r="F14" s="25">
        <f t="shared" si="3"/>
        <v>3490</v>
      </c>
      <c r="G14" s="25">
        <f t="shared" si="3"/>
        <v>4184</v>
      </c>
      <c r="H14" s="25">
        <f t="shared" si="3"/>
        <v>3782</v>
      </c>
      <c r="I14" s="25">
        <f t="shared" si="3"/>
        <v>4622</v>
      </c>
      <c r="J14" s="25">
        <f t="shared" si="3"/>
        <v>4146</v>
      </c>
      <c r="K14" s="29">
        <f t="shared" si="3"/>
        <v>4826</v>
      </c>
      <c r="L14" s="29">
        <f t="shared" si="3"/>
        <v>4110</v>
      </c>
    </row>
    <row r="15" spans="2:12" ht="18" customHeight="1">
      <c r="B15" s="18" t="s">
        <v>142</v>
      </c>
      <c r="C15" s="25">
        <v>1744</v>
      </c>
      <c r="D15" s="25">
        <v>1189</v>
      </c>
      <c r="E15" s="25">
        <v>1802</v>
      </c>
      <c r="F15" s="25">
        <v>1337</v>
      </c>
      <c r="G15" s="25">
        <v>2117</v>
      </c>
      <c r="H15" s="25">
        <v>1697</v>
      </c>
      <c r="I15" s="25">
        <v>2516</v>
      </c>
      <c r="J15" s="25">
        <v>2060</v>
      </c>
      <c r="K15" s="29">
        <v>2693</v>
      </c>
      <c r="L15" s="29">
        <v>2052</v>
      </c>
    </row>
    <row r="16" spans="2:12" ht="18" customHeight="1">
      <c r="B16" s="18" t="s">
        <v>143</v>
      </c>
      <c r="C16" s="25">
        <v>2132</v>
      </c>
      <c r="D16" s="25">
        <v>2313</v>
      </c>
      <c r="E16" s="25">
        <v>2256</v>
      </c>
      <c r="F16" s="25">
        <v>2153</v>
      </c>
      <c r="G16" s="25">
        <v>2067</v>
      </c>
      <c r="H16" s="25">
        <v>2085</v>
      </c>
      <c r="I16" s="25">
        <v>2106</v>
      </c>
      <c r="J16" s="25">
        <v>2086</v>
      </c>
      <c r="K16" s="29">
        <v>2133</v>
      </c>
      <c r="L16" s="29">
        <v>2058</v>
      </c>
    </row>
    <row r="17" spans="1:12" ht="18" customHeight="1">
      <c r="A17" s="166" t="s">
        <v>156</v>
      </c>
      <c r="B17" s="164"/>
      <c r="C17" s="25">
        <v>1935</v>
      </c>
      <c r="D17" s="25">
        <v>1696</v>
      </c>
      <c r="E17" s="25">
        <v>1870</v>
      </c>
      <c r="F17" s="25">
        <v>1734</v>
      </c>
      <c r="G17" s="25">
        <v>1714</v>
      </c>
      <c r="H17" s="25">
        <v>1627</v>
      </c>
      <c r="I17" s="25">
        <v>2377</v>
      </c>
      <c r="J17" s="25">
        <v>2248</v>
      </c>
      <c r="K17" s="29">
        <v>2356</v>
      </c>
      <c r="L17" s="29">
        <v>2261</v>
      </c>
    </row>
    <row r="18" spans="1:12" ht="18" customHeight="1">
      <c r="A18" s="166" t="s">
        <v>157</v>
      </c>
      <c r="B18" s="164"/>
      <c r="C18" s="25">
        <v>0</v>
      </c>
      <c r="D18" s="25">
        <v>0</v>
      </c>
      <c r="E18" s="25">
        <v>0</v>
      </c>
      <c r="F18" s="25">
        <v>0</v>
      </c>
      <c r="G18" s="25">
        <v>0</v>
      </c>
      <c r="H18" s="25">
        <v>0</v>
      </c>
      <c r="I18" s="25" t="s">
        <v>158</v>
      </c>
      <c r="J18" s="25" t="s">
        <v>158</v>
      </c>
      <c r="K18" s="29" t="s">
        <v>141</v>
      </c>
      <c r="L18" s="29" t="s">
        <v>141</v>
      </c>
    </row>
    <row r="19" spans="1:12" ht="18" customHeight="1">
      <c r="A19" s="175" t="s">
        <v>159</v>
      </c>
      <c r="B19" s="176"/>
      <c r="C19" s="102">
        <v>90</v>
      </c>
      <c r="D19" s="102">
        <v>149</v>
      </c>
      <c r="E19" s="102">
        <v>138</v>
      </c>
      <c r="F19" s="102">
        <v>169</v>
      </c>
      <c r="G19" s="102">
        <v>295</v>
      </c>
      <c r="H19" s="102">
        <v>170</v>
      </c>
      <c r="I19" s="102">
        <v>123</v>
      </c>
      <c r="J19" s="102">
        <v>130</v>
      </c>
      <c r="K19" s="35">
        <v>119</v>
      </c>
      <c r="L19" s="35">
        <v>147</v>
      </c>
    </row>
    <row r="20" spans="1:12" ht="15" customHeight="1">
      <c r="A20" s="156" t="s">
        <v>160</v>
      </c>
      <c r="B20" s="156"/>
      <c r="C20" s="156"/>
      <c r="D20" s="156"/>
      <c r="E20" s="156"/>
      <c r="F20" s="156"/>
      <c r="G20" s="97"/>
      <c r="H20" s="97"/>
      <c r="I20" s="97"/>
      <c r="J20" s="97"/>
      <c r="K20" s="97"/>
      <c r="L20" s="97"/>
    </row>
  </sheetData>
  <mergeCells count="14">
    <mergeCell ref="A5:B5"/>
    <mergeCell ref="A6:B6"/>
    <mergeCell ref="A11:B11"/>
    <mergeCell ref="A20:F20"/>
    <mergeCell ref="A17:B17"/>
    <mergeCell ref="A18:B18"/>
    <mergeCell ref="A19:B19"/>
    <mergeCell ref="K3:L3"/>
    <mergeCell ref="A1:L1"/>
    <mergeCell ref="A3:B4"/>
    <mergeCell ref="C3:D3"/>
    <mergeCell ref="E3:F3"/>
    <mergeCell ref="G3:H3"/>
    <mergeCell ref="I3:J3"/>
  </mergeCells>
  <printOptions/>
  <pageMargins left="0.5905511811023623" right="0.5905511811023623" top="0.984251968503937" bottom="0.984251968503937" header="0.5118110236220472" footer="0.5118110236220472"/>
  <pageSetup firstPageNumber="125" useFirstPageNumber="1" horizontalDpi="300" verticalDpi="300" orientation="portrait" paperSize="9" r:id="rId2"/>
  <headerFooter alignWithMargins="0">
    <oddHeader>&amp;R&amp;"ＭＳ 明朝,標準"&amp;10運輸・通信　&amp;"ＭＳ Ｐゴシック,標準"&amp;P</oddHeader>
  </headerFooter>
  <drawing r:id="rId1"/>
</worksheet>
</file>

<file path=xl/worksheets/sheet8.xml><?xml version="1.0" encoding="utf-8"?>
<worksheet xmlns="http://schemas.openxmlformats.org/spreadsheetml/2006/main" xmlns:r="http://schemas.openxmlformats.org/officeDocument/2006/relationships">
  <sheetPr codeName="Sheet9"/>
  <dimension ref="A1:Q14"/>
  <sheetViews>
    <sheetView workbookViewId="0" topLeftCell="A1">
      <selection activeCell="A1" sqref="A1:P1"/>
    </sheetView>
  </sheetViews>
  <sheetFormatPr defaultColWidth="9.00390625" defaultRowHeight="13.5"/>
  <cols>
    <col min="1" max="1" width="8.125" style="3" customWidth="1"/>
    <col min="2" max="2" width="4.375" style="3" customWidth="1"/>
    <col min="3" max="3" width="7.25390625" style="3" customWidth="1"/>
    <col min="4" max="4" width="7.375" style="3" customWidth="1"/>
    <col min="5" max="5" width="4.375" style="3" customWidth="1"/>
    <col min="6" max="7" width="6.00390625" style="3" customWidth="1"/>
    <col min="8" max="8" width="4.375" style="3" customWidth="1"/>
    <col min="9" max="9" width="7.25390625" style="3" customWidth="1"/>
    <col min="10" max="10" width="6.00390625" style="3" customWidth="1"/>
    <col min="11" max="11" width="4.125" style="3" customWidth="1"/>
    <col min="12" max="13" width="6.00390625" style="3" customWidth="1"/>
    <col min="14" max="14" width="4.375" style="3" customWidth="1"/>
    <col min="15" max="15" width="6.125" style="3" customWidth="1"/>
    <col min="16" max="16" width="5.375" style="3" customWidth="1"/>
    <col min="17" max="16384" width="9.00390625" style="3" customWidth="1"/>
  </cols>
  <sheetData>
    <row r="1" spans="1:16" ht="21" customHeight="1">
      <c r="A1" s="144" t="s">
        <v>161</v>
      </c>
      <c r="B1" s="144"/>
      <c r="C1" s="144"/>
      <c r="D1" s="144"/>
      <c r="E1" s="144"/>
      <c r="F1" s="144"/>
      <c r="G1" s="144"/>
      <c r="H1" s="144"/>
      <c r="I1" s="144"/>
      <c r="J1" s="144"/>
      <c r="K1" s="144"/>
      <c r="L1" s="144"/>
      <c r="M1" s="144"/>
      <c r="N1" s="144"/>
      <c r="O1" s="144"/>
      <c r="P1" s="144"/>
    </row>
    <row r="2" spans="1:16" ht="13.5" customHeight="1" thickBot="1">
      <c r="A2" s="177"/>
      <c r="B2" s="177"/>
      <c r="C2" s="177"/>
      <c r="D2" s="177"/>
      <c r="E2" s="177"/>
      <c r="F2" s="177"/>
      <c r="G2" s="177"/>
      <c r="H2" s="177"/>
      <c r="I2" s="177"/>
      <c r="J2" s="177"/>
      <c r="K2" s="177"/>
      <c r="L2" s="177"/>
      <c r="M2" s="177"/>
      <c r="N2" s="177"/>
      <c r="O2" s="177"/>
      <c r="P2" s="177"/>
    </row>
    <row r="3" spans="1:16" s="103" customFormat="1" ht="19.5" customHeight="1" thickTop="1">
      <c r="A3" s="146" t="s">
        <v>167</v>
      </c>
      <c r="B3" s="152" t="s">
        <v>168</v>
      </c>
      <c r="C3" s="153"/>
      <c r="D3" s="157"/>
      <c r="E3" s="145" t="s">
        <v>169</v>
      </c>
      <c r="F3" s="145"/>
      <c r="G3" s="146"/>
      <c r="H3" s="152" t="s">
        <v>170</v>
      </c>
      <c r="I3" s="153"/>
      <c r="J3" s="157"/>
      <c r="K3" s="145" t="s">
        <v>171</v>
      </c>
      <c r="L3" s="145"/>
      <c r="M3" s="146"/>
      <c r="N3" s="169" t="s">
        <v>162</v>
      </c>
      <c r="O3" s="145"/>
      <c r="P3" s="145"/>
    </row>
    <row r="4" spans="1:17" s="103" customFormat="1" ht="19.5" customHeight="1">
      <c r="A4" s="178"/>
      <c r="B4" s="180" t="s">
        <v>172</v>
      </c>
      <c r="C4" s="180" t="s">
        <v>173</v>
      </c>
      <c r="D4" s="180" t="s">
        <v>174</v>
      </c>
      <c r="E4" s="180" t="s">
        <v>172</v>
      </c>
      <c r="F4" s="180" t="s">
        <v>175</v>
      </c>
      <c r="G4" s="180" t="s">
        <v>176</v>
      </c>
      <c r="H4" s="180" t="s">
        <v>172</v>
      </c>
      <c r="I4" s="180" t="s">
        <v>177</v>
      </c>
      <c r="J4" s="180" t="s">
        <v>176</v>
      </c>
      <c r="K4" s="180" t="s">
        <v>172</v>
      </c>
      <c r="L4" s="180" t="s">
        <v>175</v>
      </c>
      <c r="M4" s="180" t="s">
        <v>176</v>
      </c>
      <c r="N4" s="180" t="s">
        <v>172</v>
      </c>
      <c r="O4" s="180" t="s">
        <v>175</v>
      </c>
      <c r="P4" s="183" t="s">
        <v>176</v>
      </c>
      <c r="Q4" s="104"/>
    </row>
    <row r="5" spans="1:17" s="103" customFormat="1" ht="19.5" customHeight="1">
      <c r="A5" s="179"/>
      <c r="B5" s="181"/>
      <c r="C5" s="181"/>
      <c r="D5" s="181"/>
      <c r="E5" s="181"/>
      <c r="F5" s="181"/>
      <c r="G5" s="181"/>
      <c r="H5" s="181"/>
      <c r="I5" s="181"/>
      <c r="J5" s="181"/>
      <c r="K5" s="181"/>
      <c r="L5" s="181"/>
      <c r="M5" s="181"/>
      <c r="N5" s="181"/>
      <c r="O5" s="181"/>
      <c r="P5" s="184"/>
      <c r="Q5" s="104"/>
    </row>
    <row r="6" spans="1:16" s="103" customFormat="1" ht="19.5" customHeight="1">
      <c r="A6" s="105" t="s">
        <v>163</v>
      </c>
      <c r="B6" s="106">
        <f aca="true" t="shared" si="0" ref="B6:D10">SUM(E6,H6,K6,N6)</f>
        <v>52</v>
      </c>
      <c r="C6" s="107">
        <f t="shared" si="0"/>
        <v>22274</v>
      </c>
      <c r="D6" s="107">
        <f t="shared" si="0"/>
        <v>10858</v>
      </c>
      <c r="E6" s="107">
        <v>22</v>
      </c>
      <c r="F6" s="107">
        <v>8883</v>
      </c>
      <c r="G6" s="107">
        <v>4083</v>
      </c>
      <c r="H6" s="107">
        <v>28</v>
      </c>
      <c r="I6" s="107">
        <v>10524</v>
      </c>
      <c r="J6" s="107">
        <v>5890</v>
      </c>
      <c r="K6" s="107">
        <v>1</v>
      </c>
      <c r="L6" s="107">
        <v>2054</v>
      </c>
      <c r="M6" s="107">
        <v>590</v>
      </c>
      <c r="N6" s="107">
        <v>1</v>
      </c>
      <c r="O6" s="107">
        <v>813</v>
      </c>
      <c r="P6" s="107">
        <v>295</v>
      </c>
    </row>
    <row r="7" spans="1:16" s="103" customFormat="1" ht="19.5" customHeight="1">
      <c r="A7" s="108" t="s">
        <v>178</v>
      </c>
      <c r="B7" s="106">
        <f t="shared" si="0"/>
        <v>56</v>
      </c>
      <c r="C7" s="107">
        <f t="shared" si="0"/>
        <v>20080</v>
      </c>
      <c r="D7" s="107">
        <f t="shared" si="0"/>
        <v>10649</v>
      </c>
      <c r="E7" s="107">
        <v>23</v>
      </c>
      <c r="F7" s="107">
        <v>7656</v>
      </c>
      <c r="G7" s="107">
        <v>3891</v>
      </c>
      <c r="H7" s="107">
        <v>28</v>
      </c>
      <c r="I7" s="107">
        <v>9649</v>
      </c>
      <c r="J7" s="107">
        <v>6024</v>
      </c>
      <c r="K7" s="107">
        <v>2</v>
      </c>
      <c r="L7" s="107">
        <v>1809</v>
      </c>
      <c r="M7" s="107">
        <v>584</v>
      </c>
      <c r="N7" s="107">
        <v>3</v>
      </c>
      <c r="O7" s="107">
        <v>966</v>
      </c>
      <c r="P7" s="107">
        <v>150</v>
      </c>
    </row>
    <row r="8" spans="1:16" s="103" customFormat="1" ht="18" customHeight="1">
      <c r="A8" s="108" t="s">
        <v>131</v>
      </c>
      <c r="B8" s="106">
        <f t="shared" si="0"/>
        <v>58</v>
      </c>
      <c r="C8" s="107">
        <f t="shared" si="0"/>
        <v>20225</v>
      </c>
      <c r="D8" s="107">
        <f t="shared" si="0"/>
        <v>8431</v>
      </c>
      <c r="E8" s="107">
        <v>24</v>
      </c>
      <c r="F8" s="107">
        <v>8397</v>
      </c>
      <c r="G8" s="107">
        <v>3002</v>
      </c>
      <c r="H8" s="107">
        <v>28</v>
      </c>
      <c r="I8" s="107">
        <v>8845</v>
      </c>
      <c r="J8" s="107">
        <v>4569</v>
      </c>
      <c r="K8" s="107">
        <v>3</v>
      </c>
      <c r="L8" s="107">
        <v>1888</v>
      </c>
      <c r="M8" s="107">
        <v>548</v>
      </c>
      <c r="N8" s="107">
        <v>3</v>
      </c>
      <c r="O8" s="107">
        <v>1095</v>
      </c>
      <c r="P8" s="107">
        <v>312</v>
      </c>
    </row>
    <row r="9" spans="1:16" s="109" customFormat="1" ht="18" customHeight="1">
      <c r="A9" s="108" t="s">
        <v>179</v>
      </c>
      <c r="B9" s="106">
        <f t="shared" si="0"/>
        <v>59</v>
      </c>
      <c r="C9" s="107">
        <f t="shared" si="0"/>
        <v>21265</v>
      </c>
      <c r="D9" s="107">
        <f t="shared" si="0"/>
        <v>9303</v>
      </c>
      <c r="E9" s="107">
        <v>25</v>
      </c>
      <c r="F9" s="107">
        <v>8328</v>
      </c>
      <c r="G9" s="107">
        <v>3311</v>
      </c>
      <c r="H9" s="107">
        <v>28</v>
      </c>
      <c r="I9" s="107">
        <v>9949</v>
      </c>
      <c r="J9" s="107">
        <v>5063</v>
      </c>
      <c r="K9" s="107">
        <v>3</v>
      </c>
      <c r="L9" s="107">
        <v>1872</v>
      </c>
      <c r="M9" s="107">
        <v>555</v>
      </c>
      <c r="N9" s="107">
        <v>3</v>
      </c>
      <c r="O9" s="107">
        <v>1116</v>
      </c>
      <c r="P9" s="107">
        <v>374</v>
      </c>
    </row>
    <row r="10" spans="1:16" s="109" customFormat="1" ht="18" customHeight="1">
      <c r="A10" s="110" t="s">
        <v>180</v>
      </c>
      <c r="B10" s="111">
        <f t="shared" si="0"/>
        <v>60</v>
      </c>
      <c r="C10" s="112">
        <f t="shared" si="0"/>
        <v>23056</v>
      </c>
      <c r="D10" s="112">
        <f t="shared" si="0"/>
        <v>7270</v>
      </c>
      <c r="E10" s="112">
        <v>26</v>
      </c>
      <c r="F10" s="112">
        <v>8930</v>
      </c>
      <c r="G10" s="112">
        <v>2889</v>
      </c>
      <c r="H10" s="112">
        <v>28</v>
      </c>
      <c r="I10" s="112">
        <v>11047</v>
      </c>
      <c r="J10" s="112">
        <v>3785</v>
      </c>
      <c r="K10" s="112">
        <v>3</v>
      </c>
      <c r="L10" s="112">
        <v>1922</v>
      </c>
      <c r="M10" s="112">
        <v>427</v>
      </c>
      <c r="N10" s="112">
        <v>3</v>
      </c>
      <c r="O10" s="112">
        <v>1157</v>
      </c>
      <c r="P10" s="112">
        <v>169</v>
      </c>
    </row>
    <row r="11" spans="1:16" ht="15" customHeight="1">
      <c r="A11" s="143" t="s">
        <v>164</v>
      </c>
      <c r="B11" s="182"/>
      <c r="C11" s="182"/>
      <c r="D11" s="182"/>
      <c r="E11" s="182"/>
      <c r="F11" s="182"/>
      <c r="G11" s="182"/>
      <c r="H11" s="182"/>
      <c r="I11" s="182"/>
      <c r="J11" s="182"/>
      <c r="K11" s="182"/>
      <c r="L11" s="182"/>
      <c r="M11" s="182"/>
      <c r="N11" s="182"/>
      <c r="O11" s="182"/>
      <c r="P11" s="182"/>
    </row>
    <row r="12" spans="1:16" ht="15" customHeight="1">
      <c r="A12" s="143" t="s">
        <v>165</v>
      </c>
      <c r="B12" s="182"/>
      <c r="C12" s="182"/>
      <c r="D12" s="182"/>
      <c r="E12" s="182"/>
      <c r="F12" s="182"/>
      <c r="G12" s="182"/>
      <c r="H12" s="182"/>
      <c r="I12" s="182"/>
      <c r="J12" s="182"/>
      <c r="K12" s="182"/>
      <c r="L12" s="182"/>
      <c r="M12" s="182"/>
      <c r="N12" s="182"/>
      <c r="O12" s="182"/>
      <c r="P12" s="182"/>
    </row>
    <row r="13" spans="1:16" ht="15" customHeight="1">
      <c r="A13" s="143" t="s">
        <v>166</v>
      </c>
      <c r="B13" s="182"/>
      <c r="C13" s="182"/>
      <c r="D13" s="182"/>
      <c r="E13" s="182"/>
      <c r="F13" s="182"/>
      <c r="G13" s="182"/>
      <c r="H13" s="182"/>
      <c r="I13" s="182"/>
      <c r="J13" s="182"/>
      <c r="K13" s="182"/>
      <c r="L13" s="182"/>
      <c r="M13" s="182"/>
      <c r="N13" s="182"/>
      <c r="O13" s="182"/>
      <c r="P13" s="182"/>
    </row>
    <row r="14" spans="1:16" ht="15" customHeight="1">
      <c r="A14" s="154" t="s">
        <v>181</v>
      </c>
      <c r="B14" s="154"/>
      <c r="C14" s="154"/>
      <c r="D14" s="154"/>
      <c r="E14" s="154"/>
      <c r="F14" s="154"/>
      <c r="G14" s="154"/>
      <c r="H14" s="154"/>
      <c r="I14" s="154"/>
      <c r="J14" s="154"/>
      <c r="K14" s="154"/>
      <c r="L14" s="154"/>
      <c r="M14" s="154"/>
      <c r="N14" s="154"/>
      <c r="O14" s="154"/>
      <c r="P14" s="154"/>
    </row>
    <row r="15" ht="15" customHeight="1"/>
  </sheetData>
  <mergeCells count="27">
    <mergeCell ref="A12:P12"/>
    <mergeCell ref="N4:N5"/>
    <mergeCell ref="J4:J5"/>
    <mergeCell ref="M4:M5"/>
    <mergeCell ref="E4:E5"/>
    <mergeCell ref="H4:H5"/>
    <mergeCell ref="K4:K5"/>
    <mergeCell ref="A14:P14"/>
    <mergeCell ref="A13:P13"/>
    <mergeCell ref="G4:G5"/>
    <mergeCell ref="I4:I5"/>
    <mergeCell ref="O4:O5"/>
    <mergeCell ref="P4:P5"/>
    <mergeCell ref="L4:L5"/>
    <mergeCell ref="A11:P11"/>
    <mergeCell ref="B4:B5"/>
    <mergeCell ref="F4:F5"/>
    <mergeCell ref="A1:P1"/>
    <mergeCell ref="A2:P2"/>
    <mergeCell ref="B3:D3"/>
    <mergeCell ref="H3:J3"/>
    <mergeCell ref="N3:P3"/>
    <mergeCell ref="E3:G3"/>
    <mergeCell ref="K3:M3"/>
    <mergeCell ref="A3:A5"/>
    <mergeCell ref="C4:C5"/>
    <mergeCell ref="D4:D5"/>
  </mergeCells>
  <printOptions/>
  <pageMargins left="0.5905511811023623" right="0.7874015748031497" top="0.984251968503937" bottom="0.984251968503937" header="0.5118110236220472" footer="0.5118110236220472"/>
  <pageSetup horizontalDpi="300" verticalDpi="300" orientation="portrait" paperSize="9" scale="96" r:id="rId1"/>
</worksheet>
</file>

<file path=xl/worksheets/sheet9.xml><?xml version="1.0" encoding="utf-8"?>
<worksheet xmlns="http://schemas.openxmlformats.org/spreadsheetml/2006/main" xmlns:r="http://schemas.openxmlformats.org/officeDocument/2006/relationships">
  <sheetPr codeName="Sheet2"/>
  <dimension ref="A1:J11"/>
  <sheetViews>
    <sheetView workbookViewId="0" topLeftCell="A1">
      <selection activeCell="A1" sqref="A1:J1"/>
    </sheetView>
  </sheetViews>
  <sheetFormatPr defaultColWidth="9.00390625" defaultRowHeight="13.5"/>
  <cols>
    <col min="1" max="1" width="9.625" style="0" customWidth="1"/>
    <col min="2" max="3" width="7.375" style="0" customWidth="1"/>
    <col min="4" max="5" width="9.50390625" style="0" customWidth="1"/>
    <col min="6" max="6" width="9.125" style="0" customWidth="1"/>
    <col min="7" max="7" width="8.875" style="0" customWidth="1"/>
    <col min="8" max="8" width="9.375" style="0" customWidth="1"/>
    <col min="10" max="10" width="9.125" style="0" customWidth="1"/>
  </cols>
  <sheetData>
    <row r="1" spans="1:10" ht="21" customHeight="1">
      <c r="A1" s="144" t="s">
        <v>182</v>
      </c>
      <c r="B1" s="144"/>
      <c r="C1" s="144"/>
      <c r="D1" s="144"/>
      <c r="E1" s="144"/>
      <c r="F1" s="144"/>
      <c r="G1" s="144"/>
      <c r="H1" s="144"/>
      <c r="I1" s="144"/>
      <c r="J1" s="144"/>
    </row>
    <row r="2" spans="1:10" ht="13.5" customHeight="1" thickBot="1">
      <c r="A2" s="185" t="s">
        <v>184</v>
      </c>
      <c r="B2" s="185"/>
      <c r="C2" s="185"/>
      <c r="D2" s="185"/>
      <c r="E2" s="185"/>
      <c r="F2" s="185"/>
      <c r="G2" s="185"/>
      <c r="H2" s="185"/>
      <c r="I2" s="185"/>
      <c r="J2" s="185"/>
    </row>
    <row r="3" spans="1:10" ht="15" customHeight="1" thickTop="1">
      <c r="A3" s="157" t="s">
        <v>121</v>
      </c>
      <c r="B3" s="130" t="s">
        <v>185</v>
      </c>
      <c r="C3" s="130"/>
      <c r="D3" s="130"/>
      <c r="E3" s="130"/>
      <c r="F3" s="130"/>
      <c r="G3" s="92" t="s">
        <v>186</v>
      </c>
      <c r="H3" s="130" t="s">
        <v>187</v>
      </c>
      <c r="I3" s="130"/>
      <c r="J3" s="189" t="s">
        <v>188</v>
      </c>
    </row>
    <row r="4" spans="1:10" ht="15" customHeight="1">
      <c r="A4" s="186"/>
      <c r="B4" s="187" t="s">
        <v>122</v>
      </c>
      <c r="C4" s="187" t="s">
        <v>189</v>
      </c>
      <c r="D4" s="187" t="s">
        <v>190</v>
      </c>
      <c r="E4" s="187"/>
      <c r="F4" s="113" t="s">
        <v>191</v>
      </c>
      <c r="G4" s="114" t="s">
        <v>192</v>
      </c>
      <c r="H4" s="188" t="s">
        <v>193</v>
      </c>
      <c r="I4" s="188" t="s">
        <v>194</v>
      </c>
      <c r="J4" s="190"/>
    </row>
    <row r="5" spans="1:10" ht="15" customHeight="1">
      <c r="A5" s="186"/>
      <c r="B5" s="187"/>
      <c r="C5" s="187"/>
      <c r="D5" s="10" t="s">
        <v>195</v>
      </c>
      <c r="E5" s="10" t="s">
        <v>196</v>
      </c>
      <c r="F5" s="93" t="s">
        <v>197</v>
      </c>
      <c r="G5" s="93" t="s">
        <v>198</v>
      </c>
      <c r="H5" s="168"/>
      <c r="I5" s="168"/>
      <c r="J5" s="191"/>
    </row>
    <row r="6" spans="1:10" ht="15" customHeight="1">
      <c r="A6" s="85" t="s">
        <v>199</v>
      </c>
      <c r="B6" s="91">
        <f>SUM(C6:F6)</f>
        <v>48</v>
      </c>
      <c r="C6" s="82">
        <v>3</v>
      </c>
      <c r="D6" s="82" t="s">
        <v>141</v>
      </c>
      <c r="E6" s="82">
        <v>45</v>
      </c>
      <c r="F6" s="82" t="s">
        <v>141</v>
      </c>
      <c r="G6" s="82">
        <v>292</v>
      </c>
      <c r="H6" s="82">
        <v>200</v>
      </c>
      <c r="I6" s="82">
        <v>106</v>
      </c>
      <c r="J6" s="82">
        <v>330</v>
      </c>
    </row>
    <row r="7" spans="1:10" ht="15" customHeight="1">
      <c r="A7" s="15" t="s">
        <v>200</v>
      </c>
      <c r="B7" s="91">
        <f>SUM(C7:F7)</f>
        <v>48</v>
      </c>
      <c r="C7" s="82">
        <v>3</v>
      </c>
      <c r="D7" s="82" t="s">
        <v>141</v>
      </c>
      <c r="E7" s="82">
        <v>45</v>
      </c>
      <c r="F7" s="82" t="s">
        <v>141</v>
      </c>
      <c r="G7" s="82">
        <v>293</v>
      </c>
      <c r="H7" s="82">
        <v>200</v>
      </c>
      <c r="I7" s="82">
        <v>104</v>
      </c>
      <c r="J7" s="82">
        <v>328</v>
      </c>
    </row>
    <row r="8" spans="1:10" ht="15" customHeight="1">
      <c r="A8" s="15" t="s">
        <v>201</v>
      </c>
      <c r="B8" s="91">
        <f>SUM(C8:F8)</f>
        <v>48</v>
      </c>
      <c r="C8" s="82">
        <v>3</v>
      </c>
      <c r="D8" s="82" t="s">
        <v>141</v>
      </c>
      <c r="E8" s="82">
        <v>45</v>
      </c>
      <c r="F8" s="82" t="s">
        <v>141</v>
      </c>
      <c r="G8" s="82">
        <v>293</v>
      </c>
      <c r="H8" s="82">
        <v>200</v>
      </c>
      <c r="I8" s="82">
        <v>101</v>
      </c>
      <c r="J8" s="82">
        <v>341</v>
      </c>
    </row>
    <row r="9" spans="1:10" ht="15" customHeight="1">
      <c r="A9" s="15" t="s">
        <v>202</v>
      </c>
      <c r="B9" s="91">
        <f>SUM(C9:F9)</f>
        <v>48</v>
      </c>
      <c r="C9" s="82">
        <v>3</v>
      </c>
      <c r="D9" s="82" t="s">
        <v>141</v>
      </c>
      <c r="E9" s="82">
        <v>45</v>
      </c>
      <c r="F9" s="82" t="s">
        <v>203</v>
      </c>
      <c r="G9" s="82">
        <v>295</v>
      </c>
      <c r="H9" s="82">
        <v>200</v>
      </c>
      <c r="I9" s="82">
        <v>126</v>
      </c>
      <c r="J9" s="82">
        <v>321</v>
      </c>
    </row>
    <row r="10" spans="1:10" ht="15" customHeight="1">
      <c r="A10" s="16" t="s">
        <v>204</v>
      </c>
      <c r="B10" s="115">
        <f>SUM(C10:F10)</f>
        <v>48</v>
      </c>
      <c r="C10" s="116">
        <v>3</v>
      </c>
      <c r="D10" s="83" t="s">
        <v>141</v>
      </c>
      <c r="E10" s="116">
        <v>45</v>
      </c>
      <c r="F10" s="83" t="s">
        <v>203</v>
      </c>
      <c r="G10" s="116">
        <v>302</v>
      </c>
      <c r="H10" s="116">
        <v>164</v>
      </c>
      <c r="I10" s="116">
        <v>134</v>
      </c>
      <c r="J10" s="116">
        <v>317</v>
      </c>
    </row>
    <row r="11" spans="1:10" ht="15" customHeight="1">
      <c r="A11" s="156" t="s">
        <v>183</v>
      </c>
      <c r="B11" s="156"/>
      <c r="C11" s="156"/>
      <c r="D11" s="156"/>
      <c r="E11" s="156"/>
      <c r="F11" s="156"/>
      <c r="G11" s="156"/>
      <c r="H11" s="156"/>
      <c r="I11" s="156"/>
      <c r="J11" s="156"/>
    </row>
  </sheetData>
  <mergeCells count="12">
    <mergeCell ref="A11:J11"/>
    <mergeCell ref="H4:H5"/>
    <mergeCell ref="I4:I5"/>
    <mergeCell ref="J3:J5"/>
    <mergeCell ref="A1:J1"/>
    <mergeCell ref="A2:J2"/>
    <mergeCell ref="A3:A5"/>
    <mergeCell ref="B3:F3"/>
    <mergeCell ref="H3:I3"/>
    <mergeCell ref="B4:B5"/>
    <mergeCell ref="C4:C5"/>
    <mergeCell ref="D4:E4"/>
  </mergeCells>
  <printOptions/>
  <pageMargins left="0.7874015748031497" right="0.5905511811023623" top="0.984251968503937" bottom="0.984251968503937" header="0.5118110236220472" footer="0.5118110236220472"/>
  <pageSetup firstPageNumber="126" useFirstPageNumber="1" horizontalDpi="300" verticalDpi="300" orientation="portrait" paperSize="9" r:id="rId1"/>
  <headerFooter alignWithMargins="0">
    <oddHeader>&amp;L&amp;10&amp;P　&amp;"ＭＳ 明朝,標準"運輸・通信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so-tokei</cp:lastModifiedBy>
  <dcterms:created xsi:type="dcterms:W3CDTF">1997-01-08T22:48:59Z</dcterms:created>
  <dcterms:modified xsi:type="dcterms:W3CDTF">2008-03-26T06:32:04Z</dcterms:modified>
  <cp:category/>
  <cp:version/>
  <cp:contentType/>
  <cp:contentStatus/>
</cp:coreProperties>
</file>