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162(1)" sheetId="1" r:id="rId1"/>
    <sheet name="162（2）" sheetId="2" r:id="rId2"/>
    <sheet name="163" sheetId="3" r:id="rId3"/>
    <sheet name="164" sheetId="4" r:id="rId4"/>
    <sheet name="165" sheetId="5" r:id="rId5"/>
    <sheet name="166" sheetId="6" r:id="rId6"/>
    <sheet name="167" sheetId="7" r:id="rId7"/>
    <sheet name="168" sheetId="8" r:id="rId8"/>
    <sheet name="169" sheetId="9" r:id="rId9"/>
    <sheet name="170" sheetId="10" r:id="rId10"/>
  </sheets>
  <definedNames>
    <definedName name="_xlnm.Print_Area" localSheetId="0">'162(1)'!$A$1:$J$10</definedName>
    <definedName name="_xlnm.Print_Area" localSheetId="9">'170'!$A$1:$M$9</definedName>
  </definedNames>
  <calcPr fullCalcOnLoad="1"/>
</workbook>
</file>

<file path=xl/sharedStrings.xml><?xml version="1.0" encoding="utf-8"?>
<sst xmlns="http://schemas.openxmlformats.org/spreadsheetml/2006/main" count="282" uniqueCount="197">
  <si>
    <t>１６２．交通事故（人身事故）</t>
  </si>
  <si>
    <t xml:space="preserve">  １５</t>
  </si>
  <si>
    <t xml:space="preserve">  １６</t>
  </si>
  <si>
    <t xml:space="preserve">  資料：土木部交通対策課</t>
  </si>
  <si>
    <t>（１）事故類型別</t>
  </si>
  <si>
    <t>年　　次</t>
  </si>
  <si>
    <t>事　　　　　故　　　　　件　　　　　数</t>
  </si>
  <si>
    <t>死　　　傷　　　者　　　数</t>
  </si>
  <si>
    <t>総　　数</t>
  </si>
  <si>
    <t>人と車両</t>
  </si>
  <si>
    <t>車両相互</t>
  </si>
  <si>
    <t>車両単独</t>
  </si>
  <si>
    <t>踏　　切</t>
  </si>
  <si>
    <t>死　　亡</t>
  </si>
  <si>
    <t>重　　傷</t>
  </si>
  <si>
    <t>軽　　傷</t>
  </si>
  <si>
    <t>平成１４年</t>
  </si>
  <si>
    <t xml:space="preserve">  １７</t>
  </si>
  <si>
    <t xml:space="preserve">  １ ８</t>
  </si>
  <si>
    <t>（２）子どもの交通事故</t>
  </si>
  <si>
    <t>-</t>
  </si>
  <si>
    <t>総　　　　　数</t>
  </si>
  <si>
    <t>幼　児　・　園　児</t>
  </si>
  <si>
    <t>小　　学　　生</t>
  </si>
  <si>
    <t>中　　学　　生</t>
  </si>
  <si>
    <t>事　故</t>
  </si>
  <si>
    <t>死　亡</t>
  </si>
  <si>
    <t>負　傷</t>
  </si>
  <si>
    <t>件　数</t>
  </si>
  <si>
    <t>者　数</t>
  </si>
  <si>
    <t>平成１４年</t>
  </si>
  <si>
    <t xml:space="preserve">  １７</t>
  </si>
  <si>
    <t xml:space="preserve">  １ ８</t>
  </si>
  <si>
    <t>１６３．行為別不良行為少年の補導数</t>
  </si>
  <si>
    <t>指定行為</t>
  </si>
  <si>
    <t>そ の 他</t>
  </si>
  <si>
    <t>　１５</t>
  </si>
  <si>
    <t>　１６</t>
  </si>
  <si>
    <t xml:space="preserve">  資料：教育委員会生涯学習課「青少年健全育成活動の概要」他</t>
  </si>
  <si>
    <t>飲　　酒</t>
  </si>
  <si>
    <t>喫　　煙</t>
  </si>
  <si>
    <t>深　　夜　　はいかい</t>
  </si>
  <si>
    <t>家　　出</t>
  </si>
  <si>
    <t>怠　　学</t>
  </si>
  <si>
    <t>平成１４年</t>
  </si>
  <si>
    <t xml:space="preserve">  １７</t>
  </si>
  <si>
    <t xml:space="preserve">  １ ８</t>
  </si>
  <si>
    <t>１６４．刑法犯の種</t>
  </si>
  <si>
    <t>窃　　　盗　　　犯</t>
  </si>
  <si>
    <t>知　　　　能　　　　犯</t>
  </si>
  <si>
    <t>風　　　俗　　　犯</t>
  </si>
  <si>
    <t>詐　　欺</t>
  </si>
  <si>
    <t>横　　領</t>
  </si>
  <si>
    <t>と ば く</t>
  </si>
  <si>
    <t>わいせつ</t>
  </si>
  <si>
    <t xml:space="preserve">    １５</t>
  </si>
  <si>
    <t xml:space="preserve">    １６</t>
  </si>
  <si>
    <t>類別認知件数</t>
  </si>
  <si>
    <t>凶　　　　　　悪　　　　　　犯</t>
  </si>
  <si>
    <t>粗　　　　　　暴　　　　　　犯</t>
  </si>
  <si>
    <t>殺　　人</t>
  </si>
  <si>
    <t>強　　盗</t>
  </si>
  <si>
    <t>放　　火</t>
  </si>
  <si>
    <t>ごうかん</t>
  </si>
  <si>
    <t>凶　　器</t>
  </si>
  <si>
    <t>暴　　行</t>
  </si>
  <si>
    <t xml:space="preserve">  傷 害 ・  </t>
  </si>
  <si>
    <t>脅　　迫</t>
  </si>
  <si>
    <t>きょうかつ</t>
  </si>
  <si>
    <t>総　　数</t>
  </si>
  <si>
    <t>侵入窃盗</t>
  </si>
  <si>
    <t>非侵入窃盗</t>
  </si>
  <si>
    <t>総　　数</t>
  </si>
  <si>
    <t>準備集合</t>
  </si>
  <si>
    <t>傷害致死</t>
  </si>
  <si>
    <t>平成１４年</t>
  </si>
  <si>
    <t xml:space="preserve">    １７</t>
  </si>
  <si>
    <t xml:space="preserve">     １ ８</t>
  </si>
  <si>
    <t>-</t>
  </si>
  <si>
    <t>　資料：警視庁総務部「警視庁の統計」</t>
  </si>
  <si>
    <t>１６５．発火源別</t>
  </si>
  <si>
    <t>家 庭 用</t>
  </si>
  <si>
    <t>その他の</t>
  </si>
  <si>
    <t>火遊び</t>
  </si>
  <si>
    <t>漏　電</t>
  </si>
  <si>
    <t>煙突煙道</t>
  </si>
  <si>
    <t>残火不始末</t>
  </si>
  <si>
    <t>放火･放火の疑</t>
  </si>
  <si>
    <t>車　両</t>
  </si>
  <si>
    <t>その他</t>
  </si>
  <si>
    <t>不　明</t>
  </si>
  <si>
    <t>(ｶﾞｽﾃｰﾌﾞﾙを含む)</t>
  </si>
  <si>
    <t>電気器具</t>
  </si>
  <si>
    <t>機械器具</t>
  </si>
  <si>
    <t>-</t>
  </si>
  <si>
    <t>　資料：板橋，志村消防署</t>
  </si>
  <si>
    <t>火災件数</t>
  </si>
  <si>
    <t>タバコの</t>
  </si>
  <si>
    <t>たき火</t>
  </si>
  <si>
    <t>マッチ</t>
  </si>
  <si>
    <t>灯　  油</t>
  </si>
  <si>
    <t>ガ　  ス</t>
  </si>
  <si>
    <t>ガ ス コ ン ロ</t>
  </si>
  <si>
    <t>風呂・かまど</t>
  </si>
  <si>
    <t>工 業 用</t>
  </si>
  <si>
    <t>吸　  殻</t>
  </si>
  <si>
    <t>ストーブ</t>
  </si>
  <si>
    <t>平成１４年</t>
  </si>
  <si>
    <t xml:space="preserve">  １７</t>
  </si>
  <si>
    <t xml:space="preserve">  １ ８</t>
  </si>
  <si>
    <t>１６６．火災のり災世帯数，</t>
  </si>
  <si>
    <t>り　　　災</t>
  </si>
  <si>
    <t>り災人員</t>
  </si>
  <si>
    <t>焼　　　　損　　　　棟　　　　数</t>
  </si>
  <si>
    <t>全　　損</t>
  </si>
  <si>
    <t>半　　損</t>
  </si>
  <si>
    <t>小　　損</t>
  </si>
  <si>
    <t>総　　数</t>
  </si>
  <si>
    <t>全　　焼</t>
  </si>
  <si>
    <t>半　　焼</t>
  </si>
  <si>
    <t>部 分 焼</t>
  </si>
  <si>
    <t>ぼ　　や</t>
  </si>
  <si>
    <t>ぼ　　や</t>
  </si>
  <si>
    <t>り災人員及び焼損床面積</t>
  </si>
  <si>
    <t>火　　　　　　　災　　　　　　　件　　　　　　　数</t>
  </si>
  <si>
    <t>　　世　　　　帯　　　　数</t>
  </si>
  <si>
    <t>焼損床面積（㎡）</t>
  </si>
  <si>
    <t>総　 　数</t>
  </si>
  <si>
    <t>建　　　　　　　　　物</t>
  </si>
  <si>
    <t>車　　両</t>
  </si>
  <si>
    <t>そ の 他</t>
  </si>
  <si>
    <t>全  　焼</t>
  </si>
  <si>
    <t>半　　焼</t>
  </si>
  <si>
    <t>部 分 焼</t>
  </si>
  <si>
    <t>　１７</t>
  </si>
  <si>
    <t>　１ ８</t>
  </si>
  <si>
    <t>　資料：東京消防庁総務部「東京消防庁統計書」</t>
  </si>
  <si>
    <t>１６７．火災による損害額及び死傷者数</t>
  </si>
  <si>
    <t xml:space="preserve"> 　 １５</t>
  </si>
  <si>
    <t xml:space="preserve"> 　 １６</t>
  </si>
  <si>
    <t>　（注）１．治外法権火災及び管外からの延焼火災は，計上していない。</t>
  </si>
  <si>
    <t>　　　　２．損害額は，千円未満を四捨五入している。</t>
  </si>
  <si>
    <t>（単位：金額千円）</t>
  </si>
  <si>
    <t>損　　　　　害　　　　　額</t>
  </si>
  <si>
    <t>総　　額</t>
  </si>
  <si>
    <t>建　　物</t>
  </si>
  <si>
    <t>建 物 内</t>
  </si>
  <si>
    <t>重　　症</t>
  </si>
  <si>
    <t>中 等 症</t>
  </si>
  <si>
    <t>軽　　症</t>
  </si>
  <si>
    <t>収 容 物</t>
  </si>
  <si>
    <t>平成１４年</t>
  </si>
  <si>
    <t xml:space="preserve"> 　 １７</t>
  </si>
  <si>
    <t xml:space="preserve"> 　 １ ８</t>
  </si>
  <si>
    <t xml:space="preserve">  資料：東京消防庁総務部「東京消防庁統計書」</t>
  </si>
  <si>
    <t>１６８．消防水利数</t>
  </si>
  <si>
    <t>（各年度末）</t>
  </si>
  <si>
    <t>年　　度</t>
  </si>
  <si>
    <t>消 火 栓</t>
  </si>
  <si>
    <t>防 火 水 槽 ・ 貯 水 池 等</t>
  </si>
  <si>
    <t>そ　　　　の　　　　他</t>
  </si>
  <si>
    <t>防火水槽</t>
  </si>
  <si>
    <t>貯 水 池</t>
  </si>
  <si>
    <t>受 水 槽</t>
  </si>
  <si>
    <t>プ ー ル</t>
  </si>
  <si>
    <t>河川･みぞ</t>
  </si>
  <si>
    <t>池・ほり</t>
  </si>
  <si>
    <t>平成１４年</t>
  </si>
  <si>
    <t xml:space="preserve"> 　 １７</t>
  </si>
  <si>
    <t xml:space="preserve">     １ ８</t>
  </si>
  <si>
    <t xml:space="preserve">  資料：東京消防庁総務部「東京消防庁統計書」</t>
  </si>
  <si>
    <t>１６９．危険物製造所等施設数</t>
  </si>
  <si>
    <t>平成１４年</t>
  </si>
  <si>
    <t>（各年度末）</t>
  </si>
  <si>
    <t>年　　　度</t>
  </si>
  <si>
    <t>事業所実数</t>
  </si>
  <si>
    <t>危　　険　　物　　製　　造　　所　　等</t>
  </si>
  <si>
    <t>少量危険物取扱所</t>
  </si>
  <si>
    <t>総　　　　数</t>
  </si>
  <si>
    <t>製　 造 　所</t>
  </si>
  <si>
    <t>貯　 蔵 　所</t>
  </si>
  <si>
    <t>取　 扱 　所</t>
  </si>
  <si>
    <t xml:space="preserve"> 　   １ ８</t>
  </si>
  <si>
    <t>　資料：東京消防庁総務部「東京消防庁統計書」</t>
  </si>
  <si>
    <t>１７０．種類別救急件数</t>
  </si>
  <si>
    <t>総   数</t>
  </si>
  <si>
    <t>交通事故</t>
  </si>
  <si>
    <t>火   災</t>
  </si>
  <si>
    <t>運動競技</t>
  </si>
  <si>
    <t>自然災害</t>
  </si>
  <si>
    <t>水   難</t>
  </si>
  <si>
    <t>労働災害</t>
  </si>
  <si>
    <t>一般負傷</t>
  </si>
  <si>
    <t>自   損</t>
  </si>
  <si>
    <t>加   害</t>
  </si>
  <si>
    <t>急   病</t>
  </si>
  <si>
    <t xml:space="preserve">      １ ８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</si>
</sst>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0.0_ "/>
    <numFmt numFmtId="178" formatCode="0_ "/>
    <numFmt numFmtId="179" formatCode="#,##0_ "/>
    <numFmt numFmtId="180" formatCode="0_);[Red]\(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Ｐゴシック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9"/>
      <name val="ＭＳ 明朝"/>
      <family val="1"/>
    </font>
    <font>
      <sz val="10"/>
      <name val="HG丸ｺﾞｼｯｸM-PRO"/>
      <family val="3"/>
    </font>
    <font>
      <b/>
      <sz val="9"/>
      <color indexed="62"/>
      <name val="ＭＳ 明朝"/>
      <family val="1"/>
    </font>
    <font>
      <b/>
      <sz val="11"/>
      <name val="ＭＳ Ｐゴシック"/>
      <family val="3"/>
    </font>
    <font>
      <sz val="9"/>
      <color indexed="10"/>
      <name val="ＭＳ 明朝"/>
      <family val="1"/>
    </font>
    <font>
      <sz val="9"/>
      <name val="HGｺﾞｼｯｸM"/>
      <family val="3"/>
    </font>
    <font>
      <sz val="8"/>
      <name val="HG創英角ｺﾞｼｯｸUB"/>
      <family val="3"/>
    </font>
    <font>
      <sz val="8"/>
      <color indexed="10"/>
      <name val="HG創英角ｺﾞｼｯｸUB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5" fillId="0" borderId="0" xfId="19" applyNumberFormat="1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49" fontId="3" fillId="0" borderId="4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49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49" fontId="3" fillId="0" borderId="4" xfId="0" applyNumberFormat="1" applyFont="1" applyBorder="1" applyAlignment="1" quotePrefix="1">
      <alignment vertical="center"/>
    </xf>
    <xf numFmtId="49" fontId="4" fillId="0" borderId="4" xfId="0" applyNumberFormat="1" applyFont="1" applyBorder="1" applyAlignment="1" quotePrefix="1">
      <alignment vertical="center"/>
    </xf>
    <xf numFmtId="176" fontId="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8" fontId="14" fillId="0" borderId="0" xfId="17" applyFont="1" applyBorder="1" applyAlignment="1">
      <alignment horizontal="center" vertical="center"/>
    </xf>
    <xf numFmtId="38" fontId="14" fillId="0" borderId="0" xfId="17" applyFont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38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/>
    </xf>
    <xf numFmtId="49" fontId="4" fillId="0" borderId="4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/>
    </xf>
    <xf numFmtId="0" fontId="4" fillId="0" borderId="1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177" fontId="3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38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8" fontId="16" fillId="0" borderId="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K1_KKM   クエリー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9.625" style="0" customWidth="1"/>
    <col min="2" max="10" width="8.875" style="0" customWidth="1"/>
    <col min="11" max="11" width="8.25390625" style="0" customWidth="1"/>
  </cols>
  <sheetData>
    <row r="1" spans="1:10" ht="21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 thickBot="1">
      <c r="A2" s="118" t="s">
        <v>4</v>
      </c>
      <c r="B2" s="118"/>
      <c r="C2" s="118"/>
      <c r="D2" s="118"/>
      <c r="E2" s="118"/>
      <c r="F2" s="119"/>
      <c r="G2" s="119"/>
      <c r="H2" s="119"/>
      <c r="I2" s="119"/>
      <c r="J2" s="119"/>
    </row>
    <row r="3" spans="1:11" ht="15" customHeight="1" thickTop="1">
      <c r="A3" s="116" t="s">
        <v>5</v>
      </c>
      <c r="B3" s="120" t="s">
        <v>6</v>
      </c>
      <c r="C3" s="121"/>
      <c r="D3" s="121"/>
      <c r="E3" s="121"/>
      <c r="F3" s="122"/>
      <c r="G3" s="123" t="s">
        <v>7</v>
      </c>
      <c r="H3" s="121"/>
      <c r="I3" s="121"/>
      <c r="J3" s="121"/>
      <c r="K3" s="3"/>
    </row>
    <row r="4" spans="1:11" ht="15" customHeight="1">
      <c r="A4" s="117"/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8</v>
      </c>
      <c r="H4" s="4" t="s">
        <v>13</v>
      </c>
      <c r="I4" s="4" t="s">
        <v>14</v>
      </c>
      <c r="J4" s="5" t="s">
        <v>15</v>
      </c>
      <c r="K4" s="3"/>
    </row>
    <row r="5" spans="1:10" ht="18" customHeight="1">
      <c r="A5" s="6" t="s">
        <v>16</v>
      </c>
      <c r="B5" s="7">
        <f>SUM(C5:F5)</f>
        <v>2895</v>
      </c>
      <c r="C5" s="7">
        <v>375</v>
      </c>
      <c r="D5" s="7">
        <v>2412</v>
      </c>
      <c r="E5" s="7">
        <v>106</v>
      </c>
      <c r="F5" s="7">
        <v>2</v>
      </c>
      <c r="G5" s="7">
        <f>SUM(H5:J5)</f>
        <v>3218</v>
      </c>
      <c r="H5" s="7">
        <v>10</v>
      </c>
      <c r="I5" s="7">
        <v>24</v>
      </c>
      <c r="J5" s="7">
        <v>3184</v>
      </c>
    </row>
    <row r="6" spans="1:10" ht="18" customHeight="1">
      <c r="A6" s="8" t="s">
        <v>1</v>
      </c>
      <c r="B6" s="7">
        <f>SUM(C6:F6)</f>
        <v>2792</v>
      </c>
      <c r="C6" s="7">
        <v>374</v>
      </c>
      <c r="D6" s="7">
        <v>2309</v>
      </c>
      <c r="E6" s="7">
        <v>109</v>
      </c>
      <c r="F6" s="7">
        <v>0</v>
      </c>
      <c r="G6" s="7">
        <f>SUM(H6:J6)</f>
        <v>3058</v>
      </c>
      <c r="H6" s="7">
        <v>11</v>
      </c>
      <c r="I6" s="7">
        <v>27</v>
      </c>
      <c r="J6" s="7">
        <v>3020</v>
      </c>
    </row>
    <row r="7" spans="1:10" ht="18" customHeight="1">
      <c r="A7" s="8" t="s">
        <v>2</v>
      </c>
      <c r="B7" s="7">
        <f>SUM(C7:F7)</f>
        <v>2793</v>
      </c>
      <c r="C7" s="7">
        <v>341</v>
      </c>
      <c r="D7" s="7">
        <v>2360</v>
      </c>
      <c r="E7" s="7">
        <v>92</v>
      </c>
      <c r="F7" s="7">
        <v>0</v>
      </c>
      <c r="G7" s="7">
        <f>SUM(H7:J7)</f>
        <v>3072</v>
      </c>
      <c r="H7" s="7">
        <v>14</v>
      </c>
      <c r="I7" s="7">
        <v>13</v>
      </c>
      <c r="J7" s="7">
        <v>3045</v>
      </c>
    </row>
    <row r="8" spans="1:10" ht="18" customHeight="1">
      <c r="A8" s="8" t="s">
        <v>17</v>
      </c>
      <c r="B8" s="7">
        <f>SUM(C8:F8)</f>
        <v>2496</v>
      </c>
      <c r="C8" s="7">
        <v>321</v>
      </c>
      <c r="D8" s="7">
        <v>2107</v>
      </c>
      <c r="E8" s="7">
        <v>66</v>
      </c>
      <c r="F8" s="7">
        <v>2</v>
      </c>
      <c r="G8" s="7">
        <f>SUM(H8:J8)</f>
        <v>2698</v>
      </c>
      <c r="H8" s="7">
        <v>10</v>
      </c>
      <c r="I8" s="7">
        <v>24</v>
      </c>
      <c r="J8" s="7">
        <v>2664</v>
      </c>
    </row>
    <row r="9" spans="1:10" s="12" customFormat="1" ht="18" customHeight="1">
      <c r="A9" s="9" t="s">
        <v>18</v>
      </c>
      <c r="B9" s="10">
        <f>SUM(C9:F9)</f>
        <v>2504</v>
      </c>
      <c r="C9" s="10">
        <v>347</v>
      </c>
      <c r="D9" s="10">
        <v>2071</v>
      </c>
      <c r="E9" s="10">
        <v>84</v>
      </c>
      <c r="F9" s="11">
        <v>2</v>
      </c>
      <c r="G9" s="10">
        <v>2747</v>
      </c>
      <c r="H9" s="10">
        <v>11</v>
      </c>
      <c r="I9" s="10">
        <v>24</v>
      </c>
      <c r="J9" s="10">
        <v>2712</v>
      </c>
    </row>
    <row r="10" spans="1:10" ht="15" customHeight="1">
      <c r="A10" s="114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ht="15" customHeight="1">
      <c r="A11" s="13"/>
      <c r="B11" s="13"/>
      <c r="C11" s="14"/>
      <c r="D11" s="14"/>
      <c r="E11" s="14"/>
      <c r="F11" s="14"/>
      <c r="G11" s="14"/>
      <c r="H11" s="14"/>
      <c r="I11" s="14"/>
      <c r="J11" s="14"/>
    </row>
    <row r="12" spans="1:10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8.75" customHeight="1">
      <c r="A13" s="13"/>
      <c r="B13" s="15"/>
      <c r="C13" s="13"/>
      <c r="D13" s="13"/>
      <c r="E13" s="161"/>
      <c r="F13" s="13"/>
      <c r="G13" s="13"/>
      <c r="H13" s="13"/>
      <c r="I13" s="13"/>
      <c r="J13" s="13"/>
    </row>
    <row r="14" spans="1:10" ht="12" customHeight="1">
      <c r="A14" s="16"/>
      <c r="B14" s="43"/>
      <c r="C14" s="13"/>
      <c r="D14" s="13"/>
      <c r="E14" s="13"/>
      <c r="F14" s="13"/>
      <c r="G14" s="13"/>
      <c r="H14" s="13"/>
      <c r="I14" s="13"/>
      <c r="J14" s="13"/>
    </row>
    <row r="15" spans="1:10" ht="13.5">
      <c r="A15" s="16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3.5">
      <c r="A16" s="16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3.5">
      <c r="A17" s="16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3.5">
      <c r="A18" s="18"/>
      <c r="B18" s="18"/>
      <c r="C18" s="18"/>
      <c r="D18" s="18"/>
      <c r="E18" s="18"/>
      <c r="F18" s="18"/>
      <c r="G18" s="18"/>
      <c r="H18" s="18"/>
      <c r="I18" s="18"/>
      <c r="J18" s="18"/>
    </row>
  </sheetData>
  <mergeCells count="6">
    <mergeCell ref="A10:J10"/>
    <mergeCell ref="A1:J1"/>
    <mergeCell ref="A3:A4"/>
    <mergeCell ref="A2:J2"/>
    <mergeCell ref="B3:F3"/>
    <mergeCell ref="G3:J3"/>
  </mergeCells>
  <printOptions/>
  <pageMargins left="0.7874015748031497" right="0.5905511811023623" top="0.984251968503937" bottom="0.984251968503937" header="0.5118110236220472" footer="0.5118110236220472"/>
  <pageSetup firstPageNumber="131" useFirstPageNumber="1" horizontalDpi="300" verticalDpi="300" orientation="portrait" paperSize="9" r:id="rId1"/>
  <headerFooter alignWithMargins="0">
    <oddHeader>&amp;R&amp;"ＭＳ 明朝,標準"&amp;10警察・消防&amp;"ＭＳ Ｐゴシック,標準"&amp;11　&amp;10&amp;P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15"/>
  <sheetViews>
    <sheetView workbookViewId="0" topLeftCell="A1">
      <selection activeCell="A1" sqref="A1:M1"/>
    </sheetView>
  </sheetViews>
  <sheetFormatPr defaultColWidth="9.00390625" defaultRowHeight="13.5"/>
  <cols>
    <col min="1" max="1" width="9.625" style="0" customWidth="1"/>
    <col min="2" max="2" width="7.625" style="0" customWidth="1"/>
    <col min="3" max="3" width="6.875" style="0" customWidth="1"/>
    <col min="4" max="4" width="6.125" style="0" customWidth="1"/>
    <col min="5" max="6" width="6.875" style="0" customWidth="1"/>
    <col min="7" max="7" width="6.125" style="0" customWidth="1"/>
    <col min="8" max="9" width="6.875" style="0" customWidth="1"/>
    <col min="10" max="11" width="6.375" style="0" customWidth="1"/>
    <col min="12" max="12" width="7.50390625" style="0" customWidth="1"/>
    <col min="13" max="13" width="6.625" style="0" customWidth="1"/>
  </cols>
  <sheetData>
    <row r="1" spans="1:13" ht="21" customHeight="1">
      <c r="A1" s="115" t="s">
        <v>184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3.5" customHeight="1" thickBot="1">
      <c r="A2" s="14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5" customHeight="1" thickTop="1">
      <c r="A3" s="2" t="s">
        <v>5</v>
      </c>
      <c r="B3" s="19" t="s">
        <v>185</v>
      </c>
      <c r="C3" s="19" t="s">
        <v>186</v>
      </c>
      <c r="D3" s="19" t="s">
        <v>187</v>
      </c>
      <c r="E3" s="19" t="s">
        <v>188</v>
      </c>
      <c r="F3" s="19" t="s">
        <v>189</v>
      </c>
      <c r="G3" s="19" t="s">
        <v>190</v>
      </c>
      <c r="H3" s="19" t="s">
        <v>191</v>
      </c>
      <c r="I3" s="19" t="s">
        <v>192</v>
      </c>
      <c r="J3" s="19" t="s">
        <v>193</v>
      </c>
      <c r="K3" s="19" t="s">
        <v>194</v>
      </c>
      <c r="L3" s="19" t="s">
        <v>195</v>
      </c>
      <c r="M3" s="58" t="s">
        <v>130</v>
      </c>
    </row>
    <row r="4" spans="1:13" ht="15" customHeight="1">
      <c r="A4" s="98" t="s">
        <v>44</v>
      </c>
      <c r="B4" s="99">
        <f>SUM(C4:M4)</f>
        <v>24697</v>
      </c>
      <c r="C4" s="73">
        <v>3214</v>
      </c>
      <c r="D4" s="73">
        <v>132</v>
      </c>
      <c r="E4" s="73">
        <v>103</v>
      </c>
      <c r="F4" s="7">
        <v>0</v>
      </c>
      <c r="G4" s="73">
        <v>9</v>
      </c>
      <c r="H4" s="73">
        <v>130</v>
      </c>
      <c r="I4" s="73">
        <v>3278</v>
      </c>
      <c r="J4" s="73">
        <v>209</v>
      </c>
      <c r="K4" s="73">
        <v>316</v>
      </c>
      <c r="L4" s="73">
        <v>15250</v>
      </c>
      <c r="M4" s="73">
        <v>2056</v>
      </c>
    </row>
    <row r="5" spans="1:13" ht="15" customHeight="1">
      <c r="A5" s="34" t="s">
        <v>1</v>
      </c>
      <c r="B5" s="99">
        <f>SUM(C5:M5)</f>
        <v>24820</v>
      </c>
      <c r="C5" s="73">
        <v>3511</v>
      </c>
      <c r="D5" s="73">
        <v>115</v>
      </c>
      <c r="E5" s="73">
        <v>228</v>
      </c>
      <c r="F5" s="7">
        <v>1</v>
      </c>
      <c r="G5" s="73">
        <v>11</v>
      </c>
      <c r="H5" s="73">
        <v>123</v>
      </c>
      <c r="I5" s="73">
        <v>3628</v>
      </c>
      <c r="J5" s="73">
        <v>239</v>
      </c>
      <c r="K5" s="73">
        <v>370</v>
      </c>
      <c r="L5" s="73">
        <v>14919</v>
      </c>
      <c r="M5" s="73">
        <v>1675</v>
      </c>
    </row>
    <row r="6" spans="1:13" ht="15" customHeight="1">
      <c r="A6" s="34" t="s">
        <v>2</v>
      </c>
      <c r="B6" s="99">
        <f>SUM(C6:M6)</f>
        <v>27004</v>
      </c>
      <c r="C6" s="73">
        <v>3243</v>
      </c>
      <c r="D6" s="73">
        <v>146</v>
      </c>
      <c r="E6" s="73">
        <v>140</v>
      </c>
      <c r="F6" s="7">
        <v>0</v>
      </c>
      <c r="G6" s="73">
        <v>20</v>
      </c>
      <c r="H6" s="73">
        <v>160</v>
      </c>
      <c r="I6" s="73">
        <v>3756</v>
      </c>
      <c r="J6" s="73">
        <v>295</v>
      </c>
      <c r="K6" s="73">
        <v>357</v>
      </c>
      <c r="L6" s="73">
        <v>16632</v>
      </c>
      <c r="M6" s="73">
        <v>2255</v>
      </c>
    </row>
    <row r="7" spans="1:13" ht="15" customHeight="1">
      <c r="A7" s="34" t="s">
        <v>45</v>
      </c>
      <c r="B7" s="99">
        <f>SUM(C7:M7)</f>
        <v>27435</v>
      </c>
      <c r="C7" s="73">
        <v>3092</v>
      </c>
      <c r="D7" s="73">
        <v>134</v>
      </c>
      <c r="E7" s="73">
        <v>131</v>
      </c>
      <c r="F7" s="7">
        <v>1</v>
      </c>
      <c r="G7" s="73">
        <v>21</v>
      </c>
      <c r="H7" s="73">
        <v>160</v>
      </c>
      <c r="I7" s="73">
        <v>3913</v>
      </c>
      <c r="J7" s="73">
        <v>260</v>
      </c>
      <c r="K7" s="73">
        <v>299</v>
      </c>
      <c r="L7" s="73">
        <v>17424</v>
      </c>
      <c r="M7" s="73">
        <v>2000</v>
      </c>
    </row>
    <row r="8" spans="1:13" ht="15" customHeight="1">
      <c r="A8" s="100" t="s">
        <v>196</v>
      </c>
      <c r="B8" s="101">
        <f>SUM(C8:M8)</f>
        <v>27095</v>
      </c>
      <c r="C8" s="87">
        <v>2989</v>
      </c>
      <c r="D8" s="87">
        <v>184</v>
      </c>
      <c r="E8" s="87">
        <v>133</v>
      </c>
      <c r="F8" s="10">
        <v>2</v>
      </c>
      <c r="G8" s="87">
        <v>20</v>
      </c>
      <c r="H8" s="87">
        <v>149</v>
      </c>
      <c r="I8" s="87">
        <v>3918</v>
      </c>
      <c r="J8" s="87">
        <v>249</v>
      </c>
      <c r="K8" s="87">
        <v>301</v>
      </c>
      <c r="L8" s="87">
        <v>17186</v>
      </c>
      <c r="M8" s="87">
        <v>1964</v>
      </c>
    </row>
    <row r="9" spans="1:13" ht="15" customHeight="1">
      <c r="A9" s="114" t="s">
        <v>183</v>
      </c>
      <c r="B9" s="114"/>
      <c r="C9" s="114"/>
      <c r="D9" s="114"/>
      <c r="E9" s="114"/>
      <c r="F9" s="160"/>
      <c r="G9" s="160"/>
      <c r="H9" s="160"/>
      <c r="I9" s="160"/>
      <c r="J9" s="160"/>
      <c r="K9" s="160"/>
      <c r="L9" s="160"/>
      <c r="M9" s="160"/>
    </row>
    <row r="10" ht="15" customHeight="1"/>
    <row r="11" spans="1:13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20.25" customHeight="1">
      <c r="A12" s="13"/>
      <c r="B12" s="15"/>
      <c r="C12" s="14"/>
      <c r="D12" s="13"/>
      <c r="E12" s="13"/>
      <c r="F12" s="161"/>
      <c r="G12" s="13"/>
      <c r="H12" s="13"/>
      <c r="I12" s="13"/>
      <c r="J12" s="13"/>
      <c r="K12" s="13"/>
      <c r="L12" s="13"/>
      <c r="M12" s="13"/>
    </row>
    <row r="13" spans="1:13" ht="13.5">
      <c r="A13" s="16"/>
      <c r="B13" s="4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2:9" ht="13.5">
      <c r="B14" s="3"/>
      <c r="C14" s="3"/>
      <c r="D14" s="3"/>
      <c r="E14" s="3"/>
      <c r="F14" s="3"/>
      <c r="G14" s="3"/>
      <c r="H14" s="3"/>
      <c r="I14" s="3"/>
    </row>
    <row r="15" spans="2:9" ht="13.5">
      <c r="B15" s="3"/>
      <c r="C15" s="3"/>
      <c r="D15" s="3"/>
      <c r="E15" s="3"/>
      <c r="F15" s="3"/>
      <c r="G15" s="3"/>
      <c r="H15" s="3"/>
      <c r="I15" s="3"/>
    </row>
  </sheetData>
  <mergeCells count="3">
    <mergeCell ref="A1:M1"/>
    <mergeCell ref="A2:M2"/>
    <mergeCell ref="A9:M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8"/>
  <sheetViews>
    <sheetView workbookViewId="0" topLeftCell="A1">
      <selection activeCell="A1" sqref="A1:M1"/>
    </sheetView>
  </sheetViews>
  <sheetFormatPr defaultColWidth="9.00390625" defaultRowHeight="13.5"/>
  <cols>
    <col min="1" max="1" width="9.375" style="0" bestFit="1" customWidth="1"/>
    <col min="2" max="13" width="6.75390625" style="0" customWidth="1"/>
  </cols>
  <sheetData>
    <row r="1" spans="1:13" ht="13.5" customHeight="1" thickBot="1">
      <c r="A1" s="118" t="s">
        <v>19</v>
      </c>
      <c r="B1" s="118"/>
      <c r="C1" s="118"/>
      <c r="D1" s="118"/>
      <c r="E1" s="118"/>
      <c r="F1" s="118"/>
      <c r="G1" s="118"/>
      <c r="H1" s="118"/>
      <c r="I1" s="119"/>
      <c r="J1" s="119"/>
      <c r="K1" s="119"/>
      <c r="L1" s="119"/>
      <c r="M1" s="119"/>
    </row>
    <row r="2" spans="1:13" ht="18" customHeight="1" thickTop="1">
      <c r="A2" s="116" t="s">
        <v>5</v>
      </c>
      <c r="B2" s="120" t="s">
        <v>21</v>
      </c>
      <c r="C2" s="121"/>
      <c r="D2" s="121"/>
      <c r="E2" s="125" t="s">
        <v>22</v>
      </c>
      <c r="F2" s="125"/>
      <c r="G2" s="125"/>
      <c r="H2" s="125" t="s">
        <v>23</v>
      </c>
      <c r="I2" s="125"/>
      <c r="J2" s="125"/>
      <c r="K2" s="123" t="s">
        <v>24</v>
      </c>
      <c r="L2" s="123"/>
      <c r="M2" s="123"/>
    </row>
    <row r="3" spans="1:13" ht="18" customHeight="1">
      <c r="A3" s="124"/>
      <c r="B3" s="20" t="s">
        <v>25</v>
      </c>
      <c r="C3" s="20" t="s">
        <v>26</v>
      </c>
      <c r="D3" s="20" t="s">
        <v>27</v>
      </c>
      <c r="E3" s="20" t="s">
        <v>25</v>
      </c>
      <c r="F3" s="20" t="s">
        <v>26</v>
      </c>
      <c r="G3" s="20" t="s">
        <v>27</v>
      </c>
      <c r="H3" s="20" t="s">
        <v>25</v>
      </c>
      <c r="I3" s="20" t="s">
        <v>26</v>
      </c>
      <c r="J3" s="20" t="s">
        <v>27</v>
      </c>
      <c r="K3" s="20" t="s">
        <v>25</v>
      </c>
      <c r="L3" s="20" t="s">
        <v>26</v>
      </c>
      <c r="M3" s="21" t="s">
        <v>27</v>
      </c>
    </row>
    <row r="4" spans="1:13" ht="18" customHeight="1">
      <c r="A4" s="117"/>
      <c r="B4" s="22" t="s">
        <v>28</v>
      </c>
      <c r="C4" s="22" t="s">
        <v>29</v>
      </c>
      <c r="D4" s="22" t="s">
        <v>29</v>
      </c>
      <c r="E4" s="22" t="s">
        <v>28</v>
      </c>
      <c r="F4" s="22" t="s">
        <v>29</v>
      </c>
      <c r="G4" s="22" t="s">
        <v>29</v>
      </c>
      <c r="H4" s="22" t="s">
        <v>28</v>
      </c>
      <c r="I4" s="22" t="s">
        <v>29</v>
      </c>
      <c r="J4" s="22" t="s">
        <v>29</v>
      </c>
      <c r="K4" s="22" t="s">
        <v>28</v>
      </c>
      <c r="L4" s="22" t="s">
        <v>29</v>
      </c>
      <c r="M4" s="23" t="s">
        <v>29</v>
      </c>
    </row>
    <row r="5" spans="1:13" ht="18" customHeight="1">
      <c r="A5" s="6" t="s">
        <v>30</v>
      </c>
      <c r="B5" s="24">
        <f aca="true" t="shared" si="0" ref="B5:D9">SUM(E5,H5,K5)</f>
        <v>214</v>
      </c>
      <c r="C5" s="24">
        <f t="shared" si="0"/>
        <v>0</v>
      </c>
      <c r="D5" s="24">
        <f t="shared" si="0"/>
        <v>259</v>
      </c>
      <c r="E5" s="24">
        <v>29</v>
      </c>
      <c r="F5" s="24" t="s">
        <v>20</v>
      </c>
      <c r="G5" s="24">
        <v>66</v>
      </c>
      <c r="H5" s="24">
        <v>134</v>
      </c>
      <c r="I5" s="24" t="s">
        <v>20</v>
      </c>
      <c r="J5" s="24">
        <v>143</v>
      </c>
      <c r="K5" s="24">
        <v>51</v>
      </c>
      <c r="L5" s="24" t="s">
        <v>20</v>
      </c>
      <c r="M5" s="24">
        <v>50</v>
      </c>
    </row>
    <row r="6" spans="1:13" ht="18" customHeight="1">
      <c r="A6" s="8" t="s">
        <v>1</v>
      </c>
      <c r="B6" s="24">
        <f t="shared" si="0"/>
        <v>221</v>
      </c>
      <c r="C6" s="24">
        <f t="shared" si="0"/>
        <v>0</v>
      </c>
      <c r="D6" s="24">
        <f t="shared" si="0"/>
        <v>249</v>
      </c>
      <c r="E6" s="24">
        <v>29</v>
      </c>
      <c r="F6" s="24" t="s">
        <v>20</v>
      </c>
      <c r="G6" s="24">
        <v>51</v>
      </c>
      <c r="H6" s="24">
        <v>137</v>
      </c>
      <c r="I6" s="24" t="s">
        <v>20</v>
      </c>
      <c r="J6" s="24">
        <v>145</v>
      </c>
      <c r="K6" s="24">
        <v>55</v>
      </c>
      <c r="L6" s="24" t="s">
        <v>20</v>
      </c>
      <c r="M6" s="24">
        <v>53</v>
      </c>
    </row>
    <row r="7" spans="1:13" ht="18" customHeight="1">
      <c r="A7" s="8" t="s">
        <v>2</v>
      </c>
      <c r="B7" s="24">
        <f t="shared" si="0"/>
        <v>198</v>
      </c>
      <c r="C7" s="24">
        <f t="shared" si="0"/>
        <v>1</v>
      </c>
      <c r="D7" s="24">
        <f t="shared" si="0"/>
        <v>223</v>
      </c>
      <c r="E7" s="24">
        <v>28</v>
      </c>
      <c r="F7" s="24" t="s">
        <v>20</v>
      </c>
      <c r="G7" s="24">
        <v>53</v>
      </c>
      <c r="H7" s="24">
        <v>121</v>
      </c>
      <c r="I7" s="24">
        <v>1</v>
      </c>
      <c r="J7" s="24">
        <v>122</v>
      </c>
      <c r="K7" s="24">
        <v>49</v>
      </c>
      <c r="L7" s="24" t="s">
        <v>20</v>
      </c>
      <c r="M7" s="24">
        <v>48</v>
      </c>
    </row>
    <row r="8" spans="1:13" ht="18" customHeight="1">
      <c r="A8" s="8" t="s">
        <v>31</v>
      </c>
      <c r="B8" s="24">
        <f t="shared" si="0"/>
        <v>178</v>
      </c>
      <c r="C8" s="24">
        <f t="shared" si="0"/>
        <v>0</v>
      </c>
      <c r="D8" s="24">
        <f t="shared" si="0"/>
        <v>210</v>
      </c>
      <c r="E8" s="24">
        <v>13</v>
      </c>
      <c r="F8" s="24">
        <v>0</v>
      </c>
      <c r="G8" s="24">
        <v>46</v>
      </c>
      <c r="H8" s="24">
        <v>115</v>
      </c>
      <c r="I8" s="24">
        <v>0</v>
      </c>
      <c r="J8" s="24">
        <v>118</v>
      </c>
      <c r="K8" s="24">
        <v>50</v>
      </c>
      <c r="L8" s="24">
        <v>0</v>
      </c>
      <c r="M8" s="24">
        <v>46</v>
      </c>
    </row>
    <row r="9" spans="1:13" ht="18" customHeight="1">
      <c r="A9" s="9" t="s">
        <v>32</v>
      </c>
      <c r="B9" s="25">
        <f t="shared" si="0"/>
        <v>230</v>
      </c>
      <c r="C9" s="26">
        <f t="shared" si="0"/>
        <v>0</v>
      </c>
      <c r="D9" s="25">
        <f t="shared" si="0"/>
        <v>245</v>
      </c>
      <c r="E9" s="25">
        <v>23</v>
      </c>
      <c r="F9" s="26" t="s">
        <v>20</v>
      </c>
      <c r="G9" s="25">
        <v>44</v>
      </c>
      <c r="H9" s="25">
        <v>145</v>
      </c>
      <c r="I9" s="26" t="s">
        <v>20</v>
      </c>
      <c r="J9" s="25">
        <v>149</v>
      </c>
      <c r="K9" s="25">
        <v>62</v>
      </c>
      <c r="L9" s="26" t="s">
        <v>20</v>
      </c>
      <c r="M9" s="25">
        <v>52</v>
      </c>
    </row>
    <row r="10" spans="1:13" ht="15" customHeight="1">
      <c r="A10" s="114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ht="15" customHeight="1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5" customHeight="1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3.5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3.5">
      <c r="A15" s="1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3.5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3.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3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</sheetData>
  <mergeCells count="7">
    <mergeCell ref="A1:M1"/>
    <mergeCell ref="A10:M10"/>
    <mergeCell ref="K2:M2"/>
    <mergeCell ref="A2:A4"/>
    <mergeCell ref="B2:D2"/>
    <mergeCell ref="H2:J2"/>
    <mergeCell ref="E2:G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0"/>
  <sheetViews>
    <sheetView workbookViewId="0" topLeftCell="A1">
      <selection activeCell="A1" sqref="A1:I1"/>
    </sheetView>
  </sheetViews>
  <sheetFormatPr defaultColWidth="9.00390625" defaultRowHeight="13.5"/>
  <cols>
    <col min="1" max="9" width="9.875" style="17" customWidth="1"/>
    <col min="10" max="16384" width="8.625" style="17" customWidth="1"/>
  </cols>
  <sheetData>
    <row r="1" spans="1:9" ht="21" customHeight="1">
      <c r="A1" s="115" t="s">
        <v>33</v>
      </c>
      <c r="B1" s="115"/>
      <c r="C1" s="115"/>
      <c r="D1" s="115"/>
      <c r="E1" s="115"/>
      <c r="F1" s="115"/>
      <c r="G1" s="115"/>
      <c r="H1" s="115"/>
      <c r="I1" s="115"/>
    </row>
    <row r="2" spans="1:9" ht="13.5" customHeight="1" thickBot="1">
      <c r="A2" s="111"/>
      <c r="B2" s="111"/>
      <c r="C2" s="111"/>
      <c r="D2" s="111"/>
      <c r="E2" s="111"/>
      <c r="F2" s="112"/>
      <c r="G2" s="112"/>
      <c r="H2" s="112"/>
      <c r="I2" s="112"/>
    </row>
    <row r="3" spans="1:9" ht="15" customHeight="1" thickTop="1">
      <c r="A3" s="104" t="s">
        <v>5</v>
      </c>
      <c r="B3" s="120" t="s">
        <v>8</v>
      </c>
      <c r="C3" s="120" t="s">
        <v>39</v>
      </c>
      <c r="D3" s="120" t="s">
        <v>40</v>
      </c>
      <c r="E3" s="106" t="s">
        <v>41</v>
      </c>
      <c r="F3" s="127" t="s">
        <v>42</v>
      </c>
      <c r="G3" s="127" t="s">
        <v>43</v>
      </c>
      <c r="H3" s="120" t="s">
        <v>34</v>
      </c>
      <c r="I3" s="120" t="s">
        <v>35</v>
      </c>
    </row>
    <row r="4" spans="1:9" ht="15" customHeight="1">
      <c r="A4" s="105"/>
      <c r="B4" s="109"/>
      <c r="C4" s="109"/>
      <c r="D4" s="109"/>
      <c r="E4" s="107"/>
      <c r="F4" s="102"/>
      <c r="G4" s="113"/>
      <c r="H4" s="109"/>
      <c r="I4" s="109"/>
    </row>
    <row r="5" spans="1:9" ht="15" customHeight="1">
      <c r="A5" s="124"/>
      <c r="B5" s="110"/>
      <c r="C5" s="110"/>
      <c r="D5" s="110"/>
      <c r="E5" s="108"/>
      <c r="F5" s="103"/>
      <c r="G5" s="103"/>
      <c r="H5" s="128"/>
      <c r="I5" s="128"/>
    </row>
    <row r="6" spans="1:9" ht="18" customHeight="1">
      <c r="A6" s="6" t="s">
        <v>44</v>
      </c>
      <c r="B6" s="32">
        <f>SUM(C6:I6)</f>
        <v>2562</v>
      </c>
      <c r="C6" s="33">
        <v>87</v>
      </c>
      <c r="D6" s="33">
        <v>560</v>
      </c>
      <c r="E6" s="7">
        <v>1828</v>
      </c>
      <c r="F6" s="33">
        <v>6</v>
      </c>
      <c r="G6" s="33">
        <v>6</v>
      </c>
      <c r="H6" s="33" t="s">
        <v>20</v>
      </c>
      <c r="I6" s="33">
        <v>75</v>
      </c>
    </row>
    <row r="7" spans="1:9" ht="18" customHeight="1">
      <c r="A7" s="34" t="s">
        <v>36</v>
      </c>
      <c r="B7" s="32">
        <f>SUM(C7:I7)</f>
        <v>2697</v>
      </c>
      <c r="C7" s="33">
        <v>94</v>
      </c>
      <c r="D7" s="33">
        <v>698</v>
      </c>
      <c r="E7" s="7">
        <v>1809</v>
      </c>
      <c r="F7" s="33">
        <v>8</v>
      </c>
      <c r="G7" s="33">
        <v>9</v>
      </c>
      <c r="H7" s="33" t="s">
        <v>20</v>
      </c>
      <c r="I7" s="33">
        <v>79</v>
      </c>
    </row>
    <row r="8" spans="1:9" ht="18" customHeight="1">
      <c r="A8" s="34" t="s">
        <v>37</v>
      </c>
      <c r="B8" s="32">
        <f>SUM(C8:I8)</f>
        <v>2946</v>
      </c>
      <c r="C8" s="33">
        <v>88</v>
      </c>
      <c r="D8" s="33">
        <v>672</v>
      </c>
      <c r="E8" s="7">
        <v>2079</v>
      </c>
      <c r="F8" s="33">
        <v>14</v>
      </c>
      <c r="G8" s="33">
        <v>34</v>
      </c>
      <c r="H8" s="33" t="s">
        <v>20</v>
      </c>
      <c r="I8" s="33">
        <v>59</v>
      </c>
    </row>
    <row r="9" spans="1:9" s="35" customFormat="1" ht="18" customHeight="1">
      <c r="A9" s="34" t="s">
        <v>45</v>
      </c>
      <c r="B9" s="32">
        <f>SUM(C9:I9)</f>
        <v>2688</v>
      </c>
      <c r="C9" s="33">
        <v>60</v>
      </c>
      <c r="D9" s="33">
        <v>615</v>
      </c>
      <c r="E9" s="7">
        <v>1951</v>
      </c>
      <c r="F9" s="33">
        <v>15</v>
      </c>
      <c r="G9" s="33">
        <v>3</v>
      </c>
      <c r="H9" s="33" t="s">
        <v>20</v>
      </c>
      <c r="I9" s="33">
        <v>44</v>
      </c>
    </row>
    <row r="10" spans="1:9" s="35" customFormat="1" ht="18" customHeight="1">
      <c r="A10" s="36" t="s">
        <v>46</v>
      </c>
      <c r="B10" s="37">
        <f>SUM(C10:I10)</f>
        <v>2698</v>
      </c>
      <c r="C10" s="38">
        <v>62</v>
      </c>
      <c r="D10" s="38">
        <v>484</v>
      </c>
      <c r="E10" s="10">
        <v>2110</v>
      </c>
      <c r="F10" s="38">
        <v>18</v>
      </c>
      <c r="G10" s="38">
        <v>10</v>
      </c>
      <c r="H10" s="39" t="s">
        <v>20</v>
      </c>
      <c r="I10" s="38">
        <v>14</v>
      </c>
    </row>
    <row r="11" spans="1:9" s="35" customFormat="1" ht="15" customHeight="1">
      <c r="A11" s="126" t="s">
        <v>38</v>
      </c>
      <c r="B11" s="126"/>
      <c r="C11" s="126"/>
      <c r="D11" s="126"/>
      <c r="E11" s="126"/>
      <c r="F11" s="126"/>
      <c r="G11" s="126"/>
      <c r="H11" s="126"/>
      <c r="I11" s="126"/>
    </row>
    <row r="12" spans="1:9" ht="15" customHeight="1">
      <c r="A12" s="126"/>
      <c r="B12" s="126"/>
      <c r="C12" s="126"/>
      <c r="D12" s="126"/>
      <c r="E12" s="126"/>
      <c r="F12" s="126"/>
      <c r="G12" s="126"/>
      <c r="H12" s="126"/>
      <c r="I12" s="126"/>
    </row>
    <row r="13" spans="1:9" ht="15" customHeight="1">
      <c r="A13" s="13"/>
      <c r="B13" s="13"/>
      <c r="C13" s="14"/>
      <c r="D13" s="14"/>
      <c r="E13" s="14"/>
      <c r="F13" s="14"/>
      <c r="G13" s="14"/>
      <c r="H13" s="14"/>
      <c r="I13" s="14"/>
    </row>
    <row r="14" spans="1:9" ht="1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5" customHeight="1">
      <c r="A15" s="13"/>
      <c r="B15" s="14"/>
      <c r="C15" s="13"/>
      <c r="D15" s="13"/>
      <c r="E15" s="13"/>
      <c r="F15" s="13"/>
      <c r="G15" s="13"/>
      <c r="H15" s="13"/>
      <c r="I15" s="13"/>
    </row>
    <row r="16" spans="1:9" ht="13.5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13.5">
      <c r="A17" s="16"/>
      <c r="B17" s="13"/>
      <c r="C17" s="13"/>
      <c r="D17" s="13"/>
      <c r="E17" s="13"/>
      <c r="F17" s="13"/>
      <c r="G17" s="13"/>
      <c r="H17" s="13"/>
      <c r="I17" s="13"/>
    </row>
    <row r="18" spans="1:9" ht="13.5">
      <c r="A18" s="16"/>
      <c r="B18" s="13"/>
      <c r="C18" s="13"/>
      <c r="D18" s="13"/>
      <c r="E18" s="13"/>
      <c r="F18" s="13"/>
      <c r="G18" s="13"/>
      <c r="H18" s="13"/>
      <c r="I18" s="13"/>
    </row>
    <row r="19" spans="1:9" ht="13.5">
      <c r="A19" s="16"/>
      <c r="B19" s="13"/>
      <c r="C19" s="13"/>
      <c r="D19" s="13"/>
      <c r="E19" s="13"/>
      <c r="F19" s="13"/>
      <c r="G19" s="13"/>
      <c r="H19" s="13"/>
      <c r="I19" s="13"/>
    </row>
    <row r="20" spans="1:9" ht="13.5">
      <c r="A20" s="18"/>
      <c r="B20" s="18"/>
      <c r="C20" s="18"/>
      <c r="D20" s="18"/>
      <c r="E20" s="18"/>
      <c r="F20" s="18"/>
      <c r="G20" s="18"/>
      <c r="H20" s="18"/>
      <c r="I20" s="18"/>
    </row>
  </sheetData>
  <mergeCells count="13">
    <mergeCell ref="A2:I2"/>
    <mergeCell ref="G3:G5"/>
    <mergeCell ref="A1:I1"/>
    <mergeCell ref="H3:H5"/>
    <mergeCell ref="I3:I5"/>
    <mergeCell ref="A12:I12"/>
    <mergeCell ref="F3:F5"/>
    <mergeCell ref="A3:A5"/>
    <mergeCell ref="E3:E5"/>
    <mergeCell ref="A11:I11"/>
    <mergeCell ref="B3:B5"/>
    <mergeCell ref="C3:C5"/>
    <mergeCell ref="D3:D5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20"/>
  <sheetViews>
    <sheetView workbookViewId="0" topLeftCell="A1">
      <selection activeCell="A1" sqref="A1:L1"/>
    </sheetView>
  </sheetViews>
  <sheetFormatPr defaultColWidth="9.00390625" defaultRowHeight="13.5"/>
  <cols>
    <col min="1" max="1" width="9.625" style="0" customWidth="1"/>
    <col min="2" max="2" width="8.375" style="0" bestFit="1" customWidth="1"/>
    <col min="3" max="3" width="7.375" style="0" customWidth="1"/>
    <col min="4" max="7" width="7.125" style="0" customWidth="1"/>
    <col min="8" max="9" width="7.375" style="0" customWidth="1"/>
    <col min="10" max="10" width="7.00390625" style="0" customWidth="1"/>
    <col min="11" max="11" width="7.375" style="0" customWidth="1"/>
    <col min="12" max="12" width="6.625" style="0" customWidth="1"/>
    <col min="13" max="13" width="0.37109375" style="3" customWidth="1"/>
    <col min="14" max="14" width="8.375" style="50" customWidth="1"/>
    <col min="15" max="15" width="7.375" style="0" customWidth="1"/>
    <col min="16" max="16" width="7.375" style="0" bestFit="1" customWidth="1"/>
    <col min="17" max="17" width="8.75390625" style="0" bestFit="1" customWidth="1"/>
    <col min="18" max="22" width="7.375" style="0" customWidth="1"/>
    <col min="23" max="24" width="7.125" style="0" bestFit="1" customWidth="1"/>
    <col min="25" max="25" width="7.375" style="0" bestFit="1" customWidth="1"/>
    <col min="26" max="16384" width="7.125" style="0" customWidth="1"/>
  </cols>
  <sheetData>
    <row r="1" spans="1:25" ht="21" customHeight="1">
      <c r="A1" s="137" t="s">
        <v>47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41"/>
      <c r="N1" s="136" t="s">
        <v>57</v>
      </c>
      <c r="O1" s="136"/>
      <c r="P1" s="136"/>
      <c r="Q1" s="136"/>
      <c r="R1" s="42"/>
      <c r="S1" s="42"/>
      <c r="T1" s="42"/>
      <c r="U1" s="42"/>
      <c r="V1" s="42"/>
      <c r="W1" s="42"/>
      <c r="X1" s="42"/>
      <c r="Y1" s="42"/>
    </row>
    <row r="2" spans="1:25" ht="13.5" customHeight="1" thickBot="1">
      <c r="A2" s="111"/>
      <c r="B2" s="111"/>
      <c r="C2" s="111"/>
      <c r="D2" s="111"/>
      <c r="E2" s="111"/>
      <c r="F2" s="112"/>
      <c r="G2" s="112"/>
      <c r="H2" s="112"/>
      <c r="I2" s="112"/>
      <c r="J2" s="112"/>
      <c r="K2" s="112"/>
      <c r="L2" s="112"/>
      <c r="M2" s="43"/>
      <c r="N2" s="27"/>
      <c r="O2" s="27"/>
      <c r="P2" s="27"/>
      <c r="Q2" s="27"/>
      <c r="R2" s="28"/>
      <c r="S2" s="28"/>
      <c r="T2" s="28"/>
      <c r="U2" s="28"/>
      <c r="V2" s="28"/>
      <c r="W2" s="28"/>
      <c r="X2" s="28"/>
      <c r="Y2" s="28"/>
    </row>
    <row r="3" spans="1:25" ht="18" customHeight="1" thickTop="1">
      <c r="A3" s="116" t="s">
        <v>5</v>
      </c>
      <c r="B3" s="127" t="s">
        <v>8</v>
      </c>
      <c r="C3" s="135" t="s">
        <v>58</v>
      </c>
      <c r="D3" s="135"/>
      <c r="E3" s="135"/>
      <c r="F3" s="135"/>
      <c r="G3" s="116"/>
      <c r="H3" s="123" t="s">
        <v>59</v>
      </c>
      <c r="I3" s="123"/>
      <c r="J3" s="123"/>
      <c r="K3" s="123"/>
      <c r="L3" s="123"/>
      <c r="M3" s="13"/>
      <c r="N3" s="2"/>
      <c r="O3" s="125" t="s">
        <v>48</v>
      </c>
      <c r="P3" s="125"/>
      <c r="Q3" s="125"/>
      <c r="R3" s="125" t="s">
        <v>49</v>
      </c>
      <c r="S3" s="132"/>
      <c r="T3" s="132"/>
      <c r="U3" s="132"/>
      <c r="V3" s="125" t="s">
        <v>50</v>
      </c>
      <c r="W3" s="125"/>
      <c r="X3" s="125"/>
      <c r="Y3" s="123" t="s">
        <v>35</v>
      </c>
    </row>
    <row r="4" spans="1:25" ht="18" customHeight="1">
      <c r="A4" s="124"/>
      <c r="B4" s="102"/>
      <c r="C4" s="131" t="s">
        <v>8</v>
      </c>
      <c r="D4" s="133" t="s">
        <v>60</v>
      </c>
      <c r="E4" s="133" t="s">
        <v>61</v>
      </c>
      <c r="F4" s="133" t="s">
        <v>62</v>
      </c>
      <c r="G4" s="133" t="s">
        <v>63</v>
      </c>
      <c r="H4" s="131" t="s">
        <v>8</v>
      </c>
      <c r="I4" s="44" t="s">
        <v>64</v>
      </c>
      <c r="J4" s="133" t="s">
        <v>65</v>
      </c>
      <c r="K4" s="44" t="s">
        <v>66</v>
      </c>
      <c r="L4" s="133" t="s">
        <v>67</v>
      </c>
      <c r="M4" s="31"/>
      <c r="N4" s="131" t="s">
        <v>68</v>
      </c>
      <c r="O4" s="131" t="s">
        <v>69</v>
      </c>
      <c r="P4" s="133" t="s">
        <v>70</v>
      </c>
      <c r="Q4" s="133" t="s">
        <v>71</v>
      </c>
      <c r="R4" s="131" t="s">
        <v>72</v>
      </c>
      <c r="S4" s="133" t="s">
        <v>51</v>
      </c>
      <c r="T4" s="133" t="s">
        <v>52</v>
      </c>
      <c r="U4" s="133" t="s">
        <v>35</v>
      </c>
      <c r="V4" s="131" t="s">
        <v>72</v>
      </c>
      <c r="W4" s="133" t="s">
        <v>53</v>
      </c>
      <c r="X4" s="133" t="s">
        <v>54</v>
      </c>
      <c r="Y4" s="129"/>
    </row>
    <row r="5" spans="1:25" ht="18" customHeight="1">
      <c r="A5" s="117"/>
      <c r="B5" s="134"/>
      <c r="C5" s="124"/>
      <c r="D5" s="134"/>
      <c r="E5" s="134"/>
      <c r="F5" s="134"/>
      <c r="G5" s="134"/>
      <c r="H5" s="124"/>
      <c r="I5" s="45" t="s">
        <v>73</v>
      </c>
      <c r="J5" s="134"/>
      <c r="K5" s="45" t="s">
        <v>74</v>
      </c>
      <c r="L5" s="134"/>
      <c r="M5" s="31"/>
      <c r="N5" s="124"/>
      <c r="O5" s="124"/>
      <c r="P5" s="134"/>
      <c r="Q5" s="134"/>
      <c r="R5" s="124"/>
      <c r="S5" s="134"/>
      <c r="T5" s="134"/>
      <c r="U5" s="134"/>
      <c r="V5" s="124"/>
      <c r="W5" s="134"/>
      <c r="X5" s="134"/>
      <c r="Y5" s="130"/>
    </row>
    <row r="6" spans="1:25" ht="18" customHeight="1">
      <c r="A6" s="46" t="s">
        <v>75</v>
      </c>
      <c r="B6" s="7">
        <f>SUM(C6,H6,O6,R6,V6,Y6)</f>
        <v>11701</v>
      </c>
      <c r="C6" s="7">
        <f>SUM(D6:G6)</f>
        <v>34</v>
      </c>
      <c r="D6" s="33">
        <v>3</v>
      </c>
      <c r="E6" s="33">
        <v>27</v>
      </c>
      <c r="F6" s="33">
        <v>3</v>
      </c>
      <c r="G6" s="33">
        <v>1</v>
      </c>
      <c r="H6" s="33">
        <f>SUM(I6:N6)</f>
        <v>260</v>
      </c>
      <c r="I6" s="7">
        <v>0</v>
      </c>
      <c r="J6" s="33">
        <v>72</v>
      </c>
      <c r="K6" s="33">
        <v>121</v>
      </c>
      <c r="L6" s="33">
        <v>12</v>
      </c>
      <c r="M6" s="47"/>
      <c r="N6" s="33">
        <v>55</v>
      </c>
      <c r="O6" s="7">
        <f>SUM(P6:Q6)</f>
        <v>9114</v>
      </c>
      <c r="P6" s="7">
        <v>1413</v>
      </c>
      <c r="Q6" s="7">
        <v>7701</v>
      </c>
      <c r="R6" s="33">
        <f>SUM(S6:U6)</f>
        <v>153</v>
      </c>
      <c r="S6" s="33">
        <v>123</v>
      </c>
      <c r="T6" s="33">
        <v>7</v>
      </c>
      <c r="U6" s="33">
        <v>23</v>
      </c>
      <c r="V6" s="33">
        <f>SUM(W6:X6)</f>
        <v>46</v>
      </c>
      <c r="W6" s="33">
        <v>1</v>
      </c>
      <c r="X6" s="33">
        <v>45</v>
      </c>
      <c r="Y6" s="7">
        <v>2094</v>
      </c>
    </row>
    <row r="7" spans="1:25" ht="18" customHeight="1">
      <c r="A7" s="46" t="s">
        <v>55</v>
      </c>
      <c r="B7" s="7">
        <f>SUM(C7,H7,O7,R7,V7,Y7)</f>
        <v>12070</v>
      </c>
      <c r="C7" s="7">
        <f>SUM(D7:G7)</f>
        <v>69</v>
      </c>
      <c r="D7" s="33">
        <v>6</v>
      </c>
      <c r="E7" s="33">
        <v>46</v>
      </c>
      <c r="F7" s="33">
        <v>10</v>
      </c>
      <c r="G7" s="33">
        <v>7</v>
      </c>
      <c r="H7" s="33">
        <f>SUM(I7:N7)</f>
        <v>310</v>
      </c>
      <c r="I7" s="7">
        <v>0</v>
      </c>
      <c r="J7" s="33">
        <v>105</v>
      </c>
      <c r="K7" s="33">
        <v>126</v>
      </c>
      <c r="L7" s="33">
        <v>8</v>
      </c>
      <c r="M7" s="47"/>
      <c r="N7" s="33">
        <v>71</v>
      </c>
      <c r="O7" s="7">
        <f>SUM(P7:Q7)</f>
        <v>9033</v>
      </c>
      <c r="P7" s="7">
        <v>1296</v>
      </c>
      <c r="Q7" s="7">
        <v>7737</v>
      </c>
      <c r="R7" s="33">
        <f>SUM(S7:U7)</f>
        <v>310</v>
      </c>
      <c r="S7" s="33">
        <v>256</v>
      </c>
      <c r="T7" s="33">
        <v>9</v>
      </c>
      <c r="U7" s="33">
        <v>45</v>
      </c>
      <c r="V7" s="33">
        <f>SUM(W7:X7)</f>
        <v>72</v>
      </c>
      <c r="W7" s="33">
        <v>1</v>
      </c>
      <c r="X7" s="33">
        <v>71</v>
      </c>
      <c r="Y7" s="7">
        <v>2276</v>
      </c>
    </row>
    <row r="8" spans="1:25" ht="18" customHeight="1">
      <c r="A8" s="46" t="s">
        <v>56</v>
      </c>
      <c r="B8" s="7">
        <f>SUM(C8,H8,O8,R8,V8,Y8)</f>
        <v>11055</v>
      </c>
      <c r="C8" s="7">
        <f>SUM(D8:G8)</f>
        <v>59</v>
      </c>
      <c r="D8" s="33">
        <v>11</v>
      </c>
      <c r="E8" s="33">
        <v>40</v>
      </c>
      <c r="F8" s="33">
        <v>2</v>
      </c>
      <c r="G8" s="33">
        <v>6</v>
      </c>
      <c r="H8" s="33">
        <f>SUM(I8:N8)</f>
        <v>327</v>
      </c>
      <c r="I8" s="7">
        <v>0</v>
      </c>
      <c r="J8" s="33">
        <v>110</v>
      </c>
      <c r="K8" s="33">
        <v>132</v>
      </c>
      <c r="L8" s="33">
        <v>14</v>
      </c>
      <c r="M8" s="47"/>
      <c r="N8" s="33">
        <v>71</v>
      </c>
      <c r="O8" s="7">
        <f>SUM(P8:Q8)</f>
        <v>7986</v>
      </c>
      <c r="P8" s="7">
        <v>1054</v>
      </c>
      <c r="Q8" s="7">
        <v>6932</v>
      </c>
      <c r="R8" s="33">
        <f>SUM(S8:U8)</f>
        <v>435</v>
      </c>
      <c r="S8" s="33">
        <v>349</v>
      </c>
      <c r="T8" s="33">
        <v>6</v>
      </c>
      <c r="U8" s="33">
        <v>80</v>
      </c>
      <c r="V8" s="33">
        <f>SUM(W8:X8)</f>
        <v>72</v>
      </c>
      <c r="W8" s="33">
        <v>4</v>
      </c>
      <c r="X8" s="33">
        <v>68</v>
      </c>
      <c r="Y8" s="7">
        <v>2176</v>
      </c>
    </row>
    <row r="9" spans="1:25" ht="18" customHeight="1">
      <c r="A9" s="46" t="s">
        <v>76</v>
      </c>
      <c r="B9" s="7">
        <f>SUM(C9,H9,O9,R9,V9,Y9)</f>
        <v>9242</v>
      </c>
      <c r="C9" s="7">
        <f>SUM(D9:G9)</f>
        <v>46</v>
      </c>
      <c r="D9" s="33">
        <v>6</v>
      </c>
      <c r="E9" s="33">
        <v>25</v>
      </c>
      <c r="F9" s="33">
        <v>5</v>
      </c>
      <c r="G9" s="33">
        <v>10</v>
      </c>
      <c r="H9" s="33">
        <f>SUM(I9:N9)</f>
        <v>277</v>
      </c>
      <c r="I9" s="7">
        <v>0</v>
      </c>
      <c r="J9" s="33">
        <v>106</v>
      </c>
      <c r="K9" s="33">
        <v>108</v>
      </c>
      <c r="L9" s="33">
        <v>11</v>
      </c>
      <c r="M9" s="47"/>
      <c r="N9" s="33">
        <v>52</v>
      </c>
      <c r="O9" s="7">
        <f>SUM(P9:Q9)</f>
        <v>6692</v>
      </c>
      <c r="P9" s="7">
        <v>777</v>
      </c>
      <c r="Q9" s="7">
        <v>5915</v>
      </c>
      <c r="R9" s="33">
        <f>SUM(S9:U9)</f>
        <v>399</v>
      </c>
      <c r="S9" s="33">
        <v>357</v>
      </c>
      <c r="T9" s="33">
        <v>8</v>
      </c>
      <c r="U9" s="33">
        <v>34</v>
      </c>
      <c r="V9" s="33">
        <f>SUM(W9:X9)</f>
        <v>45</v>
      </c>
      <c r="W9" s="33">
        <v>1</v>
      </c>
      <c r="X9" s="33">
        <v>44</v>
      </c>
      <c r="Y9" s="7">
        <v>1783</v>
      </c>
    </row>
    <row r="10" spans="1:25" s="12" customFormat="1" ht="18" customHeight="1">
      <c r="A10" s="48" t="s">
        <v>77</v>
      </c>
      <c r="B10" s="37">
        <f>SUM(C10,H10,O10,R10,V10,Y10)</f>
        <v>9202</v>
      </c>
      <c r="C10" s="10">
        <f>SUM(D10:G10)</f>
        <v>57</v>
      </c>
      <c r="D10" s="38">
        <v>2</v>
      </c>
      <c r="E10" s="38">
        <v>27</v>
      </c>
      <c r="F10" s="38">
        <v>19</v>
      </c>
      <c r="G10" s="38">
        <v>9</v>
      </c>
      <c r="H10" s="10">
        <f>SUM(I10:N10)</f>
        <v>280</v>
      </c>
      <c r="I10" s="10">
        <v>0</v>
      </c>
      <c r="J10" s="38">
        <v>141</v>
      </c>
      <c r="K10" s="38">
        <v>94</v>
      </c>
      <c r="L10" s="38">
        <v>15</v>
      </c>
      <c r="M10" s="49"/>
      <c r="N10" s="38">
        <v>30</v>
      </c>
      <c r="O10" s="10">
        <f>SUM(P10:Q10)</f>
        <v>6500</v>
      </c>
      <c r="P10" s="10">
        <v>706</v>
      </c>
      <c r="Q10" s="10">
        <v>5794</v>
      </c>
      <c r="R10" s="10">
        <f>SUM(S10:U10)</f>
        <v>474</v>
      </c>
      <c r="S10" s="38">
        <v>410</v>
      </c>
      <c r="T10" s="38">
        <v>9</v>
      </c>
      <c r="U10" s="38">
        <v>55</v>
      </c>
      <c r="V10" s="10">
        <f>SUM(W10:X10)</f>
        <v>71</v>
      </c>
      <c r="W10" s="10" t="s">
        <v>78</v>
      </c>
      <c r="X10" s="38">
        <v>71</v>
      </c>
      <c r="Y10" s="10">
        <v>1820</v>
      </c>
    </row>
    <row r="11" spans="1:13" ht="15" customHeight="1">
      <c r="A11" s="126" t="s">
        <v>79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8"/>
    </row>
    <row r="12" spans="1:13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5" customHeight="1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21.75" customHeight="1">
      <c r="A14" s="16"/>
      <c r="B14" s="15"/>
      <c r="C14" s="13"/>
      <c r="D14" s="13"/>
      <c r="E14" s="161"/>
      <c r="F14" s="13"/>
      <c r="G14" s="13"/>
      <c r="H14" s="13"/>
      <c r="I14" s="13"/>
      <c r="J14" s="13"/>
      <c r="K14" s="13"/>
      <c r="L14" s="13"/>
      <c r="M14" s="13"/>
    </row>
    <row r="15" spans="1:13" ht="12" customHeight="1">
      <c r="A15" s="13"/>
      <c r="B15" s="4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3.5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3.5">
      <c r="A17" s="40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3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20" ht="13.5">
      <c r="P20" s="51"/>
    </row>
  </sheetData>
  <mergeCells count="31">
    <mergeCell ref="E4:E5"/>
    <mergeCell ref="N1:Q1"/>
    <mergeCell ref="G4:G5"/>
    <mergeCell ref="H4:H5"/>
    <mergeCell ref="J4:J5"/>
    <mergeCell ref="L4:L5"/>
    <mergeCell ref="N4:N5"/>
    <mergeCell ref="O4:O5"/>
    <mergeCell ref="A1:L1"/>
    <mergeCell ref="D4:D5"/>
    <mergeCell ref="A2:L2"/>
    <mergeCell ref="A11:L11"/>
    <mergeCell ref="U4:U5"/>
    <mergeCell ref="P4:P5"/>
    <mergeCell ref="Q4:Q5"/>
    <mergeCell ref="A3:A5"/>
    <mergeCell ref="B3:B5"/>
    <mergeCell ref="C3:G3"/>
    <mergeCell ref="H3:L3"/>
    <mergeCell ref="F4:F5"/>
    <mergeCell ref="C4:C5"/>
    <mergeCell ref="Y3:Y5"/>
    <mergeCell ref="R4:R5"/>
    <mergeCell ref="V4:V5"/>
    <mergeCell ref="O3:Q3"/>
    <mergeCell ref="R3:U3"/>
    <mergeCell ref="V3:X3"/>
    <mergeCell ref="X4:X5"/>
    <mergeCell ref="W4:W5"/>
    <mergeCell ref="S4:S5"/>
    <mergeCell ref="T4:T5"/>
  </mergeCells>
  <printOptions/>
  <pageMargins left="0.5905511811023623" right="0.5905511811023623" top="0.984251968503937" bottom="0.984251968503937" header="0.5118110236220472" footer="0.5118110236220472"/>
  <pageSetup firstPageNumber="132" useFirstPageNumber="1" horizontalDpi="300" verticalDpi="300" orientation="portrait" paperSize="9" r:id="rId1"/>
  <headerFooter alignWithMargins="0">
    <oddHeader>&amp;L&amp;10&amp;P　&amp;"ＭＳ 明朝,標準"警察・消防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18"/>
  <sheetViews>
    <sheetView workbookViewId="0" topLeftCell="A1">
      <selection activeCell="A1" sqref="A1:J1"/>
    </sheetView>
  </sheetViews>
  <sheetFormatPr defaultColWidth="9.00390625" defaultRowHeight="13.5"/>
  <cols>
    <col min="1" max="2" width="9.625" style="17" customWidth="1"/>
    <col min="3" max="3" width="8.125" style="17" customWidth="1"/>
    <col min="4" max="5" width="7.25390625" style="17" customWidth="1"/>
    <col min="6" max="7" width="8.125" style="17" customWidth="1"/>
    <col min="8" max="8" width="13.125" style="17" customWidth="1"/>
    <col min="9" max="9" width="10.125" style="17" bestFit="1" customWidth="1"/>
    <col min="10" max="10" width="8.125" style="17" customWidth="1"/>
    <col min="11" max="11" width="1.625" style="43" customWidth="1"/>
    <col min="12" max="12" width="8.625" style="17" customWidth="1"/>
    <col min="13" max="14" width="8.125" style="17" customWidth="1"/>
    <col min="15" max="16" width="8.625" style="17" customWidth="1"/>
    <col min="17" max="17" width="9.125" style="17" customWidth="1"/>
    <col min="18" max="18" width="12.125" style="17" customWidth="1"/>
    <col min="19" max="21" width="8.125" style="17" customWidth="1"/>
    <col min="22" max="16384" width="9.00390625" style="17" customWidth="1"/>
  </cols>
  <sheetData>
    <row r="1" spans="1:21" ht="21" customHeight="1">
      <c r="A1" s="137" t="s">
        <v>80</v>
      </c>
      <c r="B1" s="137"/>
      <c r="C1" s="137"/>
      <c r="D1" s="137"/>
      <c r="E1" s="137"/>
      <c r="F1" s="137"/>
      <c r="G1" s="137"/>
      <c r="H1" s="137"/>
      <c r="I1" s="137"/>
      <c r="J1" s="137"/>
      <c r="K1" s="41"/>
      <c r="L1" s="42" t="s">
        <v>96</v>
      </c>
      <c r="M1" s="42"/>
      <c r="N1" s="42"/>
      <c r="O1" s="42"/>
      <c r="P1" s="42"/>
      <c r="Q1" s="42"/>
      <c r="R1" s="42"/>
      <c r="S1" s="42"/>
      <c r="T1" s="42"/>
      <c r="U1" s="42"/>
    </row>
    <row r="2" spans="1:21" ht="13.5" customHeight="1" thickBot="1">
      <c r="A2" s="111"/>
      <c r="B2" s="111"/>
      <c r="C2" s="111"/>
      <c r="D2" s="111"/>
      <c r="E2" s="111"/>
      <c r="F2" s="112"/>
      <c r="G2" s="112"/>
      <c r="H2" s="112"/>
      <c r="I2" s="112"/>
      <c r="J2" s="112"/>
      <c r="L2" s="27"/>
      <c r="M2" s="27"/>
      <c r="N2" s="27"/>
      <c r="O2" s="27"/>
      <c r="P2" s="28"/>
      <c r="Q2" s="28"/>
      <c r="R2" s="28"/>
      <c r="S2" s="28"/>
      <c r="T2" s="28"/>
      <c r="U2" s="28"/>
    </row>
    <row r="3" spans="1:21" ht="18" customHeight="1" thickTop="1">
      <c r="A3" s="116" t="s">
        <v>5</v>
      </c>
      <c r="B3" s="127" t="s">
        <v>8</v>
      </c>
      <c r="C3" s="30" t="s">
        <v>97</v>
      </c>
      <c r="D3" s="127" t="s">
        <v>98</v>
      </c>
      <c r="E3" s="127" t="s">
        <v>99</v>
      </c>
      <c r="F3" s="30" t="s">
        <v>100</v>
      </c>
      <c r="G3" s="30" t="s">
        <v>101</v>
      </c>
      <c r="H3" s="30" t="s">
        <v>102</v>
      </c>
      <c r="I3" s="127" t="s">
        <v>103</v>
      </c>
      <c r="J3" s="30" t="s">
        <v>81</v>
      </c>
      <c r="K3" s="31"/>
      <c r="L3" s="52" t="s">
        <v>82</v>
      </c>
      <c r="M3" s="127" t="s">
        <v>83</v>
      </c>
      <c r="N3" s="127" t="s">
        <v>84</v>
      </c>
      <c r="O3" s="29" t="s">
        <v>104</v>
      </c>
      <c r="P3" s="127" t="s">
        <v>85</v>
      </c>
      <c r="Q3" s="127" t="s">
        <v>86</v>
      </c>
      <c r="R3" s="106" t="s">
        <v>87</v>
      </c>
      <c r="S3" s="127" t="s">
        <v>88</v>
      </c>
      <c r="T3" s="127" t="s">
        <v>89</v>
      </c>
      <c r="U3" s="120" t="s">
        <v>90</v>
      </c>
    </row>
    <row r="4" spans="1:21" ht="18" customHeight="1">
      <c r="A4" s="117"/>
      <c r="B4" s="134"/>
      <c r="C4" s="22" t="s">
        <v>105</v>
      </c>
      <c r="D4" s="134"/>
      <c r="E4" s="134"/>
      <c r="F4" s="22" t="s">
        <v>106</v>
      </c>
      <c r="G4" s="22" t="s">
        <v>106</v>
      </c>
      <c r="H4" s="22" t="s">
        <v>91</v>
      </c>
      <c r="I4" s="134"/>
      <c r="J4" s="22" t="s">
        <v>92</v>
      </c>
      <c r="K4" s="31"/>
      <c r="L4" s="53" t="s">
        <v>92</v>
      </c>
      <c r="M4" s="134"/>
      <c r="N4" s="134"/>
      <c r="O4" s="54" t="s">
        <v>93</v>
      </c>
      <c r="P4" s="134"/>
      <c r="Q4" s="134"/>
      <c r="R4" s="138"/>
      <c r="S4" s="134"/>
      <c r="T4" s="134"/>
      <c r="U4" s="128"/>
    </row>
    <row r="5" spans="1:21" s="55" customFormat="1" ht="18" customHeight="1">
      <c r="A5" s="34" t="s">
        <v>107</v>
      </c>
      <c r="B5" s="24">
        <f>SUM(C5:U5)</f>
        <v>251</v>
      </c>
      <c r="C5" s="24">
        <v>40</v>
      </c>
      <c r="D5" s="24">
        <v>2</v>
      </c>
      <c r="E5" s="24">
        <v>1</v>
      </c>
      <c r="F5" s="24">
        <v>0</v>
      </c>
      <c r="G5" s="24">
        <v>0</v>
      </c>
      <c r="H5" s="24">
        <v>24</v>
      </c>
      <c r="I5" s="24">
        <v>0</v>
      </c>
      <c r="J5" s="24">
        <v>19</v>
      </c>
      <c r="K5" s="47"/>
      <c r="L5" s="24">
        <v>12</v>
      </c>
      <c r="M5" s="24">
        <v>4</v>
      </c>
      <c r="N5" s="24">
        <v>0</v>
      </c>
      <c r="O5" s="24">
        <v>3</v>
      </c>
      <c r="P5" s="24">
        <v>0</v>
      </c>
      <c r="Q5" s="24">
        <v>2</v>
      </c>
      <c r="R5" s="24">
        <v>107</v>
      </c>
      <c r="S5" s="24">
        <v>18</v>
      </c>
      <c r="T5" s="24">
        <v>15</v>
      </c>
      <c r="U5" s="24">
        <v>4</v>
      </c>
    </row>
    <row r="6" spans="1:21" s="55" customFormat="1" ht="18" customHeight="1">
      <c r="A6" s="34" t="s">
        <v>1</v>
      </c>
      <c r="B6" s="24">
        <f>SUM(C6:U6)</f>
        <v>245</v>
      </c>
      <c r="C6" s="24">
        <v>45</v>
      </c>
      <c r="D6" s="24">
        <v>1</v>
      </c>
      <c r="E6" s="24">
        <v>0</v>
      </c>
      <c r="F6" s="24">
        <v>2</v>
      </c>
      <c r="G6" s="24">
        <v>0</v>
      </c>
      <c r="H6" s="24">
        <v>30</v>
      </c>
      <c r="I6" s="24">
        <v>0</v>
      </c>
      <c r="J6" s="24">
        <v>12</v>
      </c>
      <c r="K6" s="47"/>
      <c r="L6" s="24">
        <v>8</v>
      </c>
      <c r="M6" s="24">
        <v>6</v>
      </c>
      <c r="N6" s="24">
        <v>0</v>
      </c>
      <c r="O6" s="24">
        <v>3</v>
      </c>
      <c r="P6" s="24">
        <v>0</v>
      </c>
      <c r="Q6" s="24">
        <v>0</v>
      </c>
      <c r="R6" s="24">
        <v>89</v>
      </c>
      <c r="S6" s="24">
        <v>18</v>
      </c>
      <c r="T6" s="24">
        <v>24</v>
      </c>
      <c r="U6" s="24">
        <v>7</v>
      </c>
    </row>
    <row r="7" spans="1:21" s="55" customFormat="1" ht="18" customHeight="1">
      <c r="A7" s="34" t="s">
        <v>2</v>
      </c>
      <c r="B7" s="24">
        <f>SUM(C7:U7)</f>
        <v>246</v>
      </c>
      <c r="C7" s="24">
        <v>32</v>
      </c>
      <c r="D7" s="24">
        <v>5</v>
      </c>
      <c r="E7" s="24">
        <v>0</v>
      </c>
      <c r="F7" s="24">
        <v>1</v>
      </c>
      <c r="G7" s="24">
        <v>0</v>
      </c>
      <c r="H7" s="24">
        <v>26</v>
      </c>
      <c r="I7" s="24">
        <v>0</v>
      </c>
      <c r="J7" s="24">
        <v>23</v>
      </c>
      <c r="K7" s="47"/>
      <c r="L7" s="24">
        <v>7</v>
      </c>
      <c r="M7" s="24">
        <v>8</v>
      </c>
      <c r="N7" s="24">
        <v>0</v>
      </c>
      <c r="O7" s="24">
        <v>5</v>
      </c>
      <c r="P7" s="24">
        <v>0</v>
      </c>
      <c r="Q7" s="24">
        <v>2</v>
      </c>
      <c r="R7" s="24">
        <v>88</v>
      </c>
      <c r="S7" s="24">
        <v>17</v>
      </c>
      <c r="T7" s="24">
        <v>23</v>
      </c>
      <c r="U7" s="24">
        <v>9</v>
      </c>
    </row>
    <row r="8" spans="1:21" s="55" customFormat="1" ht="18" customHeight="1">
      <c r="A8" s="34" t="s">
        <v>108</v>
      </c>
      <c r="B8" s="24">
        <f>SUM(C8:U8)</f>
        <v>244</v>
      </c>
      <c r="C8" s="24">
        <v>41</v>
      </c>
      <c r="D8" s="24">
        <v>6</v>
      </c>
      <c r="E8" s="24">
        <v>1</v>
      </c>
      <c r="F8" s="24" t="s">
        <v>94</v>
      </c>
      <c r="G8" s="24" t="s">
        <v>94</v>
      </c>
      <c r="H8" s="24">
        <v>27</v>
      </c>
      <c r="I8" s="24" t="s">
        <v>94</v>
      </c>
      <c r="J8" s="24">
        <v>17</v>
      </c>
      <c r="K8" s="47"/>
      <c r="L8" s="24">
        <v>11</v>
      </c>
      <c r="M8" s="24">
        <v>6</v>
      </c>
      <c r="N8" s="24">
        <v>1</v>
      </c>
      <c r="O8" s="24">
        <v>2</v>
      </c>
      <c r="P8" s="24" t="s">
        <v>94</v>
      </c>
      <c r="Q8" s="24">
        <v>1</v>
      </c>
      <c r="R8" s="24">
        <v>94</v>
      </c>
      <c r="S8" s="24">
        <v>7</v>
      </c>
      <c r="T8" s="24">
        <v>22</v>
      </c>
      <c r="U8" s="24">
        <v>8</v>
      </c>
    </row>
    <row r="9" spans="1:21" s="57" customFormat="1" ht="18" customHeight="1">
      <c r="A9" s="56" t="s">
        <v>109</v>
      </c>
      <c r="B9" s="25">
        <f>SUM(C9:U9)</f>
        <v>221</v>
      </c>
      <c r="C9" s="25">
        <v>28</v>
      </c>
      <c r="D9" s="25">
        <v>3</v>
      </c>
      <c r="E9" s="26">
        <v>0</v>
      </c>
      <c r="F9" s="26">
        <v>1</v>
      </c>
      <c r="G9" s="26">
        <v>0</v>
      </c>
      <c r="H9" s="25">
        <v>30</v>
      </c>
      <c r="I9" s="26" t="s">
        <v>94</v>
      </c>
      <c r="J9" s="25">
        <v>12</v>
      </c>
      <c r="K9" s="49"/>
      <c r="L9" s="25">
        <v>5</v>
      </c>
      <c r="M9" s="25">
        <v>6</v>
      </c>
      <c r="N9" s="25">
        <v>0</v>
      </c>
      <c r="O9" s="25">
        <v>1</v>
      </c>
      <c r="P9" s="25">
        <v>0</v>
      </c>
      <c r="Q9" s="25">
        <v>3</v>
      </c>
      <c r="R9" s="25">
        <v>78</v>
      </c>
      <c r="S9" s="25">
        <v>19</v>
      </c>
      <c r="T9" s="25">
        <v>19</v>
      </c>
      <c r="U9" s="25">
        <v>16</v>
      </c>
    </row>
    <row r="10" spans="1:21" ht="15" customHeight="1">
      <c r="A10" s="114" t="s">
        <v>95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11" ht="15" customHeight="1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22.5" customHeight="1">
      <c r="A12" s="13"/>
      <c r="B12" s="15"/>
      <c r="C12" s="13"/>
      <c r="D12" s="13"/>
      <c r="E12" s="161"/>
      <c r="F12" s="13"/>
      <c r="G12" s="13"/>
      <c r="H12" s="13"/>
      <c r="I12" s="13"/>
      <c r="J12" s="13"/>
      <c r="K12" s="13"/>
    </row>
    <row r="13" spans="1:11" ht="15" customHeight="1">
      <c r="A13" s="13"/>
      <c r="B13" s="4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3.5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3.5">
      <c r="A15" s="16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3.5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3.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3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</sheetData>
  <mergeCells count="16">
    <mergeCell ref="A10:J10"/>
    <mergeCell ref="I3:I4"/>
    <mergeCell ref="N3:N4"/>
    <mergeCell ref="M3:M4"/>
    <mergeCell ref="B3:B4"/>
    <mergeCell ref="D3:D4"/>
    <mergeCell ref="E3:E4"/>
    <mergeCell ref="A3:A4"/>
    <mergeCell ref="P3:P4"/>
    <mergeCell ref="A1:J1"/>
    <mergeCell ref="R3:R4"/>
    <mergeCell ref="A2:J2"/>
    <mergeCell ref="S3:S4"/>
    <mergeCell ref="U3:U4"/>
    <mergeCell ref="T3:T4"/>
    <mergeCell ref="Q3:Q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U18"/>
  <sheetViews>
    <sheetView workbookViewId="0" topLeftCell="A1">
      <selection activeCell="A1" sqref="A1:J1"/>
    </sheetView>
  </sheetViews>
  <sheetFormatPr defaultColWidth="9.00390625" defaultRowHeight="13.5"/>
  <cols>
    <col min="11" max="11" width="1.4921875" style="3" customWidth="1"/>
    <col min="12" max="12" width="9.00390625" style="50" customWidth="1"/>
  </cols>
  <sheetData>
    <row r="1" spans="1:21" ht="21" customHeight="1">
      <c r="A1" s="137" t="s">
        <v>110</v>
      </c>
      <c r="B1" s="137"/>
      <c r="C1" s="137"/>
      <c r="D1" s="137"/>
      <c r="E1" s="137"/>
      <c r="F1" s="137"/>
      <c r="G1" s="137"/>
      <c r="H1" s="137"/>
      <c r="I1" s="137"/>
      <c r="J1" s="137"/>
      <c r="K1" s="41"/>
      <c r="L1" s="136" t="s">
        <v>123</v>
      </c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3.5" customHeight="1" thickBot="1">
      <c r="A2" s="111"/>
      <c r="B2" s="111"/>
      <c r="C2" s="111"/>
      <c r="D2" s="111"/>
      <c r="E2" s="111"/>
      <c r="F2" s="112"/>
      <c r="G2" s="112"/>
      <c r="H2" s="112"/>
      <c r="I2" s="112"/>
      <c r="J2" s="112"/>
      <c r="K2" s="43"/>
      <c r="L2" s="27"/>
      <c r="M2" s="27"/>
      <c r="N2" s="27"/>
      <c r="O2" s="27"/>
      <c r="P2" s="28"/>
      <c r="Q2" s="28"/>
      <c r="R2" s="28"/>
      <c r="S2" s="28"/>
      <c r="T2" s="28"/>
      <c r="U2" s="28"/>
    </row>
    <row r="3" spans="1:21" ht="18" customHeight="1" thickTop="1">
      <c r="A3" s="116" t="s">
        <v>5</v>
      </c>
      <c r="B3" s="125" t="s">
        <v>124</v>
      </c>
      <c r="C3" s="125"/>
      <c r="D3" s="125"/>
      <c r="E3" s="125"/>
      <c r="F3" s="125"/>
      <c r="G3" s="125"/>
      <c r="H3" s="125"/>
      <c r="I3" s="125"/>
      <c r="J3" s="58" t="s">
        <v>111</v>
      </c>
      <c r="K3" s="13"/>
      <c r="L3" s="59" t="s">
        <v>125</v>
      </c>
      <c r="M3" s="60"/>
      <c r="N3" s="61"/>
      <c r="O3" s="127" t="s">
        <v>112</v>
      </c>
      <c r="P3" s="142" t="s">
        <v>113</v>
      </c>
      <c r="Q3" s="135"/>
      <c r="R3" s="135"/>
      <c r="S3" s="135"/>
      <c r="T3" s="116"/>
      <c r="U3" s="143" t="s">
        <v>126</v>
      </c>
    </row>
    <row r="4" spans="1:21" ht="18" customHeight="1">
      <c r="A4" s="141"/>
      <c r="B4" s="140" t="s">
        <v>127</v>
      </c>
      <c r="C4" s="140" t="s">
        <v>128</v>
      </c>
      <c r="D4" s="140"/>
      <c r="E4" s="140"/>
      <c r="F4" s="140"/>
      <c r="G4" s="140"/>
      <c r="H4" s="140" t="s">
        <v>129</v>
      </c>
      <c r="I4" s="140" t="s">
        <v>130</v>
      </c>
      <c r="J4" s="140" t="s">
        <v>8</v>
      </c>
      <c r="K4" s="13"/>
      <c r="L4" s="131" t="s">
        <v>114</v>
      </c>
      <c r="M4" s="133" t="s">
        <v>115</v>
      </c>
      <c r="N4" s="133" t="s">
        <v>116</v>
      </c>
      <c r="O4" s="113"/>
      <c r="P4" s="133" t="s">
        <v>117</v>
      </c>
      <c r="Q4" s="133" t="s">
        <v>118</v>
      </c>
      <c r="R4" s="133" t="s">
        <v>119</v>
      </c>
      <c r="S4" s="133" t="s">
        <v>120</v>
      </c>
      <c r="T4" s="133" t="s">
        <v>121</v>
      </c>
      <c r="U4" s="144"/>
    </row>
    <row r="5" spans="1:21" ht="18" customHeight="1">
      <c r="A5" s="141"/>
      <c r="B5" s="140"/>
      <c r="C5" s="4" t="s">
        <v>8</v>
      </c>
      <c r="D5" s="4" t="s">
        <v>131</v>
      </c>
      <c r="E5" s="4" t="s">
        <v>132</v>
      </c>
      <c r="F5" s="4" t="s">
        <v>133</v>
      </c>
      <c r="G5" s="4" t="s">
        <v>122</v>
      </c>
      <c r="H5" s="140"/>
      <c r="I5" s="140"/>
      <c r="J5" s="140"/>
      <c r="K5" s="13"/>
      <c r="L5" s="124"/>
      <c r="M5" s="134"/>
      <c r="N5" s="134"/>
      <c r="O5" s="103"/>
      <c r="P5" s="134"/>
      <c r="Q5" s="134"/>
      <c r="R5" s="134"/>
      <c r="S5" s="134"/>
      <c r="T5" s="134"/>
      <c r="U5" s="145"/>
    </row>
    <row r="6" spans="1:21" s="65" customFormat="1" ht="18" customHeight="1">
      <c r="A6" s="62" t="s">
        <v>107</v>
      </c>
      <c r="B6" s="63">
        <f>SUM(C6,H6,I6)</f>
        <v>251</v>
      </c>
      <c r="C6" s="33">
        <f>SUM(D6:G6)</f>
        <v>153</v>
      </c>
      <c r="D6" s="33">
        <v>6</v>
      </c>
      <c r="E6" s="33">
        <v>7</v>
      </c>
      <c r="F6" s="33">
        <v>33</v>
      </c>
      <c r="G6" s="33">
        <v>107</v>
      </c>
      <c r="H6" s="33">
        <v>27</v>
      </c>
      <c r="I6" s="33">
        <v>71</v>
      </c>
      <c r="J6" s="33">
        <f>SUM(L6:N6)</f>
        <v>153</v>
      </c>
      <c r="K6" s="33"/>
      <c r="L6" s="33">
        <v>17</v>
      </c>
      <c r="M6" s="33">
        <v>24</v>
      </c>
      <c r="N6" s="33">
        <v>112</v>
      </c>
      <c r="O6" s="33">
        <v>320</v>
      </c>
      <c r="P6" s="64">
        <f>SUM(Q6:T6)</f>
        <v>181</v>
      </c>
      <c r="Q6" s="33">
        <v>6</v>
      </c>
      <c r="R6" s="33">
        <v>9</v>
      </c>
      <c r="S6" s="33">
        <v>41</v>
      </c>
      <c r="T6" s="33">
        <v>125</v>
      </c>
      <c r="U6" s="7">
        <v>1494</v>
      </c>
    </row>
    <row r="7" spans="1:21" s="65" customFormat="1" ht="18" customHeight="1">
      <c r="A7" s="34" t="s">
        <v>36</v>
      </c>
      <c r="B7" s="63">
        <f>SUM(C7,H7:I7)</f>
        <v>245</v>
      </c>
      <c r="C7" s="33">
        <f>SUM(D7:G7)</f>
        <v>151</v>
      </c>
      <c r="D7" s="33">
        <v>6</v>
      </c>
      <c r="E7" s="33">
        <v>7</v>
      </c>
      <c r="F7" s="33">
        <v>36</v>
      </c>
      <c r="G7" s="33">
        <v>102</v>
      </c>
      <c r="H7" s="33">
        <v>32</v>
      </c>
      <c r="I7" s="33">
        <v>62</v>
      </c>
      <c r="J7" s="33">
        <f>SUM(K7:N7)</f>
        <v>172</v>
      </c>
      <c r="K7" s="33"/>
      <c r="L7" s="33">
        <v>28</v>
      </c>
      <c r="M7" s="33">
        <v>26</v>
      </c>
      <c r="N7" s="33">
        <v>118</v>
      </c>
      <c r="O7" s="33">
        <v>388</v>
      </c>
      <c r="P7" s="64">
        <f>SUM(Q7:T7)</f>
        <v>184</v>
      </c>
      <c r="Q7" s="33">
        <v>6</v>
      </c>
      <c r="R7" s="33">
        <v>9</v>
      </c>
      <c r="S7" s="33">
        <v>49</v>
      </c>
      <c r="T7" s="33">
        <v>120</v>
      </c>
      <c r="U7" s="7">
        <v>1661</v>
      </c>
    </row>
    <row r="8" spans="1:21" s="65" customFormat="1" ht="18" customHeight="1">
      <c r="A8" s="34" t="s">
        <v>37</v>
      </c>
      <c r="B8" s="63">
        <f>SUM(C8,H8:I8)</f>
        <v>246</v>
      </c>
      <c r="C8" s="33">
        <f>SUM(D8:G8)</f>
        <v>145</v>
      </c>
      <c r="D8" s="7">
        <v>4</v>
      </c>
      <c r="E8" s="7">
        <v>9</v>
      </c>
      <c r="F8" s="7">
        <v>41</v>
      </c>
      <c r="G8" s="7">
        <v>91</v>
      </c>
      <c r="H8" s="7">
        <v>22</v>
      </c>
      <c r="I8" s="7">
        <v>79</v>
      </c>
      <c r="J8" s="33">
        <f>SUM(K8:N8)</f>
        <v>118</v>
      </c>
      <c r="K8" s="7"/>
      <c r="L8" s="7">
        <v>12</v>
      </c>
      <c r="M8" s="7">
        <v>16</v>
      </c>
      <c r="N8" s="7">
        <v>90</v>
      </c>
      <c r="O8" s="7">
        <v>259</v>
      </c>
      <c r="P8" s="64">
        <f>SUM(Q8:T8)</f>
        <v>174</v>
      </c>
      <c r="Q8" s="7">
        <v>5</v>
      </c>
      <c r="R8" s="7">
        <v>9</v>
      </c>
      <c r="S8" s="7">
        <v>46</v>
      </c>
      <c r="T8" s="7">
        <v>114</v>
      </c>
      <c r="U8" s="7">
        <v>1601</v>
      </c>
    </row>
    <row r="9" spans="1:21" s="65" customFormat="1" ht="18" customHeight="1">
      <c r="A9" s="34" t="s">
        <v>134</v>
      </c>
      <c r="B9" s="63">
        <f>SUM(C9,H9:I9)</f>
        <v>244</v>
      </c>
      <c r="C9" s="33">
        <f>SUM(D9:G9)</f>
        <v>139</v>
      </c>
      <c r="D9" s="7">
        <v>8</v>
      </c>
      <c r="E9" s="7">
        <v>4</v>
      </c>
      <c r="F9" s="7">
        <v>34</v>
      </c>
      <c r="G9" s="7">
        <v>93</v>
      </c>
      <c r="H9" s="7">
        <v>24</v>
      </c>
      <c r="I9" s="7">
        <v>81</v>
      </c>
      <c r="J9" s="33">
        <f>SUM(K9:N9)</f>
        <v>134</v>
      </c>
      <c r="K9" s="7"/>
      <c r="L9" s="7">
        <v>8</v>
      </c>
      <c r="M9" s="7">
        <v>15</v>
      </c>
      <c r="N9" s="7">
        <v>111</v>
      </c>
      <c r="O9" s="7">
        <v>273</v>
      </c>
      <c r="P9" s="64">
        <f>SUM(Q9:T9)</f>
        <v>161</v>
      </c>
      <c r="Q9" s="7">
        <v>9</v>
      </c>
      <c r="R9" s="7">
        <v>4</v>
      </c>
      <c r="S9" s="7">
        <v>43</v>
      </c>
      <c r="T9" s="7">
        <v>105</v>
      </c>
      <c r="U9" s="7">
        <v>1035</v>
      </c>
    </row>
    <row r="10" spans="1:21" s="67" customFormat="1" ht="18" customHeight="1">
      <c r="A10" s="66" t="s">
        <v>135</v>
      </c>
      <c r="B10" s="37">
        <f>SUM(C10,H10:I10)</f>
        <v>221</v>
      </c>
      <c r="C10" s="10">
        <f>SUM(D10:G10)</f>
        <v>153</v>
      </c>
      <c r="D10" s="10">
        <v>10</v>
      </c>
      <c r="E10" s="10">
        <v>9</v>
      </c>
      <c r="F10" s="10">
        <v>51</v>
      </c>
      <c r="G10" s="10">
        <v>83</v>
      </c>
      <c r="H10" s="10">
        <v>21</v>
      </c>
      <c r="I10" s="10">
        <v>47</v>
      </c>
      <c r="J10" s="10">
        <f>SUM(K10:N10)</f>
        <v>165</v>
      </c>
      <c r="K10" s="10"/>
      <c r="L10" s="10">
        <v>15</v>
      </c>
      <c r="M10" s="10">
        <v>19</v>
      </c>
      <c r="N10" s="10">
        <v>131</v>
      </c>
      <c r="O10" s="10">
        <v>341</v>
      </c>
      <c r="P10" s="10">
        <f>SUM(Q10:T10)</f>
        <v>204</v>
      </c>
      <c r="Q10" s="10">
        <v>13</v>
      </c>
      <c r="R10" s="10">
        <v>14</v>
      </c>
      <c r="S10" s="10">
        <v>69</v>
      </c>
      <c r="T10" s="10">
        <v>108</v>
      </c>
      <c r="U10" s="10">
        <v>2740</v>
      </c>
    </row>
    <row r="11" spans="1:21" ht="15" customHeight="1">
      <c r="A11" s="114" t="s">
        <v>136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11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21" ht="15" customHeight="1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ht="13.5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s="71" customFormat="1" ht="18" customHeight="1">
      <c r="A15" s="69"/>
      <c r="B15" s="139"/>
      <c r="C15" s="139"/>
      <c r="D15" s="139"/>
      <c r="E15" s="139"/>
      <c r="F15" s="162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11" ht="18" customHeight="1">
      <c r="A16" s="16"/>
      <c r="B16" s="72"/>
      <c r="C16" s="72"/>
      <c r="D16" s="72"/>
      <c r="E16" s="72"/>
      <c r="F16" s="72"/>
      <c r="G16" s="72"/>
      <c r="H16" s="40"/>
      <c r="I16" s="13"/>
      <c r="J16" s="13"/>
      <c r="K16" s="13"/>
    </row>
    <row r="17" spans="1:11" ht="13.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3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</sheetData>
  <mergeCells count="23">
    <mergeCell ref="U3:U5"/>
    <mergeCell ref="Q4:Q5"/>
    <mergeCell ref="R4:R5"/>
    <mergeCell ref="B3:I3"/>
    <mergeCell ref="B4:B5"/>
    <mergeCell ref="A3:A5"/>
    <mergeCell ref="S4:S5"/>
    <mergeCell ref="N4:N5"/>
    <mergeCell ref="P4:P5"/>
    <mergeCell ref="L4:L5"/>
    <mergeCell ref="O3:O5"/>
    <mergeCell ref="P3:T3"/>
    <mergeCell ref="T4:T5"/>
    <mergeCell ref="B15:E15"/>
    <mergeCell ref="L1:U1"/>
    <mergeCell ref="A1:J1"/>
    <mergeCell ref="C4:G4"/>
    <mergeCell ref="H4:H5"/>
    <mergeCell ref="I4:I5"/>
    <mergeCell ref="J4:J5"/>
    <mergeCell ref="A2:J2"/>
    <mergeCell ref="A11:J11"/>
    <mergeCell ref="M4:M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24"/>
  <sheetViews>
    <sheetView workbookViewId="0" topLeftCell="A1">
      <selection activeCell="A1" sqref="A1:K1"/>
    </sheetView>
  </sheetViews>
  <sheetFormatPr defaultColWidth="9.00390625" defaultRowHeight="13.5"/>
  <cols>
    <col min="1" max="1" width="8.75390625" style="17" customWidth="1"/>
    <col min="2" max="2" width="10.50390625" style="17" bestFit="1" customWidth="1"/>
    <col min="3" max="3" width="9.75390625" style="17" bestFit="1" customWidth="1"/>
    <col min="4" max="4" width="9.375" style="17" bestFit="1" customWidth="1"/>
    <col min="5" max="5" width="7.50390625" style="17" customWidth="1"/>
    <col min="6" max="6" width="7.625" style="17" customWidth="1"/>
    <col min="7" max="7" width="7.50390625" style="17" customWidth="1"/>
    <col min="8" max="8" width="7.375" style="17" customWidth="1"/>
    <col min="9" max="9" width="7.125" style="17" customWidth="1"/>
    <col min="10" max="10" width="7.75390625" style="17" customWidth="1"/>
    <col min="11" max="11" width="8.00390625" style="17" customWidth="1"/>
    <col min="12" max="16384" width="9.00390625" style="17" customWidth="1"/>
  </cols>
  <sheetData>
    <row r="1" spans="1:11" ht="21" customHeight="1">
      <c r="A1" s="115" t="s">
        <v>137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3.5" customHeight="1" thickBot="1">
      <c r="A2" s="118" t="s">
        <v>142</v>
      </c>
      <c r="B2" s="118"/>
      <c r="C2" s="118"/>
      <c r="D2" s="118"/>
      <c r="E2" s="118"/>
      <c r="F2" s="118"/>
      <c r="G2" s="118"/>
      <c r="H2" s="119"/>
      <c r="I2" s="119"/>
      <c r="J2" s="119"/>
      <c r="K2" s="119"/>
    </row>
    <row r="3" spans="1:11" ht="15" customHeight="1" thickTop="1">
      <c r="A3" s="116" t="s">
        <v>5</v>
      </c>
      <c r="B3" s="142" t="s">
        <v>143</v>
      </c>
      <c r="C3" s="146"/>
      <c r="D3" s="146"/>
      <c r="E3" s="146"/>
      <c r="F3" s="148"/>
      <c r="G3" s="142" t="s">
        <v>7</v>
      </c>
      <c r="H3" s="146"/>
      <c r="I3" s="146"/>
      <c r="J3" s="146"/>
      <c r="K3" s="146"/>
    </row>
    <row r="4" spans="1:11" ht="15" customHeight="1">
      <c r="A4" s="124"/>
      <c r="B4" s="133" t="s">
        <v>144</v>
      </c>
      <c r="C4" s="133" t="s">
        <v>145</v>
      </c>
      <c r="D4" s="20" t="s">
        <v>146</v>
      </c>
      <c r="E4" s="133" t="s">
        <v>129</v>
      </c>
      <c r="F4" s="133" t="s">
        <v>130</v>
      </c>
      <c r="G4" s="133" t="s">
        <v>8</v>
      </c>
      <c r="H4" s="133" t="s">
        <v>13</v>
      </c>
      <c r="I4" s="133" t="s">
        <v>147</v>
      </c>
      <c r="J4" s="133" t="s">
        <v>148</v>
      </c>
      <c r="K4" s="147" t="s">
        <v>149</v>
      </c>
    </row>
    <row r="5" spans="1:11" ht="15" customHeight="1">
      <c r="A5" s="117"/>
      <c r="B5" s="103"/>
      <c r="C5" s="103"/>
      <c r="D5" s="22" t="s">
        <v>150</v>
      </c>
      <c r="E5" s="103"/>
      <c r="F5" s="103"/>
      <c r="G5" s="103"/>
      <c r="H5" s="103"/>
      <c r="I5" s="103"/>
      <c r="J5" s="103"/>
      <c r="K5" s="110"/>
    </row>
    <row r="6" spans="1:11" ht="15" customHeight="1">
      <c r="A6" s="6" t="s">
        <v>151</v>
      </c>
      <c r="B6" s="73">
        <f>SUM(C6:F6)</f>
        <v>283068</v>
      </c>
      <c r="C6" s="73">
        <v>162864</v>
      </c>
      <c r="D6" s="73">
        <v>109675</v>
      </c>
      <c r="E6" s="73">
        <v>8975</v>
      </c>
      <c r="F6" s="73">
        <v>1554</v>
      </c>
      <c r="G6" s="73">
        <f>SUM(H6:K6)</f>
        <v>45</v>
      </c>
      <c r="H6" s="73">
        <v>7</v>
      </c>
      <c r="I6" s="73">
        <v>5</v>
      </c>
      <c r="J6" s="73">
        <v>6</v>
      </c>
      <c r="K6" s="73">
        <v>27</v>
      </c>
    </row>
    <row r="7" spans="1:11" ht="15" customHeight="1">
      <c r="A7" s="74" t="s">
        <v>138</v>
      </c>
      <c r="B7" s="73">
        <f>SUM(C7:F7)</f>
        <v>266988.667</v>
      </c>
      <c r="C7" s="73">
        <v>190727.343</v>
      </c>
      <c r="D7" s="73">
        <v>60574.274</v>
      </c>
      <c r="E7" s="73">
        <v>11824.6</v>
      </c>
      <c r="F7" s="73">
        <v>3862.45</v>
      </c>
      <c r="G7" s="73">
        <f>SUM(H7:K7)</f>
        <v>52</v>
      </c>
      <c r="H7" s="73">
        <v>6</v>
      </c>
      <c r="I7" s="73">
        <v>12</v>
      </c>
      <c r="J7" s="73">
        <v>8</v>
      </c>
      <c r="K7" s="73">
        <v>26</v>
      </c>
    </row>
    <row r="8" spans="1:11" ht="15" customHeight="1">
      <c r="A8" s="74" t="s">
        <v>139</v>
      </c>
      <c r="B8" s="73">
        <v>412892</v>
      </c>
      <c r="C8" s="73">
        <v>149751</v>
      </c>
      <c r="D8" s="73">
        <v>251053</v>
      </c>
      <c r="E8" s="73">
        <v>10363</v>
      </c>
      <c r="F8" s="73">
        <v>1526</v>
      </c>
      <c r="G8" s="73">
        <f>SUM(H8:K8)</f>
        <v>42</v>
      </c>
      <c r="H8" s="73">
        <v>5</v>
      </c>
      <c r="I8" s="73">
        <v>5</v>
      </c>
      <c r="J8" s="73">
        <v>10</v>
      </c>
      <c r="K8" s="73">
        <v>22</v>
      </c>
    </row>
    <row r="9" spans="1:11" ht="15" customHeight="1">
      <c r="A9" s="74" t="s">
        <v>152</v>
      </c>
      <c r="B9" s="73">
        <v>173196</v>
      </c>
      <c r="C9" s="73">
        <v>71743</v>
      </c>
      <c r="D9" s="73">
        <v>87359</v>
      </c>
      <c r="E9" s="73">
        <v>5189</v>
      </c>
      <c r="F9" s="73">
        <v>1526</v>
      </c>
      <c r="G9" s="73">
        <f>SUM(H9:K9)</f>
        <v>42</v>
      </c>
      <c r="H9" s="73">
        <v>9</v>
      </c>
      <c r="I9" s="73">
        <v>3</v>
      </c>
      <c r="J9" s="73">
        <v>10</v>
      </c>
      <c r="K9" s="73">
        <v>20</v>
      </c>
    </row>
    <row r="10" spans="1:11" ht="15" customHeight="1">
      <c r="A10" s="75" t="s">
        <v>153</v>
      </c>
      <c r="B10" s="76">
        <v>443209</v>
      </c>
      <c r="C10" s="76">
        <v>262158</v>
      </c>
      <c r="D10" s="76">
        <v>170227</v>
      </c>
      <c r="E10" s="76">
        <v>10261</v>
      </c>
      <c r="F10" s="76">
        <v>563</v>
      </c>
      <c r="G10" s="76">
        <f>SUM(H10:K10)</f>
        <v>68</v>
      </c>
      <c r="H10" s="76">
        <v>6</v>
      </c>
      <c r="I10" s="76">
        <v>11</v>
      </c>
      <c r="J10" s="76">
        <v>20</v>
      </c>
      <c r="K10" s="76">
        <v>31</v>
      </c>
    </row>
    <row r="11" spans="1:11" ht="15" customHeight="1">
      <c r="A11" s="114" t="s">
        <v>140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5" customHeight="1">
      <c r="A12" s="126" t="s">
        <v>141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15" customHeight="1">
      <c r="A13" s="126" t="s">
        <v>154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2" ht="15" customHeight="1">
      <c r="A17" s="7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43"/>
    </row>
    <row r="18" spans="1:12" s="81" customFormat="1" ht="15" customHeight="1">
      <c r="A18" s="78"/>
      <c r="B18" s="79"/>
      <c r="C18" s="79"/>
      <c r="D18" s="79"/>
      <c r="E18" s="79"/>
      <c r="F18" s="79"/>
      <c r="G18" s="80"/>
      <c r="H18" s="80"/>
      <c r="I18" s="80"/>
      <c r="J18" s="80"/>
      <c r="K18" s="80"/>
      <c r="L18" s="79"/>
    </row>
    <row r="19" spans="1:12" s="81" customFormat="1" ht="15" customHeight="1">
      <c r="A19" s="78"/>
      <c r="B19" s="79"/>
      <c r="C19" s="79"/>
      <c r="D19" s="79"/>
      <c r="E19" s="79"/>
      <c r="F19" s="79"/>
      <c r="G19" s="80"/>
      <c r="H19" s="80"/>
      <c r="I19" s="80"/>
      <c r="J19" s="80"/>
      <c r="K19" s="80"/>
      <c r="L19" s="79"/>
    </row>
    <row r="20" spans="1:12" s="84" customFormat="1" ht="14.25" customHeight="1">
      <c r="A20" s="82"/>
      <c r="B20" s="83"/>
      <c r="C20" s="83"/>
      <c r="D20" s="83"/>
      <c r="E20" s="83"/>
      <c r="F20" s="83"/>
      <c r="G20" s="163"/>
      <c r="H20" s="163"/>
      <c r="I20" s="163"/>
      <c r="J20" s="163"/>
      <c r="K20" s="163"/>
      <c r="L20" s="164"/>
    </row>
    <row r="21" spans="1:12" ht="13.5">
      <c r="A21" s="16"/>
      <c r="B21" s="165"/>
      <c r="C21" s="165"/>
      <c r="D21" s="165"/>
      <c r="E21" s="165"/>
      <c r="F21" s="165"/>
      <c r="G21" s="13"/>
      <c r="H21" s="13"/>
      <c r="I21" s="13"/>
      <c r="J21" s="13"/>
      <c r="K21" s="13"/>
      <c r="L21" s="43"/>
    </row>
    <row r="22" spans="1:12" ht="13.5">
      <c r="A22" s="1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43"/>
    </row>
    <row r="23" spans="1:12" ht="13.5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43"/>
    </row>
    <row r="24" spans="1:11" ht="13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</sheetData>
  <mergeCells count="17">
    <mergeCell ref="A1:K1"/>
    <mergeCell ref="B4:B5"/>
    <mergeCell ref="C4:C5"/>
    <mergeCell ref="E4:E5"/>
    <mergeCell ref="F4:F5"/>
    <mergeCell ref="A3:A5"/>
    <mergeCell ref="G4:G5"/>
    <mergeCell ref="J4:J5"/>
    <mergeCell ref="K4:K5"/>
    <mergeCell ref="B3:F3"/>
    <mergeCell ref="A11:K11"/>
    <mergeCell ref="A12:K12"/>
    <mergeCell ref="A2:K2"/>
    <mergeCell ref="A13:K13"/>
    <mergeCell ref="G3:K3"/>
    <mergeCell ref="H4:H5"/>
    <mergeCell ref="I4:I5"/>
  </mergeCells>
  <printOptions/>
  <pageMargins left="0.5905511811023623" right="0.5905511811023623" top="0.984251968503937" bottom="0.984251968503937" header="0.5118110236220472" footer="0.5118110236220472"/>
  <pageSetup firstPageNumber="134" useFirstPageNumber="1" horizontalDpi="300" verticalDpi="300" orientation="portrait" paperSize="9" r:id="rId1"/>
  <headerFooter alignWithMargins="0">
    <oddHeader>&amp;L&amp;10&amp;P&amp;11　&amp;"ＭＳ 明朝,標準"&amp;10警察・消防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Q22"/>
  <sheetViews>
    <sheetView workbookViewId="0" topLeftCell="A1">
      <selection activeCell="A1" sqref="A1:K1"/>
    </sheetView>
  </sheetViews>
  <sheetFormatPr defaultColWidth="9.00390625" defaultRowHeight="13.5"/>
  <cols>
    <col min="1" max="1" width="8.625" style="0" customWidth="1"/>
    <col min="2" max="10" width="8.125" style="0" customWidth="1"/>
    <col min="11" max="11" width="7.625" style="0" customWidth="1"/>
  </cols>
  <sheetData>
    <row r="1" spans="1:11" ht="21" customHeight="1">
      <c r="A1" s="115" t="s">
        <v>155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3.5" customHeight="1" thickBot="1">
      <c r="A2" s="149" t="s">
        <v>156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5" customHeight="1" thickTop="1">
      <c r="A3" s="116" t="s">
        <v>157</v>
      </c>
      <c r="B3" s="125" t="s">
        <v>8</v>
      </c>
      <c r="C3" s="125" t="s">
        <v>158</v>
      </c>
      <c r="D3" s="125" t="s">
        <v>159</v>
      </c>
      <c r="E3" s="125"/>
      <c r="F3" s="125"/>
      <c r="G3" s="132"/>
      <c r="H3" s="125" t="s">
        <v>160</v>
      </c>
      <c r="I3" s="132"/>
      <c r="J3" s="132"/>
      <c r="K3" s="152"/>
    </row>
    <row r="4" spans="1:11" ht="15" customHeight="1">
      <c r="A4" s="117"/>
      <c r="B4" s="140"/>
      <c r="C4" s="151"/>
      <c r="D4" s="4" t="s">
        <v>8</v>
      </c>
      <c r="E4" s="4" t="s">
        <v>161</v>
      </c>
      <c r="F4" s="4" t="s">
        <v>162</v>
      </c>
      <c r="G4" s="4" t="s">
        <v>163</v>
      </c>
      <c r="H4" s="4" t="s">
        <v>8</v>
      </c>
      <c r="I4" s="4" t="s">
        <v>164</v>
      </c>
      <c r="J4" s="4" t="s">
        <v>165</v>
      </c>
      <c r="K4" s="5" t="s">
        <v>166</v>
      </c>
    </row>
    <row r="5" spans="1:11" ht="15" customHeight="1">
      <c r="A5" s="6" t="s">
        <v>167</v>
      </c>
      <c r="B5" s="73">
        <f>SUM(C5,D5,H5)</f>
        <v>6145</v>
      </c>
      <c r="C5" s="73">
        <v>4749</v>
      </c>
      <c r="D5" s="73">
        <f>SUM(E5:G5)</f>
        <v>1256</v>
      </c>
      <c r="E5" s="73">
        <v>1154</v>
      </c>
      <c r="F5" s="73">
        <v>12</v>
      </c>
      <c r="G5" s="73">
        <v>90</v>
      </c>
      <c r="H5" s="73">
        <f>SUM(I5:K5)</f>
        <v>140</v>
      </c>
      <c r="I5" s="73">
        <v>104</v>
      </c>
      <c r="J5" s="73">
        <v>28</v>
      </c>
      <c r="K5" s="73">
        <v>8</v>
      </c>
    </row>
    <row r="6" spans="1:11" ht="15" customHeight="1">
      <c r="A6" s="74" t="s">
        <v>138</v>
      </c>
      <c r="B6" s="73">
        <f>SUM(C6,D6,H6)</f>
        <v>6184</v>
      </c>
      <c r="C6" s="73">
        <v>4764</v>
      </c>
      <c r="D6" s="73">
        <f>SUM(E6:G6)</f>
        <v>1281</v>
      </c>
      <c r="E6" s="73">
        <v>1181</v>
      </c>
      <c r="F6" s="73">
        <v>12</v>
      </c>
      <c r="G6" s="73">
        <v>88</v>
      </c>
      <c r="H6" s="73">
        <f>SUM(I6:K6)</f>
        <v>139</v>
      </c>
      <c r="I6" s="73">
        <v>103</v>
      </c>
      <c r="J6" s="73">
        <v>28</v>
      </c>
      <c r="K6" s="73">
        <v>8</v>
      </c>
    </row>
    <row r="7" spans="1:11" ht="15" customHeight="1">
      <c r="A7" s="74" t="s">
        <v>139</v>
      </c>
      <c r="B7" s="73">
        <f>SUM(C7,D7,H7)</f>
        <v>6240</v>
      </c>
      <c r="C7" s="73">
        <v>4780</v>
      </c>
      <c r="D7" s="73">
        <f>SUM(E7:G7)</f>
        <v>1322</v>
      </c>
      <c r="E7" s="73">
        <v>1223</v>
      </c>
      <c r="F7" s="73">
        <v>12</v>
      </c>
      <c r="G7" s="73">
        <v>87</v>
      </c>
      <c r="H7" s="73">
        <f>SUM(I7:K7)</f>
        <v>138</v>
      </c>
      <c r="I7" s="73">
        <v>102</v>
      </c>
      <c r="J7" s="73">
        <v>28</v>
      </c>
      <c r="K7" s="73">
        <v>8</v>
      </c>
    </row>
    <row r="8" spans="1:11" s="85" customFormat="1" ht="15" customHeight="1">
      <c r="A8" s="74" t="s">
        <v>168</v>
      </c>
      <c r="B8" s="73">
        <f>SUM(C8,D8,H8)</f>
        <v>6287</v>
      </c>
      <c r="C8" s="73">
        <v>4792</v>
      </c>
      <c r="D8" s="73">
        <f>SUM(E8:G8)</f>
        <v>1358</v>
      </c>
      <c r="E8" s="73">
        <v>1261</v>
      </c>
      <c r="F8" s="73">
        <v>12</v>
      </c>
      <c r="G8" s="73">
        <v>85</v>
      </c>
      <c r="H8" s="73">
        <f>SUM(I8:K8)</f>
        <v>137</v>
      </c>
      <c r="I8" s="73">
        <v>101</v>
      </c>
      <c r="J8" s="73">
        <v>28</v>
      </c>
      <c r="K8" s="73">
        <v>8</v>
      </c>
    </row>
    <row r="9" spans="1:11" s="85" customFormat="1" ht="15" customHeight="1">
      <c r="A9" s="86" t="s">
        <v>169</v>
      </c>
      <c r="B9" s="76">
        <f>SUM(C9,D9,H9)</f>
        <v>6359</v>
      </c>
      <c r="C9" s="87">
        <v>4818</v>
      </c>
      <c r="D9" s="76">
        <f>SUM(E9:G9)</f>
        <v>1406</v>
      </c>
      <c r="E9" s="87">
        <v>1310</v>
      </c>
      <c r="F9" s="87">
        <v>12</v>
      </c>
      <c r="G9" s="87">
        <v>84</v>
      </c>
      <c r="H9" s="76">
        <f>SUM(I9:K9)</f>
        <v>135</v>
      </c>
      <c r="I9" s="87">
        <v>99</v>
      </c>
      <c r="J9" s="87">
        <v>28</v>
      </c>
      <c r="K9" s="87">
        <v>8</v>
      </c>
    </row>
    <row r="10" spans="1:11" ht="15" customHeight="1">
      <c r="A10" s="114" t="s">
        <v>170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5" customHeight="1">
      <c r="A11" s="13"/>
      <c r="B11" s="13"/>
      <c r="C11" s="13"/>
      <c r="D11" s="14"/>
      <c r="E11" s="14"/>
      <c r="F11" s="14"/>
      <c r="G11" s="14"/>
      <c r="H11" s="14"/>
      <c r="I11" s="14"/>
      <c r="J11" s="14"/>
      <c r="K11" s="14"/>
    </row>
    <row r="12" spans="1:11" ht="15" customHeight="1">
      <c r="A12" s="13"/>
      <c r="B12" s="88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5" customHeight="1">
      <c r="A13" s="13"/>
      <c r="B13" s="89"/>
      <c r="C13" s="14"/>
      <c r="D13" s="13"/>
      <c r="E13" s="13"/>
      <c r="F13" s="13"/>
      <c r="G13" s="13"/>
      <c r="H13" s="13"/>
      <c r="I13" s="13"/>
      <c r="J13" s="13"/>
      <c r="K13" s="13"/>
    </row>
    <row r="14" spans="1:17" ht="13.5">
      <c r="A14" s="16"/>
      <c r="B14" s="8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1" ht="13.5">
      <c r="A15" s="16"/>
      <c r="B15" s="88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3.5">
      <c r="A16" s="16"/>
      <c r="B16" s="88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3.5">
      <c r="A17" s="16"/>
      <c r="B17" s="88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3.5">
      <c r="A18" s="16"/>
      <c r="B18" s="88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3.5">
      <c r="A19" s="18"/>
      <c r="B19" s="88"/>
      <c r="C19" s="18"/>
      <c r="D19" s="18"/>
      <c r="E19" s="18"/>
      <c r="F19" s="18"/>
      <c r="G19" s="18"/>
      <c r="H19" s="18"/>
      <c r="I19" s="18"/>
      <c r="J19" s="18"/>
      <c r="K19" s="18"/>
    </row>
    <row r="20" ht="13.5">
      <c r="B20" s="90"/>
    </row>
    <row r="21" ht="13.5">
      <c r="B21" s="90"/>
    </row>
    <row r="22" ht="13.5">
      <c r="B22" s="90"/>
    </row>
  </sheetData>
  <mergeCells count="8">
    <mergeCell ref="A10:K10"/>
    <mergeCell ref="A1:K1"/>
    <mergeCell ref="A3:A4"/>
    <mergeCell ref="B3:B4"/>
    <mergeCell ref="A2:K2"/>
    <mergeCell ref="C3:C4"/>
    <mergeCell ref="D3:G3"/>
    <mergeCell ref="H3:K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18"/>
  <sheetViews>
    <sheetView workbookViewId="0" topLeftCell="A1">
      <selection activeCell="A1" sqref="A1:H1"/>
    </sheetView>
  </sheetViews>
  <sheetFormatPr defaultColWidth="9.00390625" defaultRowHeight="13.5"/>
  <cols>
    <col min="1" max="1" width="10.00390625" style="0" customWidth="1"/>
    <col min="2" max="2" width="12.625" style="0" customWidth="1"/>
    <col min="3" max="3" width="9.625" style="0" customWidth="1"/>
    <col min="4" max="4" width="2.625" style="0" customWidth="1"/>
    <col min="5" max="5" width="12.50390625" style="0" customWidth="1"/>
    <col min="6" max="6" width="12.375" style="0" customWidth="1"/>
    <col min="7" max="7" width="12.25390625" style="0" customWidth="1"/>
    <col min="8" max="8" width="13.875" style="0" customWidth="1"/>
    <col min="9" max="12" width="10.125" style="0" customWidth="1"/>
  </cols>
  <sheetData>
    <row r="1" spans="1:12" ht="21" customHeight="1">
      <c r="A1" s="115" t="s">
        <v>171</v>
      </c>
      <c r="B1" s="115"/>
      <c r="C1" s="115"/>
      <c r="D1" s="115"/>
      <c r="E1" s="115"/>
      <c r="F1" s="115"/>
      <c r="G1" s="115"/>
      <c r="H1" s="115"/>
      <c r="I1" s="1"/>
      <c r="J1" s="1"/>
      <c r="K1" s="1"/>
      <c r="L1" s="1"/>
    </row>
    <row r="2" spans="1:12" ht="13.5" customHeight="1" thickBot="1">
      <c r="A2" s="149" t="s">
        <v>173</v>
      </c>
      <c r="B2" s="149"/>
      <c r="C2" s="149"/>
      <c r="D2" s="149"/>
      <c r="E2" s="149"/>
      <c r="F2" s="149"/>
      <c r="G2" s="149"/>
      <c r="H2" s="149"/>
      <c r="I2" s="43"/>
      <c r="J2" s="43"/>
      <c r="K2" s="43"/>
      <c r="L2" s="43"/>
    </row>
    <row r="3" spans="1:12" ht="15" customHeight="1" thickTop="1">
      <c r="A3" s="116" t="s">
        <v>174</v>
      </c>
      <c r="B3" s="125" t="s">
        <v>175</v>
      </c>
      <c r="C3" s="142" t="s">
        <v>176</v>
      </c>
      <c r="D3" s="135"/>
      <c r="E3" s="135"/>
      <c r="F3" s="135"/>
      <c r="G3" s="159"/>
      <c r="H3" s="156" t="s">
        <v>177</v>
      </c>
      <c r="I3" s="3"/>
      <c r="J3" s="14"/>
      <c r="K3" s="14"/>
      <c r="L3" s="14"/>
    </row>
    <row r="4" spans="1:12" ht="15" customHeight="1">
      <c r="A4" s="117"/>
      <c r="B4" s="140"/>
      <c r="C4" s="158" t="s">
        <v>178</v>
      </c>
      <c r="D4" s="117"/>
      <c r="E4" s="4" t="s">
        <v>179</v>
      </c>
      <c r="F4" s="4" t="s">
        <v>180</v>
      </c>
      <c r="G4" s="5" t="s">
        <v>181</v>
      </c>
      <c r="H4" s="157"/>
      <c r="I4" s="3"/>
      <c r="J4" s="13"/>
      <c r="K4" s="13"/>
      <c r="L4" s="13"/>
    </row>
    <row r="5" spans="1:12" ht="15" customHeight="1">
      <c r="A5" s="34" t="s">
        <v>172</v>
      </c>
      <c r="B5" s="91">
        <v>406</v>
      </c>
      <c r="C5" s="154">
        <f>SUM(E5:G5)</f>
        <v>686</v>
      </c>
      <c r="D5" s="154"/>
      <c r="E5" s="92">
        <v>29</v>
      </c>
      <c r="F5" s="92">
        <v>433</v>
      </c>
      <c r="G5" s="92">
        <v>224</v>
      </c>
      <c r="H5" s="73">
        <v>923</v>
      </c>
      <c r="J5" s="13"/>
      <c r="K5" s="13"/>
      <c r="L5" s="13"/>
    </row>
    <row r="6" spans="1:12" ht="15" customHeight="1">
      <c r="A6" s="93" t="s">
        <v>36</v>
      </c>
      <c r="B6" s="91">
        <v>391</v>
      </c>
      <c r="C6" s="154">
        <f>SUM(E6:G6)</f>
        <v>628</v>
      </c>
      <c r="D6" s="154"/>
      <c r="E6" s="92">
        <v>23</v>
      </c>
      <c r="F6" s="92">
        <v>390</v>
      </c>
      <c r="G6" s="92">
        <v>215</v>
      </c>
      <c r="H6" s="73">
        <v>917</v>
      </c>
      <c r="J6" s="13"/>
      <c r="K6" s="13"/>
      <c r="L6" s="13"/>
    </row>
    <row r="7" spans="1:12" ht="15" customHeight="1">
      <c r="A7" s="93" t="s">
        <v>37</v>
      </c>
      <c r="B7" s="94">
        <v>383</v>
      </c>
      <c r="C7" s="153">
        <f>SUM(E7:G7)</f>
        <v>601</v>
      </c>
      <c r="D7" s="153"/>
      <c r="E7" s="92">
        <v>22</v>
      </c>
      <c r="F7" s="92">
        <v>369</v>
      </c>
      <c r="G7" s="92">
        <v>210</v>
      </c>
      <c r="H7" s="73">
        <v>923</v>
      </c>
      <c r="J7" s="13"/>
      <c r="K7" s="13"/>
      <c r="L7" s="13"/>
    </row>
    <row r="8" spans="1:12" ht="15" customHeight="1">
      <c r="A8" s="93" t="s">
        <v>134</v>
      </c>
      <c r="B8" s="94">
        <v>364</v>
      </c>
      <c r="C8" s="153">
        <f>SUM(E8:G8)</f>
        <v>570</v>
      </c>
      <c r="D8" s="153"/>
      <c r="E8" s="92">
        <v>18</v>
      </c>
      <c r="F8" s="92">
        <v>351</v>
      </c>
      <c r="G8" s="92">
        <v>201</v>
      </c>
      <c r="H8" s="73">
        <v>707</v>
      </c>
      <c r="J8" s="13"/>
      <c r="K8" s="13"/>
      <c r="L8" s="13"/>
    </row>
    <row r="9" spans="1:12" ht="15" customHeight="1">
      <c r="A9" s="95" t="s">
        <v>182</v>
      </c>
      <c r="B9" s="96">
        <v>347</v>
      </c>
      <c r="C9" s="155">
        <f>SUM(E9:G9)</f>
        <v>540</v>
      </c>
      <c r="D9" s="155"/>
      <c r="E9" s="97">
        <v>17</v>
      </c>
      <c r="F9" s="97">
        <v>330</v>
      </c>
      <c r="G9" s="97">
        <v>193</v>
      </c>
      <c r="H9" s="87">
        <v>705</v>
      </c>
      <c r="J9" s="13"/>
      <c r="K9" s="13"/>
      <c r="L9" s="13"/>
    </row>
    <row r="10" spans="1:12" ht="15" customHeight="1">
      <c r="A10" s="126" t="s">
        <v>183</v>
      </c>
      <c r="B10" s="126"/>
      <c r="C10" s="126"/>
      <c r="D10" s="126"/>
      <c r="E10" s="126"/>
      <c r="F10" s="18"/>
      <c r="G10" s="18"/>
      <c r="H10" s="18"/>
      <c r="I10" s="18"/>
      <c r="J10" s="18"/>
      <c r="K10" s="18"/>
      <c r="L10" s="18"/>
    </row>
    <row r="11" spans="1:12" ht="15" customHeight="1">
      <c r="A11" s="13"/>
      <c r="B11" s="13"/>
      <c r="C11" s="13"/>
      <c r="D11" s="13"/>
      <c r="E11" s="14"/>
      <c r="F11" s="14"/>
      <c r="G11" s="14"/>
      <c r="H11" s="14"/>
      <c r="I11" s="14"/>
      <c r="J11" s="14"/>
      <c r="K11" s="14"/>
      <c r="L11" s="14"/>
    </row>
    <row r="12" spans="1:12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5" customHeight="1">
      <c r="A13" s="13"/>
      <c r="B13" s="14"/>
      <c r="C13" s="14"/>
      <c r="D13" s="14"/>
      <c r="E13" s="13"/>
      <c r="F13" s="13"/>
      <c r="G13" s="13"/>
      <c r="H13" s="13"/>
      <c r="I13" s="13"/>
      <c r="J13" s="13"/>
      <c r="K13" s="13"/>
      <c r="L13" s="13"/>
    </row>
    <row r="14" spans="1:12" ht="13.5">
      <c r="A14" s="16"/>
      <c r="B14" s="13"/>
      <c r="C14" s="13"/>
      <c r="D14" s="13"/>
      <c r="E14" s="13"/>
      <c r="F14" s="13"/>
      <c r="K14" s="13"/>
      <c r="L14" s="13"/>
    </row>
    <row r="15" spans="1:12" ht="13.5">
      <c r="A15" s="16"/>
      <c r="B15" s="13"/>
      <c r="C15" s="13"/>
      <c r="D15" s="13"/>
      <c r="E15" s="13"/>
      <c r="F15" s="13"/>
      <c r="K15" s="13"/>
      <c r="L15" s="13"/>
    </row>
    <row r="16" spans="1:12" ht="13.5">
      <c r="A16" s="16"/>
      <c r="B16" s="13"/>
      <c r="C16" s="13"/>
      <c r="D16" s="13"/>
      <c r="E16" s="13"/>
      <c r="F16" s="13"/>
      <c r="K16" s="13"/>
      <c r="L16" s="13"/>
    </row>
    <row r="17" spans="1:12" ht="13.5">
      <c r="A17" s="16"/>
      <c r="B17" s="13"/>
      <c r="C17" s="13"/>
      <c r="D17" s="13"/>
      <c r="E17" s="13"/>
      <c r="F17" s="13"/>
      <c r="K17" s="13"/>
      <c r="L17" s="13"/>
    </row>
    <row r="18" spans="1:12" ht="13.5">
      <c r="A18" s="18"/>
      <c r="B18" s="18"/>
      <c r="C18" s="18"/>
      <c r="D18" s="18"/>
      <c r="E18" s="18"/>
      <c r="F18" s="18"/>
      <c r="K18" s="18"/>
      <c r="L18" s="18"/>
    </row>
  </sheetData>
  <mergeCells count="13">
    <mergeCell ref="A1:H1"/>
    <mergeCell ref="A2:H2"/>
    <mergeCell ref="H3:H4"/>
    <mergeCell ref="A3:A4"/>
    <mergeCell ref="B3:B4"/>
    <mergeCell ref="C4:D4"/>
    <mergeCell ref="C3:G3"/>
    <mergeCell ref="A10:E10"/>
    <mergeCell ref="C8:D8"/>
    <mergeCell ref="C5:D5"/>
    <mergeCell ref="C6:D6"/>
    <mergeCell ref="C7:D7"/>
    <mergeCell ref="C9:D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so-tokei</cp:lastModifiedBy>
  <dcterms:created xsi:type="dcterms:W3CDTF">1997-01-08T22:48:59Z</dcterms:created>
  <dcterms:modified xsi:type="dcterms:W3CDTF">2008-03-26T06:33:15Z</dcterms:modified>
  <cp:category/>
  <cp:version/>
  <cp:contentType/>
  <cp:contentStatus/>
</cp:coreProperties>
</file>