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187(1)" sheetId="1" r:id="rId1"/>
    <sheet name="187（2）" sheetId="2" r:id="rId2"/>
    <sheet name="187（3）" sheetId="3" r:id="rId3"/>
    <sheet name="187（4）" sheetId="4" r:id="rId4"/>
    <sheet name="187(5)" sheetId="5" r:id="rId5"/>
    <sheet name="188(1)" sheetId="6" r:id="rId6"/>
    <sheet name="188（2）" sheetId="7" r:id="rId7"/>
    <sheet name="189" sheetId="8" r:id="rId8"/>
    <sheet name="190" sheetId="9" r:id="rId9"/>
    <sheet name="191" sheetId="10" r:id="rId10"/>
    <sheet name="192" sheetId="11" r:id="rId11"/>
    <sheet name="193" sheetId="12" r:id="rId12"/>
    <sheet name="194" sheetId="13" r:id="rId13"/>
    <sheet name="195" sheetId="14" r:id="rId14"/>
    <sheet name="195（2）" sheetId="15" r:id="rId15"/>
    <sheet name="195（3）" sheetId="16" r:id="rId16"/>
    <sheet name="195（4）" sheetId="17" r:id="rId17"/>
    <sheet name="195（5）" sheetId="18" r:id="rId18"/>
    <sheet name="196（1）" sheetId="19" r:id="rId19"/>
    <sheet name="196(2)" sheetId="20" r:id="rId20"/>
    <sheet name="197（1）" sheetId="21" r:id="rId21"/>
    <sheet name="197（2）" sheetId="22" r:id="rId22"/>
    <sheet name="198（1）" sheetId="23" r:id="rId23"/>
    <sheet name="198（2）" sheetId="24" r:id="rId24"/>
    <sheet name="198（3）" sheetId="25" r:id="rId25"/>
    <sheet name="198（4）" sheetId="26" r:id="rId26"/>
    <sheet name="198（5）" sheetId="27" r:id="rId27"/>
    <sheet name="199" sheetId="28" r:id="rId28"/>
  </sheets>
  <definedNames>
    <definedName name="_xlnm.Print_Area" localSheetId="19">'196(2)'!$A$1:$L$23</definedName>
  </definedNames>
  <calcPr fullCalcOnLoad="1"/>
</workbook>
</file>

<file path=xl/sharedStrings.xml><?xml version="1.0" encoding="utf-8"?>
<sst xmlns="http://schemas.openxmlformats.org/spreadsheetml/2006/main" count="1154" uniqueCount="580">
  <si>
    <t>※ 総数（平成１６年度　リサイクル情報受付数、商談成立数）には、「リサイクルサロンまえの」の実績が記載されるのではないか?</t>
  </si>
  <si>
    <t>１９９．リサイクル</t>
  </si>
  <si>
    <t>サロン利用状況</t>
  </si>
  <si>
    <t>総　　　　　　　　　　　　　　　　　　　数</t>
  </si>
  <si>
    <t xml:space="preserve"> リ　サ　イ　ク　ル　サ　ロ　ン</t>
  </si>
  <si>
    <t>い　た　ば　し</t>
  </si>
  <si>
    <t>リ　サ　イ　ク　ル　サ　ロ　ン　ま　え　の</t>
  </si>
  <si>
    <t>リサイクル情報受付数</t>
  </si>
  <si>
    <t>商 談 成 立 数</t>
  </si>
  <si>
    <t>出品者数</t>
  </si>
  <si>
    <t>出品点数</t>
  </si>
  <si>
    <t>成立点数</t>
  </si>
  <si>
    <t>…</t>
  </si>
  <si>
    <t>リ　サ　イ　ク　ル　サ　ロ　ン　ふ  じ  み</t>
  </si>
  <si>
    <t>年　　度</t>
  </si>
  <si>
    <t>総　　数</t>
  </si>
  <si>
    <t>大ホール</t>
  </si>
  <si>
    <t>小ホール</t>
  </si>
  <si>
    <t>大会議室</t>
  </si>
  <si>
    <t>会 議 室</t>
  </si>
  <si>
    <t>和　　室</t>
  </si>
  <si>
    <t>茶　　室</t>
  </si>
  <si>
    <t>ﾘﾊｰｻﾙ室</t>
  </si>
  <si>
    <t>練 習 室</t>
  </si>
  <si>
    <t>１８７．区民施設</t>
  </si>
  <si>
    <t>（１）文化会館利用回数</t>
  </si>
  <si>
    <t>平成１４年</t>
  </si>
  <si>
    <t>　１５</t>
  </si>
  <si>
    <t>　１６</t>
  </si>
  <si>
    <t>　１７</t>
  </si>
  <si>
    <t>　１ ８</t>
  </si>
  <si>
    <t xml:space="preserve">  資料：政策経営部政策企画課「事務実績調書」</t>
  </si>
  <si>
    <t>総 　 　 　 数</t>
  </si>
  <si>
    <t>２ 階 ホ ー ル</t>
  </si>
  <si>
    <t>１ 階 ホ ー ル</t>
  </si>
  <si>
    <t>会 　 議 　 室</t>
  </si>
  <si>
    <t>（２）グリーンホール利用回数</t>
  </si>
  <si>
    <t>平成１４年</t>
  </si>
  <si>
    <t>　１５</t>
  </si>
  <si>
    <t>　１６</t>
  </si>
  <si>
    <t>　１７</t>
  </si>
  <si>
    <t>　１ ８</t>
  </si>
  <si>
    <t>　（注）１．平成１６年９月１日から，産文ホールからグリーンホールへ名称が変更となった。</t>
  </si>
  <si>
    <t>　      ２．平成１５年１０月１日から１６年８月３１日まで，工事のため閉鎖した。</t>
  </si>
  <si>
    <t xml:space="preserve">  資料：政策経営部政策企画課「事務実績調書」</t>
  </si>
  <si>
    <t>　　　　　　　　　</t>
  </si>
  <si>
    <t>（３）赤塚公会堂利用状況</t>
  </si>
  <si>
    <t>年　　度</t>
  </si>
  <si>
    <t>総 　 　 　 　 数</t>
  </si>
  <si>
    <t>公 会 堂 ホ ー ル</t>
  </si>
  <si>
    <t>Ａ　ホ　ー　ル</t>
  </si>
  <si>
    <t>Ｂ　ホ　ー　ル</t>
  </si>
  <si>
    <t>利用回数</t>
  </si>
  <si>
    <t>利用人員</t>
  </si>
  <si>
    <t xml:space="preserve">  １６</t>
  </si>
  <si>
    <t xml:space="preserve">  １７</t>
  </si>
  <si>
    <t xml:space="preserve">  １ ８</t>
  </si>
  <si>
    <t xml:space="preserve">  資料：区民文化部赤塚支所</t>
  </si>
  <si>
    <t>（４）高島平区民館利用状況</t>
  </si>
  <si>
    <t>総　　　　　　　数</t>
  </si>
  <si>
    <t>ホ　　　ー　　　ル</t>
  </si>
  <si>
    <t>集    　会    　室</t>
  </si>
  <si>
    <t>利 用 回 数</t>
  </si>
  <si>
    <t>利 用 人 員</t>
  </si>
  <si>
    <t>　（注）平成１７年度は，耐震補強工事実施のため施設利用不可能期間があった。</t>
  </si>
  <si>
    <t xml:space="preserve">  資料：政策経営部政策企画課「事務実績調書」</t>
  </si>
  <si>
    <t xml:space="preserve">施設（つづき） </t>
  </si>
  <si>
    <t>音楽練習室</t>
  </si>
  <si>
    <t>第１レク</t>
  </si>
  <si>
    <t>第２レク</t>
  </si>
  <si>
    <t>和室１</t>
  </si>
  <si>
    <t>和室２</t>
  </si>
  <si>
    <t>和室３</t>
  </si>
  <si>
    <t>洋室１</t>
  </si>
  <si>
    <t>洋室２</t>
  </si>
  <si>
    <t>板 橋</t>
  </si>
  <si>
    <t>…</t>
  </si>
  <si>
    <t xml:space="preserve">熊 野 </t>
  </si>
  <si>
    <t>仲 宿</t>
  </si>
  <si>
    <t xml:space="preserve">仲 町 </t>
  </si>
  <si>
    <t>富士見</t>
  </si>
  <si>
    <t xml:space="preserve">大 谷 口 </t>
  </si>
  <si>
    <t>〃　向原ホール</t>
  </si>
  <si>
    <t>常 盤 台</t>
  </si>
  <si>
    <t>〃　地域集会室</t>
  </si>
  <si>
    <t xml:space="preserve">清 水 </t>
  </si>
  <si>
    <t xml:space="preserve">志 村 坂 上 </t>
  </si>
  <si>
    <t>中 台</t>
  </si>
  <si>
    <t xml:space="preserve">蓮 根 </t>
  </si>
  <si>
    <t>〃　ロータスホール</t>
  </si>
  <si>
    <t xml:space="preserve">舟 渡 </t>
  </si>
  <si>
    <t>〃　舟渡ホール</t>
  </si>
  <si>
    <t xml:space="preserve">前 野 </t>
  </si>
  <si>
    <t>〃　前野ホール</t>
  </si>
  <si>
    <t xml:space="preserve">桜 川 </t>
  </si>
  <si>
    <t xml:space="preserve">下 赤 塚 </t>
  </si>
  <si>
    <t xml:space="preserve">成 増 </t>
  </si>
  <si>
    <t xml:space="preserve">徳 丸 </t>
  </si>
  <si>
    <t xml:space="preserve">高 島 平 </t>
  </si>
  <si>
    <t xml:space="preserve">１８７．区民 </t>
  </si>
  <si>
    <t>（５）地域センター利用状況（利用率）</t>
  </si>
  <si>
    <t>年度・名称</t>
  </si>
  <si>
    <t>平均</t>
  </si>
  <si>
    <t>集会室</t>
  </si>
  <si>
    <t>全</t>
  </si>
  <si>
    <t>平成１８年</t>
  </si>
  <si>
    <t>…</t>
  </si>
  <si>
    <r>
      <t xml:space="preserve">〃 </t>
    </r>
    <r>
      <rPr>
        <sz val="7"/>
        <color indexed="8"/>
        <rFont val="ＭＳ 明朝"/>
        <family val="1"/>
      </rPr>
      <t>志村コミュニティホール</t>
    </r>
  </si>
  <si>
    <t>徳丸きたのホール</t>
  </si>
  <si>
    <t>　資料：政策経営部政策企画課「事務実績調書」</t>
  </si>
  <si>
    <t xml:space="preserve">  資料：資源環境部エコポリスセンター</t>
  </si>
  <si>
    <t>（２）熱帯環境植物館利用状況</t>
  </si>
  <si>
    <t>年　　　度</t>
  </si>
  <si>
    <t>入　館　者　数</t>
  </si>
  <si>
    <t>企　　画　　展　　示　　※</t>
  </si>
  <si>
    <t>各 種 イ ベ ン ト 参 加 者 数　※</t>
  </si>
  <si>
    <t>回　　　　　数</t>
  </si>
  <si>
    <t>見　学　者　数</t>
  </si>
  <si>
    <t>映画・音楽会</t>
  </si>
  <si>
    <t>教室・講演会</t>
  </si>
  <si>
    <t>平 成 １４ 年</t>
  </si>
  <si>
    <r>
      <t>平 成</t>
    </r>
    <r>
      <rPr>
        <sz val="9"/>
        <rFont val="ＭＳ 明朝"/>
        <family val="1"/>
      </rPr>
      <t xml:space="preserve"> １５ </t>
    </r>
    <r>
      <rPr>
        <sz val="9"/>
        <color indexed="9"/>
        <rFont val="ＭＳ 明朝"/>
        <family val="1"/>
      </rPr>
      <t>年</t>
    </r>
  </si>
  <si>
    <r>
      <t>平 成</t>
    </r>
    <r>
      <rPr>
        <sz val="9"/>
        <rFont val="ＭＳ 明朝"/>
        <family val="1"/>
      </rPr>
      <t xml:space="preserve"> １６ </t>
    </r>
    <r>
      <rPr>
        <sz val="9"/>
        <color indexed="9"/>
        <rFont val="ＭＳ 明朝"/>
        <family val="1"/>
      </rPr>
      <t>年</t>
    </r>
  </si>
  <si>
    <r>
      <t>平 成</t>
    </r>
    <r>
      <rPr>
        <sz val="9"/>
        <rFont val="ＭＳ 明朝"/>
        <family val="1"/>
      </rPr>
      <t xml:space="preserve"> １７ </t>
    </r>
    <r>
      <rPr>
        <sz val="9"/>
        <color indexed="9"/>
        <rFont val="ＭＳ 明朝"/>
        <family val="1"/>
      </rPr>
      <t>年</t>
    </r>
  </si>
  <si>
    <r>
      <t>平 成</t>
    </r>
    <r>
      <rPr>
        <b/>
        <sz val="10"/>
        <rFont val="ＭＳ Ｐゴシック"/>
        <family val="3"/>
      </rPr>
      <t xml:space="preserve"> １ ８　</t>
    </r>
    <r>
      <rPr>
        <b/>
        <sz val="10"/>
        <color indexed="9"/>
        <rFont val="ＭＳ Ｐゴシック"/>
        <family val="3"/>
      </rPr>
      <t>年</t>
    </r>
  </si>
  <si>
    <t>　（注）※は入館者数の内数である。</t>
  </si>
  <si>
    <t>いかけやさん</t>
  </si>
  <si>
    <t>ﾘｻｲｸﾙﾜｰｸｼｮｯﾌﾟ</t>
  </si>
  <si>
    <t xml:space="preserve">  １５</t>
  </si>
  <si>
    <t xml:space="preserve">  １６</t>
  </si>
  <si>
    <t xml:space="preserve">  １７</t>
  </si>
  <si>
    <t>１８８．エコポリスセンター</t>
  </si>
  <si>
    <t>（１）エコポリスセンター利用状況</t>
  </si>
  <si>
    <t>年　 度</t>
  </si>
  <si>
    <t>来館者数</t>
  </si>
  <si>
    <t>会　員　登　録</t>
  </si>
  <si>
    <t>環 境 情 報 資 料</t>
  </si>
  <si>
    <t>環境・ﾘｻｲｸﾙ講座・教室</t>
  </si>
  <si>
    <t>個人会員</t>
  </si>
  <si>
    <t>団体会員</t>
  </si>
  <si>
    <t>蔵書点数</t>
  </si>
  <si>
    <t>貸出点数</t>
  </si>
  <si>
    <t>開催回数</t>
  </si>
  <si>
    <t>参加者数</t>
  </si>
  <si>
    <t>修理件数</t>
  </si>
  <si>
    <t xml:space="preserve">  １５</t>
  </si>
  <si>
    <t xml:space="preserve">  １６</t>
  </si>
  <si>
    <t xml:space="preserve">  １７</t>
  </si>
  <si>
    <t xml:space="preserve">  １ ８</t>
  </si>
  <si>
    <t>１８９．公園等利用状況</t>
  </si>
  <si>
    <t>子どもの池</t>
  </si>
  <si>
    <t>平成１４年</t>
  </si>
  <si>
    <t xml:space="preserve">  （注）淡水魚水族館は平成１５年度末で閉館した。</t>
  </si>
  <si>
    <t>（単位：人）</t>
  </si>
  <si>
    <t>年   度</t>
  </si>
  <si>
    <t>見次公園ボート場（件）</t>
  </si>
  <si>
    <t>板橋交通  公    園</t>
  </si>
  <si>
    <t>城北交通　　公    園</t>
  </si>
  <si>
    <t>こども      動物園</t>
  </si>
  <si>
    <t>淡水魚　　水族館</t>
  </si>
  <si>
    <t>昆虫公園</t>
  </si>
  <si>
    <t>水車公園</t>
  </si>
  <si>
    <t>氷川つり堀 公 園</t>
  </si>
  <si>
    <t>赤塚植物園</t>
  </si>
  <si>
    <r>
      <t>平成</t>
    </r>
    <r>
      <rPr>
        <sz val="9"/>
        <rFont val="ＭＳ 明朝"/>
        <family val="1"/>
      </rPr>
      <t>１５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</si>
  <si>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１６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</si>
  <si>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１７</t>
    </r>
    <r>
      <rPr>
        <sz val="9"/>
        <color indexed="9"/>
        <rFont val="ＭＳ 明朝"/>
        <family val="1"/>
      </rPr>
      <t>年</t>
    </r>
  </si>
  <si>
    <t xml:space="preserve">     １ ８</t>
  </si>
  <si>
    <t xml:space="preserve">  資料：土木部みどりと公園課</t>
  </si>
  <si>
    <t>１９０．娯楽場数</t>
  </si>
  <si>
    <t>キャバレー</t>
  </si>
  <si>
    <t>バ　ー</t>
  </si>
  <si>
    <t>マージャン</t>
  </si>
  <si>
    <t>パチンコ</t>
  </si>
  <si>
    <t>-</t>
  </si>
  <si>
    <t>-</t>
  </si>
  <si>
    <t>　（注）１．各年度末現在の協会加盟店の数値である。</t>
  </si>
  <si>
    <t>（各年末）</t>
  </si>
  <si>
    <t>年　　次</t>
  </si>
  <si>
    <t>映画館</t>
  </si>
  <si>
    <t>演劇・　　演芸場</t>
  </si>
  <si>
    <t>料理店</t>
  </si>
  <si>
    <t>飲　食　店</t>
  </si>
  <si>
    <t>遊　　技　　場</t>
  </si>
  <si>
    <t>ボウリング場</t>
  </si>
  <si>
    <t>低照度</t>
  </si>
  <si>
    <t>小客室</t>
  </si>
  <si>
    <t>ゲーム機設置店</t>
  </si>
  <si>
    <t>平成１３年</t>
  </si>
  <si>
    <r>
      <t>平成</t>
    </r>
    <r>
      <rPr>
        <sz val="9"/>
        <rFont val="ＭＳ 明朝"/>
        <family val="1"/>
      </rPr>
      <t>１４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</si>
  <si>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１５</t>
    </r>
    <r>
      <rPr>
        <sz val="9"/>
        <color indexed="9"/>
        <rFont val="ＭＳ 明朝"/>
        <family val="1"/>
      </rPr>
      <t>年</t>
    </r>
  </si>
  <si>
    <r>
      <t>平成</t>
    </r>
    <r>
      <rPr>
        <sz val="10"/>
        <rFont val="ＭＳ 明朝"/>
        <family val="1"/>
      </rPr>
      <t>１６</t>
    </r>
    <r>
      <rPr>
        <sz val="10"/>
        <color indexed="9"/>
        <rFont val="ＭＳ 明朝"/>
        <family val="1"/>
      </rPr>
      <t>年</t>
    </r>
  </si>
  <si>
    <r>
      <t xml:space="preserve">      １ ７</t>
    </r>
    <r>
      <rPr>
        <b/>
        <sz val="10"/>
        <color indexed="9"/>
        <rFont val="ＭＳ Ｐゴシック"/>
        <family val="3"/>
      </rPr>
      <t>年</t>
    </r>
  </si>
  <si>
    <t>-</t>
  </si>
  <si>
    <t>　　　　２．映画館は１施設だが，もぎり所が複数のため「２」となる。</t>
  </si>
  <si>
    <t>　資料：東京都総務局統計部「東京都統計年鑑」</t>
  </si>
  <si>
    <t>１９１．ふれあい館利用者数</t>
  </si>
  <si>
    <t>総 　 　 　 　 　 　 数</t>
  </si>
  <si>
    <t>仲 町 ふ れ あ い 館</t>
  </si>
  <si>
    <t>中 台 ふ れ あ い 館</t>
  </si>
  <si>
    <t>高　　齢　　者</t>
  </si>
  <si>
    <t>身体障がい者</t>
  </si>
  <si>
    <t xml:space="preserve">  平成１４年</t>
  </si>
  <si>
    <t xml:space="preserve">   １５</t>
  </si>
  <si>
    <t xml:space="preserve">   １６</t>
  </si>
  <si>
    <t xml:space="preserve">   １７</t>
  </si>
  <si>
    <t>-</t>
  </si>
  <si>
    <t xml:space="preserve">       １ ８</t>
  </si>
  <si>
    <t>徳 丸 ふ れ あ い 館</t>
  </si>
  <si>
    <t>志 村 ふ れ あ い 館</t>
  </si>
  <si>
    <t>高 島 平 ふ れ あ い 館</t>
  </si>
  <si>
    <t>１９２．高齢者・身体障がい者宿泊施設及びいこいの家利用者数</t>
  </si>
  <si>
    <t>高 齢 者 ・ 身 体 障 が い 者 宿 泊 施 設</t>
  </si>
  <si>
    <t>い　こ　い　の　家</t>
  </si>
  <si>
    <t>老　人　ク　ラ　ブ</t>
  </si>
  <si>
    <t>総　　　数</t>
  </si>
  <si>
    <t>高　齢　者</t>
  </si>
  <si>
    <t>身体障がい者</t>
  </si>
  <si>
    <t>そ　の　他</t>
  </si>
  <si>
    <t>施　設　数</t>
  </si>
  <si>
    <t>利 用 者 数</t>
  </si>
  <si>
    <t>ク ラ ブ 数</t>
  </si>
  <si>
    <t>会　員　数</t>
  </si>
  <si>
    <t>平成１４年</t>
  </si>
  <si>
    <t>　１５</t>
  </si>
  <si>
    <t xml:space="preserve">  １ ８</t>
  </si>
  <si>
    <t>　（注）高齢者・身体障がい者宿泊施設は，平成１６年度から閉鎖された。</t>
  </si>
  <si>
    <t>１９３．学校開放</t>
  </si>
  <si>
    <t>子　ど　も　の　遊　び　場</t>
  </si>
  <si>
    <t>教室利用</t>
  </si>
  <si>
    <t>武道場利用</t>
  </si>
  <si>
    <t>年　　 度</t>
  </si>
  <si>
    <t>校庭利用</t>
  </si>
  <si>
    <t>夜間校庭利用</t>
  </si>
  <si>
    <t>体育館利用</t>
  </si>
  <si>
    <t>開 放 日 数</t>
  </si>
  <si>
    <t>(件)</t>
  </si>
  <si>
    <t>平成１４年</t>
  </si>
  <si>
    <t>　　992</t>
  </si>
  <si>
    <t xml:space="preserve">  １５</t>
  </si>
  <si>
    <t xml:space="preserve">  １６</t>
  </si>
  <si>
    <t xml:space="preserve">  １７</t>
  </si>
  <si>
    <t xml:space="preserve">  １ ８</t>
  </si>
  <si>
    <t>１９４．区立児童館</t>
  </si>
  <si>
    <t>施　設　数　　</t>
  </si>
  <si>
    <t>利　　　　　用　　　　　者　　　　　数</t>
  </si>
  <si>
    <t>総　　　数</t>
  </si>
  <si>
    <t>幼　　　児</t>
  </si>
  <si>
    <t>小　学　生</t>
  </si>
  <si>
    <t>中　学　生</t>
  </si>
  <si>
    <t>そ　の　他</t>
  </si>
  <si>
    <t>平成１４年</t>
  </si>
  <si>
    <t>　１５</t>
  </si>
  <si>
    <t xml:space="preserve">  １６</t>
  </si>
  <si>
    <t xml:space="preserve">  １７</t>
  </si>
  <si>
    <t xml:space="preserve">  １ ８</t>
  </si>
  <si>
    <t>１９５．体育施設</t>
  </si>
  <si>
    <t>（１）小豆沢体育館，屋外施設等利用状況</t>
  </si>
  <si>
    <t>室　　 内　　 競　　 技　　 場</t>
  </si>
  <si>
    <t>武　　 道　　 場</t>
  </si>
  <si>
    <t>プ　ー　ル</t>
  </si>
  <si>
    <t>トレーニング</t>
  </si>
  <si>
    <t>個 人 利 用
（ 人 ）</t>
  </si>
  <si>
    <t>団 体 貸 切</t>
  </si>
  <si>
    <t>催 し 物 他
（ 件 ）</t>
  </si>
  <si>
    <t>団 体 貸 切
（ 件 ）</t>
  </si>
  <si>
    <t>ル　ー　ム</t>
  </si>
  <si>
    <t>（１回＝半面）</t>
  </si>
  <si>
    <t>個人利用</t>
  </si>
  <si>
    <t>（ 件 ）</t>
  </si>
  <si>
    <t>（ 人 ）</t>
  </si>
  <si>
    <t>平成１４年</t>
  </si>
  <si>
    <t>　１５</t>
  </si>
  <si>
    <t xml:space="preserve">  １６</t>
  </si>
  <si>
    <t xml:space="preserve">  １７</t>
  </si>
  <si>
    <t xml:space="preserve">  １ ８</t>
  </si>
  <si>
    <t>弓 　　道　　 場</t>
  </si>
  <si>
    <t>洋　　 弓　　 場</t>
  </si>
  <si>
    <t>野 球 場　　利用時間</t>
  </si>
  <si>
    <t>庭 球 場　　　利用時間</t>
  </si>
  <si>
    <t>サッカー場</t>
  </si>
  <si>
    <t>陸上競技場 利用時間</t>
  </si>
  <si>
    <t>相 撲 場　　利用時間</t>
  </si>
  <si>
    <t>個人利用
（ 人 ）</t>
  </si>
  <si>
    <t>貸切利用
（ 件 ）</t>
  </si>
  <si>
    <t>利用時間</t>
  </si>
  <si>
    <t>(少年サッカー場を除く)</t>
  </si>
  <si>
    <t>平成１４年</t>
  </si>
  <si>
    <t>　１５</t>
  </si>
  <si>
    <t xml:space="preserve">  １６</t>
  </si>
  <si>
    <t xml:space="preserve">  １７</t>
  </si>
  <si>
    <t xml:space="preserve">  １ ８</t>
  </si>
  <si>
    <t>　資料：教育委員会体育課</t>
  </si>
  <si>
    <t>（２）高島平温水プール利用状況</t>
  </si>
  <si>
    <t>プ　 ー　 ル　 利　 用　 者　 数</t>
  </si>
  <si>
    <t>トレーニングルーム</t>
  </si>
  <si>
    <t>個　人　利　用  　　　　　　　　　　　　    （ 人 ）</t>
  </si>
  <si>
    <t>団  体  貸  切</t>
  </si>
  <si>
    <t>（１回＝半面）</t>
  </si>
  <si>
    <t>個 　人 　利 　用</t>
  </si>
  <si>
    <t>平成１４年</t>
  </si>
  <si>
    <t>　１５</t>
  </si>
  <si>
    <t>　１６</t>
  </si>
  <si>
    <t>　１７</t>
  </si>
  <si>
    <t>　１ ８</t>
  </si>
  <si>
    <t>（１回＝半面）</t>
  </si>
  <si>
    <t>１９５．体育施設（つづき）</t>
  </si>
  <si>
    <t>（３）赤塚体育館利用状況</t>
  </si>
  <si>
    <t>プ　　 ー　　 ル</t>
  </si>
  <si>
    <t>トレーニング</t>
  </si>
  <si>
    <t>少年運動場　（ 件 ）</t>
  </si>
  <si>
    <t>会  議  室　　（ 件 ）</t>
  </si>
  <si>
    <t>個人利用   （ 人 ）</t>
  </si>
  <si>
    <t>団体貸切</t>
  </si>
  <si>
    <t>催し物他    （ 件 ）</t>
  </si>
  <si>
    <t>団体貸切  （ 件 ）</t>
  </si>
  <si>
    <t>ル  ー  ム</t>
  </si>
  <si>
    <t>個 人 利 用　</t>
  </si>
  <si>
    <t>（ 件 ）</t>
  </si>
  <si>
    <t>平成１４年</t>
  </si>
  <si>
    <t>　１５</t>
  </si>
  <si>
    <t>　１６</t>
  </si>
  <si>
    <t>　１７</t>
  </si>
  <si>
    <t>　１ ８</t>
  </si>
  <si>
    <t xml:space="preserve">  資料：教育委員会体育課</t>
  </si>
  <si>
    <t>（４）東板橋体育館利用状況</t>
  </si>
  <si>
    <t>室　　内　　競　　技　　場</t>
  </si>
  <si>
    <t>武　　道　　場</t>
  </si>
  <si>
    <t>プ　　ー　　ル</t>
  </si>
  <si>
    <t>ﾄﾚｰﾆﾝｸﾞルーム　個人利用(人）</t>
  </si>
  <si>
    <t>会 議 室　　（ 件 ）</t>
  </si>
  <si>
    <t>個人利用　　（ 人 ）</t>
  </si>
  <si>
    <t>催し物他（ 件 ）</t>
  </si>
  <si>
    <t>個人利用　（ 人 ）</t>
  </si>
  <si>
    <t>団体貸切（ 件 ）</t>
  </si>
  <si>
    <t>個人利用（ 人 ）</t>
  </si>
  <si>
    <t>（１回＝半面）</t>
  </si>
  <si>
    <t>（ 件 ）</t>
  </si>
  <si>
    <t>平成１４年</t>
  </si>
  <si>
    <t>　１５</t>
  </si>
  <si>
    <t xml:space="preserve">  １６</t>
  </si>
  <si>
    <t xml:space="preserve">  １７</t>
  </si>
  <si>
    <t xml:space="preserve">  １ ８</t>
  </si>
  <si>
    <t>（５）上板橋体育館利用状況</t>
  </si>
  <si>
    <t>ﾄﾚｰﾆﾝｸﾞ　　　ル ー ム　　　　個人利用　（人）</t>
  </si>
  <si>
    <t>会 議 室　（ 件 ）</t>
  </si>
  <si>
    <t>個人利用
（ 人 ）</t>
  </si>
  <si>
    <t>団体貸切　（ 件 ）</t>
  </si>
  <si>
    <t>（ 件 ）</t>
  </si>
  <si>
    <t>平成１４年</t>
  </si>
  <si>
    <t>　１５</t>
  </si>
  <si>
    <t xml:space="preserve">  １６</t>
  </si>
  <si>
    <t xml:space="preserve">  １７</t>
  </si>
  <si>
    <t xml:space="preserve">  １ ８</t>
  </si>
  <si>
    <t>１９６．図書館</t>
  </si>
  <si>
    <t>（１）図書館利用状況</t>
  </si>
  <si>
    <t>蔵　書　数</t>
  </si>
  <si>
    <t>登　　　録　　　者　　　数</t>
  </si>
  <si>
    <t>貸　　　出　　　冊　　　数</t>
  </si>
  <si>
    <t>・</t>
  </si>
  <si>
    <t>総  　  数</t>
  </si>
  <si>
    <t>一  　 般</t>
  </si>
  <si>
    <t>児  　 童</t>
  </si>
  <si>
    <t>一  般  書</t>
  </si>
  <si>
    <t>児  童  書</t>
  </si>
  <si>
    <t>点字図書</t>
  </si>
  <si>
    <t>図 書 館</t>
  </si>
  <si>
    <t>平成１４年</t>
  </si>
  <si>
    <t xml:space="preserve">  １５</t>
  </si>
  <si>
    <t xml:space="preserve">  １６</t>
  </si>
  <si>
    <t xml:space="preserve">  １７</t>
  </si>
  <si>
    <t xml:space="preserve">  １ ８</t>
  </si>
  <si>
    <t>中　　　央</t>
  </si>
  <si>
    <t>赤　　　塚</t>
  </si>
  <si>
    <t>…</t>
  </si>
  <si>
    <t>清　　　水</t>
  </si>
  <si>
    <t>…</t>
  </si>
  <si>
    <t>蓮　　　根</t>
  </si>
  <si>
    <t>氷　　　川</t>
  </si>
  <si>
    <t>高　島　平</t>
  </si>
  <si>
    <t>東　板　橋</t>
  </si>
  <si>
    <t>小　茂　根</t>
  </si>
  <si>
    <t>西　　　台</t>
  </si>
  <si>
    <t>志　　　村</t>
  </si>
  <si>
    <t>成      増</t>
  </si>
  <si>
    <t>　資料：政策経営部政策企画課「事務実績調書」</t>
  </si>
  <si>
    <t xml:space="preserve">  １６</t>
  </si>
  <si>
    <t xml:space="preserve">  １７</t>
  </si>
  <si>
    <t>（２）視聴覚資料貸出状況</t>
  </si>
  <si>
    <t>保有数</t>
  </si>
  <si>
    <t>総　　数</t>
  </si>
  <si>
    <t>１６mmフィルム</t>
  </si>
  <si>
    <t>１６mm   映写機</t>
  </si>
  <si>
    <t>ビデオ　　　プロジェクタ</t>
  </si>
  <si>
    <t>レコード</t>
  </si>
  <si>
    <t>カセットテープ　　</t>
  </si>
  <si>
    <t>コンパクト　　ディスク</t>
  </si>
  <si>
    <t>ﾋﾞﾃﾞｵﾃｰﾌﾟ   ( 団 体       貸出用 )</t>
  </si>
  <si>
    <t>その他</t>
  </si>
  <si>
    <t>・</t>
  </si>
  <si>
    <t>社会教育用</t>
  </si>
  <si>
    <t>学校教育用</t>
  </si>
  <si>
    <t>平成１４年</t>
  </si>
  <si>
    <t xml:space="preserve">  １５</t>
  </si>
  <si>
    <t xml:space="preserve">  １ ８</t>
  </si>
  <si>
    <t>中 　 　央</t>
  </si>
  <si>
    <t>-</t>
  </si>
  <si>
    <t>赤 　 　塚</t>
  </si>
  <si>
    <t>清  　　水</t>
  </si>
  <si>
    <t>-</t>
  </si>
  <si>
    <t>蓮  　　根</t>
  </si>
  <si>
    <t>氷 　 　川</t>
  </si>
  <si>
    <t>高  島  平</t>
  </si>
  <si>
    <t>-</t>
  </si>
  <si>
    <t>東  板  橋</t>
  </si>
  <si>
    <t>小  茂  根</t>
  </si>
  <si>
    <t>西　  　台</t>
  </si>
  <si>
    <t>志　  　村</t>
  </si>
  <si>
    <t>　（注）「その他」は，スクリーン・暗幕・スライド映写機・スライドフィルム等の合計である。</t>
  </si>
  <si>
    <t>の問題</t>
  </si>
  <si>
    <t>１９７．教育相談所</t>
  </si>
  <si>
    <t>（１）教育相談取扱状況（来所分）</t>
  </si>
  <si>
    <t>年    度</t>
  </si>
  <si>
    <t>合　　計</t>
  </si>
  <si>
    <t>心 の</t>
  </si>
  <si>
    <t>からだ</t>
  </si>
  <si>
    <t>行  動</t>
  </si>
  <si>
    <t>発達・障がい</t>
  </si>
  <si>
    <t>聴覚・言語</t>
  </si>
  <si>
    <t>進路・適性</t>
  </si>
  <si>
    <t>学校教育</t>
  </si>
  <si>
    <t>家庭教育</t>
  </si>
  <si>
    <t>その他</t>
  </si>
  <si>
    <t>問 題</t>
  </si>
  <si>
    <t>の問題</t>
  </si>
  <si>
    <t>の  問  題</t>
  </si>
  <si>
    <t>の  問  題</t>
  </si>
  <si>
    <t>の 問 題</t>
  </si>
  <si>
    <t>平成１４年</t>
  </si>
  <si>
    <t>　１５</t>
  </si>
  <si>
    <t xml:space="preserve">  １６</t>
  </si>
  <si>
    <t xml:space="preserve">  １７</t>
  </si>
  <si>
    <t>-</t>
  </si>
  <si>
    <t xml:space="preserve">  １ ８</t>
  </si>
  <si>
    <t>幼児</t>
  </si>
  <si>
    <t>-</t>
  </si>
  <si>
    <t>小学生</t>
  </si>
  <si>
    <t>-</t>
  </si>
  <si>
    <t>中学生</t>
  </si>
  <si>
    <t>高校生・成人</t>
  </si>
  <si>
    <t>-</t>
  </si>
  <si>
    <t xml:space="preserve">  （注）数値は教育相談所と分室の合計数である。</t>
  </si>
  <si>
    <t>　資料：政策経営部政策企画課「事務実績調書」</t>
  </si>
  <si>
    <t>（２）電話相談取扱状況</t>
  </si>
  <si>
    <t>知能・学業</t>
  </si>
  <si>
    <t>進路・適性</t>
  </si>
  <si>
    <t>性格・行動</t>
  </si>
  <si>
    <t>非    行</t>
  </si>
  <si>
    <t>精神・発達</t>
  </si>
  <si>
    <t>教育一般</t>
  </si>
  <si>
    <t>そ の 他</t>
  </si>
  <si>
    <t>の 問 題</t>
  </si>
  <si>
    <t xml:space="preserve">  １６</t>
  </si>
  <si>
    <t xml:space="preserve">  １７</t>
  </si>
  <si>
    <t xml:space="preserve">  １ ８</t>
  </si>
  <si>
    <t>　</t>
  </si>
  <si>
    <t xml:space="preserve">  （注）数値は教育相談所のみの数値である。</t>
  </si>
  <si>
    <t>１９８．教育文化施設</t>
  </si>
  <si>
    <t>（１）美術館利用状況</t>
  </si>
  <si>
    <t>入　　　館　　　者　　　数</t>
  </si>
  <si>
    <t>団体利用（再掲）</t>
  </si>
  <si>
    <t>開館日数</t>
  </si>
  <si>
    <t>１日平均　入館者数</t>
  </si>
  <si>
    <t>講 義 室　利用人数</t>
  </si>
  <si>
    <t>アトリエ　利用人数</t>
  </si>
  <si>
    <t>小・中学生</t>
  </si>
  <si>
    <t>高・大学生</t>
  </si>
  <si>
    <t>一　　般</t>
  </si>
  <si>
    <t>件　　数</t>
  </si>
  <si>
    <t>人　　数</t>
  </si>
  <si>
    <t>　（注）講義室・アトリエ利用者数は，入館者数に含まない。</t>
  </si>
  <si>
    <t>（２）郷土資料館利用状況</t>
  </si>
  <si>
    <t>入　　 館　　 者　　 数</t>
  </si>
  <si>
    <t>団　 体 　利 　用 （ 再 掲 ）</t>
  </si>
  <si>
    <t>１日平均　入館者数</t>
  </si>
  <si>
    <t>小・中学生</t>
  </si>
  <si>
    <t>一　　般</t>
  </si>
  <si>
    <t>小 ・ 中 学 生</t>
  </si>
  <si>
    <t>一　　　　般</t>
  </si>
  <si>
    <t>件　　数</t>
  </si>
  <si>
    <t>人　　数</t>
  </si>
  <si>
    <t xml:space="preserve"> </t>
  </si>
  <si>
    <t>（３）教育科学館利用状況</t>
  </si>
  <si>
    <t>入館者数</t>
  </si>
  <si>
    <t>プ　ラ　ネ　タ　リ　ウ　ム</t>
  </si>
  <si>
    <t>小・中学生   教　室     (延参加人数)</t>
  </si>
  <si>
    <t>講 演 会 ・ 教 室 等</t>
  </si>
  <si>
    <t>( 参 加 人 数 )</t>
  </si>
  <si>
    <t>一　般　投　影</t>
  </si>
  <si>
    <t>そ  　の  　他</t>
  </si>
  <si>
    <t>特 別 展</t>
  </si>
  <si>
    <t>そ の 他</t>
  </si>
  <si>
    <t>投影日数</t>
  </si>
  <si>
    <t>観覧者数</t>
  </si>
  <si>
    <t>校数・</t>
  </si>
  <si>
    <t>観覧者数</t>
  </si>
  <si>
    <t>団体数</t>
  </si>
  <si>
    <t>平成１４年</t>
  </si>
  <si>
    <t xml:space="preserve">  １５</t>
  </si>
  <si>
    <t xml:space="preserve">  １６</t>
  </si>
  <si>
    <t xml:space="preserve">  １７</t>
  </si>
  <si>
    <t xml:space="preserve">  １ ８</t>
  </si>
  <si>
    <t>（４）八ヶ岳荘，霧ケ峰高原荘及び榛名林間学園利用状況</t>
  </si>
  <si>
    <t>八    ヶ    岳    荘</t>
  </si>
  <si>
    <t>霧   ケ   峰   高   原   荘</t>
  </si>
  <si>
    <t>榛　名　林　間　学　園</t>
  </si>
  <si>
    <t>総　　数</t>
  </si>
  <si>
    <t>少年団体</t>
  </si>
  <si>
    <t>移動教室</t>
  </si>
  <si>
    <t>青少年健全</t>
  </si>
  <si>
    <t>社会教育</t>
  </si>
  <si>
    <t>一　　般</t>
  </si>
  <si>
    <t>育成事業</t>
  </si>
  <si>
    <t>団体等</t>
  </si>
  <si>
    <t>　（注）霧ケ峰高原荘は，平成１５年度で廃止された。</t>
  </si>
  <si>
    <t>大　原</t>
  </si>
  <si>
    <t>成　増</t>
  </si>
  <si>
    <t>１９８．教育文化</t>
  </si>
  <si>
    <t>施設（つづき）</t>
  </si>
  <si>
    <t>（５）社会教育会館利用状況</t>
  </si>
  <si>
    <t>総　　　　数</t>
  </si>
  <si>
    <t>ﾚｸﾘｪｰｼｮﾝﾎｰﾙ</t>
  </si>
  <si>
    <t>和　　　　室</t>
  </si>
  <si>
    <t>会　 議 　室</t>
  </si>
  <si>
    <t>第 一 集 会 室</t>
  </si>
  <si>
    <t>第 二 集 会 室</t>
  </si>
  <si>
    <t>第 一 講 義 室</t>
  </si>
  <si>
    <t>第 二 講 義 室</t>
  </si>
  <si>
    <t>第 １ 学 習 室</t>
  </si>
  <si>
    <t>第 ２ 学 習 室</t>
  </si>
  <si>
    <t>・</t>
  </si>
  <si>
    <t>件　数</t>
  </si>
  <si>
    <t>利　用　　　人　員</t>
  </si>
  <si>
    <t>会　 館</t>
  </si>
  <si>
    <t>平成１４年</t>
  </si>
  <si>
    <t xml:space="preserve">  １５</t>
  </si>
  <si>
    <t xml:space="preserve">  １６</t>
  </si>
  <si>
    <t xml:space="preserve">  １７</t>
  </si>
  <si>
    <t xml:space="preserve">  １ ８</t>
  </si>
  <si>
    <t>大　原</t>
  </si>
  <si>
    <t>…</t>
  </si>
  <si>
    <t>成　増</t>
  </si>
  <si>
    <t>…</t>
  </si>
  <si>
    <t>第 ３ 学 習 室</t>
  </si>
  <si>
    <t>工　 芸 　室</t>
  </si>
  <si>
    <t>調　 理 　室</t>
  </si>
  <si>
    <t>幼児ｺｰﾅｰ</t>
  </si>
  <si>
    <t>保　 育 　室</t>
  </si>
  <si>
    <t>第 １ 音 楽 室</t>
  </si>
  <si>
    <t>第 ２ 音 楽 室</t>
  </si>
  <si>
    <t>Ｉ Ｔ 学 習 室</t>
  </si>
  <si>
    <t>陶　芸　庫</t>
  </si>
  <si>
    <t>会議ｺｰﾅｰ</t>
  </si>
  <si>
    <t>・</t>
  </si>
  <si>
    <t>平成１４年</t>
  </si>
  <si>
    <t xml:space="preserve">  １５</t>
  </si>
  <si>
    <t xml:space="preserve">  １６</t>
  </si>
  <si>
    <t xml:space="preserve">  １７</t>
  </si>
  <si>
    <t xml:space="preserve">  １ ８</t>
  </si>
  <si>
    <t xml:space="preserve">  （注）平成１７年度から，会議コーナーが廃止され陶芸庫が新設された。</t>
  </si>
  <si>
    <t>あげます・</t>
  </si>
  <si>
    <t>かいます・</t>
  </si>
  <si>
    <t>あげます・</t>
  </si>
  <si>
    <t>ゆずります</t>
  </si>
  <si>
    <t>ください</t>
  </si>
  <si>
    <t>生 活 用 品 交 換 状 況</t>
  </si>
  <si>
    <t>　（注）１．リサイクルサロンいたばしは,平成１６年度で廃止された。</t>
  </si>
  <si>
    <t xml:space="preserve">        ２．リサイクルサロンふじみは,平成１７年度に新設された。</t>
  </si>
  <si>
    <t xml:space="preserve">        ３．「かいます・ください」の申込受付は,平成１６年度で廃止された。</t>
  </si>
  <si>
    <t>　資料：資源環境部エコポリスセンター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</si>
</sst>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\-;###\ ##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_);[Red]\(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sz val="9"/>
      <color indexed="8"/>
      <name val="ＭＳ 明朝"/>
      <family val="1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7"/>
      <color indexed="8"/>
      <name val="ＭＳ 明朝"/>
      <family val="1"/>
    </font>
    <font>
      <b/>
      <sz val="14"/>
      <name val="ＭＳ 明朝"/>
      <family val="1"/>
    </font>
    <font>
      <sz val="9"/>
      <color indexed="9"/>
      <name val="ＭＳ 明朝"/>
      <family val="1"/>
    </font>
    <font>
      <b/>
      <sz val="10"/>
      <color indexed="9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9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0"/>
      <color indexed="9"/>
      <name val="ＭＳ 明朝"/>
      <family val="1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sz val="7.5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8"/>
      <name val="ＭＳ Ｐゴシック"/>
      <family val="3"/>
    </font>
    <font>
      <b/>
      <sz val="10"/>
      <name val="ＭＳ 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1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49" fontId="3" fillId="0" borderId="7" xfId="0" applyNumberFormat="1" applyFont="1" applyBorder="1" applyAlignment="1" quotePrefix="1">
      <alignment horizontal="center" vertical="center"/>
    </xf>
    <xf numFmtId="49" fontId="4" fillId="0" borderId="8" xfId="0" applyNumberFormat="1" applyFont="1" applyBorder="1" applyAlignment="1" quotePrefix="1">
      <alignment horizontal="center" vertical="center"/>
    </xf>
    <xf numFmtId="177" fontId="4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vertical="center"/>
    </xf>
    <xf numFmtId="49" fontId="3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 quotePrefix="1">
      <alignment horizontal="center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right" wrapText="1"/>
    </xf>
    <xf numFmtId="182" fontId="4" fillId="0" borderId="0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top" wrapText="1"/>
    </xf>
    <xf numFmtId="182" fontId="6" fillId="0" borderId="0" xfId="0" applyNumberFormat="1" applyFont="1" applyBorder="1" applyAlignment="1">
      <alignment horizontal="right" vertical="top" wrapText="1"/>
    </xf>
    <xf numFmtId="182" fontId="3" fillId="0" borderId="0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3" xfId="0" applyNumberFormat="1" applyFont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4" fillId="0" borderId="0" xfId="0" applyFont="1" applyAlignment="1">
      <alignment/>
    </xf>
    <xf numFmtId="49" fontId="15" fillId="0" borderId="8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justify" vertical="center"/>
    </xf>
    <xf numFmtId="49" fontId="4" fillId="0" borderId="7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 quotePrefix="1">
      <alignment horizontal="center" vertical="center"/>
    </xf>
    <xf numFmtId="177" fontId="15" fillId="0" borderId="13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shrinkToFit="1"/>
    </xf>
    <xf numFmtId="0" fontId="3" fillId="0" borderId="1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3" fillId="0" borderId="22" xfId="0" applyFont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3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177" fontId="15" fillId="0" borderId="13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25" fillId="0" borderId="0" xfId="21">
      <alignment/>
      <protection/>
    </xf>
    <xf numFmtId="0" fontId="3" fillId="0" borderId="0" xfId="21" applyFont="1">
      <alignment/>
      <protection/>
    </xf>
    <xf numFmtId="0" fontId="3" fillId="0" borderId="20" xfId="21" applyFont="1" applyBorder="1" applyAlignment="1">
      <alignment horizontal="center" vertical="center"/>
      <protection/>
    </xf>
    <xf numFmtId="0" fontId="3" fillId="0" borderId="20" xfId="21" applyFont="1" applyBorder="1" applyAlignment="1">
      <alignment horizontal="center" vertical="center" shrinkToFit="1"/>
      <protection/>
    </xf>
    <xf numFmtId="0" fontId="3" fillId="0" borderId="17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7" xfId="21" applyFont="1" applyBorder="1" applyAlignment="1" quotePrefix="1">
      <alignment horizontal="center"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3" fillId="0" borderId="0" xfId="21" applyFont="1" applyAlignment="1">
      <alignment horizontal="distributed" vertical="center"/>
      <protection/>
    </xf>
    <xf numFmtId="0" fontId="3" fillId="0" borderId="13" xfId="21" applyFont="1" applyBorder="1" applyAlignment="1">
      <alignment vertical="center"/>
      <protection/>
    </xf>
    <xf numFmtId="0" fontId="3" fillId="0" borderId="10" xfId="21" applyFont="1" applyBorder="1" applyAlignment="1">
      <alignment horizontal="distributed" vertical="center"/>
      <protection/>
    </xf>
    <xf numFmtId="0" fontId="3" fillId="0" borderId="9" xfId="21" applyFont="1" applyBorder="1" applyAlignment="1">
      <alignment vertical="center"/>
      <protection/>
    </xf>
    <xf numFmtId="0" fontId="3" fillId="0" borderId="10" xfId="21" applyFont="1" applyBorder="1" applyAlignment="1">
      <alignment vertical="center"/>
      <protection/>
    </xf>
    <xf numFmtId="0" fontId="3" fillId="0" borderId="10" xfId="21" applyFont="1" applyBorder="1" applyAlignment="1">
      <alignment horizontal="right" vertical="center"/>
      <protection/>
    </xf>
    <xf numFmtId="0" fontId="3" fillId="0" borderId="12" xfId="21" applyFont="1" applyBorder="1" applyAlignment="1">
      <alignment horizontal="left" vertical="center"/>
      <protection/>
    </xf>
    <xf numFmtId="0" fontId="3" fillId="0" borderId="0" xfId="21" applyFont="1" applyAlignment="1">
      <alignment horizontal="left" vertical="center"/>
      <protection/>
    </xf>
    <xf numFmtId="0" fontId="25" fillId="0" borderId="0" xfId="23">
      <alignment/>
      <protection/>
    </xf>
    <xf numFmtId="0" fontId="3" fillId="0" borderId="0" xfId="23" applyFont="1" applyBorder="1" applyAlignment="1">
      <alignment horizontal="left" vertical="center"/>
      <protection/>
    </xf>
    <xf numFmtId="0" fontId="0" fillId="0" borderId="0" xfId="22">
      <alignment vertical="center"/>
      <protection/>
    </xf>
    <xf numFmtId="0" fontId="3" fillId="0" borderId="21" xfId="23" applyFont="1" applyBorder="1" applyAlignment="1">
      <alignment horizontal="center" vertical="center"/>
      <protection/>
    </xf>
    <xf numFmtId="0" fontId="3" fillId="0" borderId="20" xfId="23" applyFont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3" fillId="0" borderId="17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3" xfId="23" applyFont="1" applyBorder="1" applyAlignment="1">
      <alignment horizontal="right" vertical="center"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0" xfId="23" applyFont="1" applyAlignment="1" quotePrefix="1">
      <alignment horizontal="center" vertical="center"/>
      <protection/>
    </xf>
    <xf numFmtId="0" fontId="4" fillId="0" borderId="0" xfId="23" applyFont="1" applyAlignment="1" quotePrefix="1">
      <alignment horizontal="center" vertical="center"/>
      <protection/>
    </xf>
    <xf numFmtId="0" fontId="4" fillId="0" borderId="13" xfId="23" applyFont="1" applyBorder="1" applyAlignment="1">
      <alignment horizontal="right"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Alignment="1">
      <alignment horizontal="right" vertical="center"/>
      <protection/>
    </xf>
    <xf numFmtId="0" fontId="3" fillId="0" borderId="0" xfId="23" applyFont="1">
      <alignment/>
      <protection/>
    </xf>
    <xf numFmtId="0" fontId="25" fillId="0" borderId="13" xfId="23" applyBorder="1" applyAlignment="1">
      <alignment vertical="center"/>
      <protection/>
    </xf>
    <xf numFmtId="0" fontId="25" fillId="0" borderId="0" xfId="23" applyAlignment="1">
      <alignment vertical="center"/>
      <protection/>
    </xf>
    <xf numFmtId="0" fontId="3" fillId="0" borderId="0" xfId="23" applyFont="1" applyAlignment="1">
      <alignment horizontal="distributed" vertical="center"/>
      <protection/>
    </xf>
    <xf numFmtId="0" fontId="3" fillId="0" borderId="10" xfId="23" applyFont="1" applyBorder="1" applyAlignment="1">
      <alignment horizontal="distributed" vertical="center"/>
      <protection/>
    </xf>
    <xf numFmtId="0" fontId="3" fillId="0" borderId="10" xfId="23" applyFont="1" applyBorder="1" applyAlignment="1">
      <alignment horizontal="right" vertical="center"/>
      <protection/>
    </xf>
    <xf numFmtId="177" fontId="4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17" xfId="0" applyFont="1" applyBorder="1" applyAlignment="1">
      <alignment horizontal="center" vertical="top"/>
    </xf>
    <xf numFmtId="49" fontId="27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7" fontId="22" fillId="0" borderId="13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Alignment="1">
      <alignment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177" fontId="15" fillId="0" borderId="10" xfId="0" applyNumberFormat="1" applyFont="1" applyBorder="1" applyAlignment="1">
      <alignment vertical="center"/>
    </xf>
    <xf numFmtId="177" fontId="15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vertical="center"/>
    </xf>
    <xf numFmtId="0" fontId="29" fillId="0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3" fillId="0" borderId="12" xfId="0" applyNumberFormat="1" applyFont="1" applyBorder="1" applyAlignment="1" quotePrefix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0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 quotePrefix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 quotePrefix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2" xfId="0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2" fillId="0" borderId="13" xfId="0" applyFont="1" applyBorder="1" applyAlignment="1">
      <alignment horizontal="distributed" vertical="center" wrapText="1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77" fontId="3" fillId="0" borderId="13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1" xfId="0" applyFont="1" applyBorder="1" applyAlignment="1">
      <alignment horizontal="distributed" wrapText="1"/>
    </xf>
    <xf numFmtId="0" fontId="0" fillId="0" borderId="11" xfId="0" applyBorder="1" applyAlignment="1">
      <alignment horizontal="distributed" wrapText="1"/>
    </xf>
    <xf numFmtId="0" fontId="3" fillId="0" borderId="13" xfId="0" applyFont="1" applyBorder="1" applyAlignment="1">
      <alignment horizontal="distributed" wrapText="1"/>
    </xf>
    <xf numFmtId="0" fontId="0" fillId="0" borderId="0" xfId="0" applyAlignment="1">
      <alignment horizontal="distributed" wrapText="1"/>
    </xf>
    <xf numFmtId="0" fontId="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distributed" vertical="center" wrapText="1"/>
    </xf>
    <xf numFmtId="0" fontId="17" fillId="0" borderId="15" xfId="0" applyFont="1" applyBorder="1" applyAlignment="1">
      <alignment horizontal="distributed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distributed" vertical="center" wrapText="1"/>
    </xf>
    <xf numFmtId="0" fontId="24" fillId="0" borderId="20" xfId="0" applyFont="1" applyBorder="1" applyAlignment="1">
      <alignment horizontal="distributed" vertical="center" wrapText="1"/>
    </xf>
    <xf numFmtId="0" fontId="24" fillId="0" borderId="25" xfId="0" applyFont="1" applyBorder="1" applyAlignment="1">
      <alignment horizontal="distributed" vertical="center" wrapText="1"/>
    </xf>
    <xf numFmtId="0" fontId="24" fillId="0" borderId="17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12" xfId="21" applyFont="1" applyBorder="1" applyAlignment="1">
      <alignment horizontal="left"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2" fillId="0" borderId="0" xfId="21" applyFont="1" applyAlignment="1">
      <alignment horizontal="center" vertical="center"/>
      <protection/>
    </xf>
    <xf numFmtId="0" fontId="3" fillId="0" borderId="21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27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1" xfId="23" applyFont="1" applyBorder="1" applyAlignment="1">
      <alignment horizontal="left" vertical="center"/>
      <protection/>
    </xf>
    <xf numFmtId="0" fontId="3" fillId="0" borderId="21" xfId="23" applyFont="1" applyBorder="1" applyAlignment="1">
      <alignment horizontal="center" vertical="center"/>
      <protection/>
    </xf>
    <xf numFmtId="0" fontId="25" fillId="0" borderId="9" xfId="23" applyBorder="1" applyAlignment="1">
      <alignment horizontal="center" vertical="center"/>
      <protection/>
    </xf>
    <xf numFmtId="0" fontId="3" fillId="0" borderId="0" xfId="23" applyFont="1" applyAlignment="1">
      <alignment horizontal="left" vertical="center"/>
      <protection/>
    </xf>
    <xf numFmtId="0" fontId="3" fillId="0" borderId="12" xfId="23" applyFont="1" applyBorder="1" applyAlignment="1">
      <alignment horizontal="left" vertical="center"/>
      <protection/>
    </xf>
    <xf numFmtId="0" fontId="3" fillId="0" borderId="27" xfId="23" applyFont="1" applyBorder="1" applyAlignment="1">
      <alignment horizontal="center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3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7-1end" xfId="21"/>
    <cellStyle name="標準_197-2end" xfId="22"/>
    <cellStyle name="標準_Sheet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4</xdr:row>
      <xdr:rowOff>9525</xdr:rowOff>
    </xdr:from>
    <xdr:to>
      <xdr:col>7</xdr:col>
      <xdr:colOff>266700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 rot="16200000">
          <a:off x="5819775" y="866775"/>
          <a:ext cx="495300" cy="57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9"/>
  <sheetViews>
    <sheetView tabSelected="1" workbookViewId="0" topLeftCell="A1">
      <selection activeCell="A1" sqref="A1:J1"/>
    </sheetView>
  </sheetViews>
  <sheetFormatPr defaultColWidth="9.00390625" defaultRowHeight="13.5"/>
  <sheetData>
    <row r="1" spans="1:12" ht="21" customHeight="1">
      <c r="A1" s="274" t="s">
        <v>24</v>
      </c>
      <c r="B1" s="274"/>
      <c r="C1" s="274"/>
      <c r="D1" s="274"/>
      <c r="E1" s="274"/>
      <c r="F1" s="274"/>
      <c r="G1" s="274"/>
      <c r="H1" s="274"/>
      <c r="I1" s="274"/>
      <c r="J1" s="274"/>
      <c r="K1" s="2"/>
      <c r="L1" s="2"/>
    </row>
    <row r="2" spans="1:12" ht="13.5" customHeight="1" thickBot="1">
      <c r="A2" s="276" t="s">
        <v>25</v>
      </c>
      <c r="B2" s="276"/>
      <c r="C2" s="276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thickTop="1">
      <c r="A3" s="4" t="s">
        <v>14</v>
      </c>
      <c r="B3" s="5" t="s">
        <v>15</v>
      </c>
      <c r="C3" s="5" t="s">
        <v>16</v>
      </c>
      <c r="D3" s="6" t="s">
        <v>17</v>
      </c>
      <c r="E3" s="5" t="s">
        <v>18</v>
      </c>
      <c r="F3" s="6" t="s">
        <v>19</v>
      </c>
      <c r="G3" s="5" t="s">
        <v>20</v>
      </c>
      <c r="H3" s="5" t="s">
        <v>21</v>
      </c>
      <c r="I3" s="5" t="s">
        <v>22</v>
      </c>
      <c r="J3" s="7" t="s">
        <v>23</v>
      </c>
      <c r="K3" s="2"/>
      <c r="L3" s="2"/>
    </row>
    <row r="4" spans="1:12" ht="16.5" customHeight="1">
      <c r="A4" s="8" t="s">
        <v>26</v>
      </c>
      <c r="B4" s="9">
        <f>SUM(C4:J4)</f>
        <v>9717</v>
      </c>
      <c r="C4" s="9">
        <v>653</v>
      </c>
      <c r="D4" s="9">
        <v>550</v>
      </c>
      <c r="E4" s="9">
        <v>617</v>
      </c>
      <c r="F4" s="9">
        <v>2187</v>
      </c>
      <c r="G4" s="9">
        <v>2203</v>
      </c>
      <c r="H4" s="9">
        <v>334</v>
      </c>
      <c r="I4" s="9">
        <v>747</v>
      </c>
      <c r="J4" s="9">
        <v>2426</v>
      </c>
      <c r="K4" s="2"/>
      <c r="L4" s="2"/>
    </row>
    <row r="5" spans="1:12" ht="16.5" customHeight="1">
      <c r="A5" s="10" t="s">
        <v>27</v>
      </c>
      <c r="B5" s="9">
        <f>SUM(C5:J5)</f>
        <v>10154</v>
      </c>
      <c r="C5" s="9">
        <v>590</v>
      </c>
      <c r="D5" s="9">
        <v>556</v>
      </c>
      <c r="E5" s="9">
        <v>665</v>
      </c>
      <c r="F5" s="9">
        <v>2363</v>
      </c>
      <c r="G5" s="9">
        <v>2529</v>
      </c>
      <c r="H5" s="9">
        <v>340</v>
      </c>
      <c r="I5" s="9">
        <v>729</v>
      </c>
      <c r="J5" s="9">
        <v>2382</v>
      </c>
      <c r="K5" s="2"/>
      <c r="L5" s="2"/>
    </row>
    <row r="6" spans="1:12" ht="16.5" customHeight="1">
      <c r="A6" s="10" t="s">
        <v>28</v>
      </c>
      <c r="B6" s="9">
        <f>SUM(C6:J6)</f>
        <v>9598</v>
      </c>
      <c r="C6" s="9">
        <v>631</v>
      </c>
      <c r="D6" s="9">
        <v>522</v>
      </c>
      <c r="E6" s="9">
        <v>628</v>
      </c>
      <c r="F6" s="9">
        <v>2239</v>
      </c>
      <c r="G6" s="9">
        <v>2168</v>
      </c>
      <c r="H6" s="9">
        <v>313</v>
      </c>
      <c r="I6" s="9">
        <v>718</v>
      </c>
      <c r="J6" s="9">
        <v>2379</v>
      </c>
      <c r="K6" s="2"/>
      <c r="L6" s="2"/>
    </row>
    <row r="7" spans="1:12" ht="16.5" customHeight="1">
      <c r="A7" s="10" t="s">
        <v>29</v>
      </c>
      <c r="B7" s="9">
        <f>SUM(C7:J7)</f>
        <v>8423</v>
      </c>
      <c r="C7" s="9">
        <v>583</v>
      </c>
      <c r="D7" s="9">
        <v>571</v>
      </c>
      <c r="E7" s="9">
        <v>602</v>
      </c>
      <c r="F7" s="9">
        <v>1875</v>
      </c>
      <c r="G7" s="9">
        <v>1743</v>
      </c>
      <c r="H7" s="9">
        <v>269</v>
      </c>
      <c r="I7" s="9">
        <v>729</v>
      </c>
      <c r="J7" s="9">
        <v>2051</v>
      </c>
      <c r="K7" s="2"/>
      <c r="L7" s="2"/>
    </row>
    <row r="8" spans="1:12" s="15" customFormat="1" ht="16.5" customHeight="1">
      <c r="A8" s="11" t="s">
        <v>30</v>
      </c>
      <c r="B8" s="12">
        <f>SUM(C8:J8)</f>
        <v>8531</v>
      </c>
      <c r="C8" s="13">
        <v>612</v>
      </c>
      <c r="D8" s="13">
        <v>541</v>
      </c>
      <c r="E8" s="13">
        <v>630</v>
      </c>
      <c r="F8" s="13">
        <v>1811</v>
      </c>
      <c r="G8" s="13">
        <v>1720</v>
      </c>
      <c r="H8" s="13">
        <v>366</v>
      </c>
      <c r="I8" s="13">
        <v>719</v>
      </c>
      <c r="J8" s="13">
        <v>2132</v>
      </c>
      <c r="K8" s="14"/>
      <c r="L8" s="14"/>
    </row>
    <row r="9" spans="1:12" ht="15" customHeight="1">
      <c r="A9" s="275" t="s">
        <v>31</v>
      </c>
      <c r="B9" s="275"/>
      <c r="C9" s="275"/>
      <c r="D9" s="275"/>
      <c r="E9" s="2"/>
      <c r="F9" s="2"/>
      <c r="G9" s="2"/>
      <c r="H9" s="2"/>
      <c r="I9" s="2"/>
      <c r="J9" s="2"/>
      <c r="K9" s="2"/>
      <c r="L9" s="2"/>
    </row>
    <row r="10" spans="1:1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.5">
      <c r="A11" s="2"/>
      <c r="B11" s="2"/>
      <c r="C11" s="17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mergeCells count="3">
    <mergeCell ref="A1:J1"/>
    <mergeCell ref="A9:D9"/>
    <mergeCell ref="A2:C2"/>
  </mergeCells>
  <printOptions/>
  <pageMargins left="0.5905511811023623" right="0.5905511811023623" top="0.984251968503937" bottom="0.984251968503937" header="0.5118110236220472" footer="0.5118110236220472"/>
  <pageSetup firstPageNumber="157" useFirstPageNumber="1" horizontalDpi="300" verticalDpi="300" orientation="portrait" paperSize="9" r:id="rId1"/>
  <headerFooter alignWithMargins="0">
    <oddHeader xml:space="preserve">&amp;R&amp;"ＭＳ 明朝,標準"&amp;10文化・余暇&amp;"ＭＳ Ｐゴシック,標準"&amp;11   &amp;10 &amp;P &amp;11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31"/>
  <sheetViews>
    <sheetView workbookViewId="0" topLeftCell="A1">
      <selection activeCell="A1" sqref="A1:G1"/>
    </sheetView>
  </sheetViews>
  <sheetFormatPr defaultColWidth="9.00390625" defaultRowHeight="13.5"/>
  <cols>
    <col min="1" max="1" width="10.50390625" style="0" customWidth="1"/>
    <col min="2" max="7" width="13.125" style="0" customWidth="1"/>
    <col min="8" max="8" width="11.75390625" style="0" customWidth="1"/>
  </cols>
  <sheetData>
    <row r="1" spans="1:7" ht="21" customHeight="1">
      <c r="A1" s="274" t="s">
        <v>196</v>
      </c>
      <c r="B1" s="250"/>
      <c r="C1" s="250"/>
      <c r="D1" s="250"/>
      <c r="E1" s="250"/>
      <c r="F1" s="250"/>
      <c r="G1" s="250"/>
    </row>
    <row r="2" spans="1:7" ht="13.5" customHeight="1" thickBot="1">
      <c r="A2" s="2"/>
      <c r="B2" s="2"/>
      <c r="C2" s="2"/>
      <c r="D2" s="2"/>
      <c r="E2" s="2"/>
      <c r="F2" s="101"/>
      <c r="G2" s="2"/>
    </row>
    <row r="3" spans="1:7" ht="15" customHeight="1" thickTop="1">
      <c r="A3" s="284" t="s">
        <v>112</v>
      </c>
      <c r="B3" s="286" t="s">
        <v>197</v>
      </c>
      <c r="C3" s="286"/>
      <c r="D3" s="242" t="s">
        <v>198</v>
      </c>
      <c r="E3" s="300"/>
      <c r="F3" s="286" t="s">
        <v>199</v>
      </c>
      <c r="G3" s="286"/>
    </row>
    <row r="4" spans="1:7" ht="15" customHeight="1">
      <c r="A4" s="256"/>
      <c r="B4" s="26" t="s">
        <v>200</v>
      </c>
      <c r="C4" s="26" t="s">
        <v>201</v>
      </c>
      <c r="D4" s="102" t="s">
        <v>200</v>
      </c>
      <c r="E4" s="26" t="s">
        <v>201</v>
      </c>
      <c r="F4" s="26" t="s">
        <v>200</v>
      </c>
      <c r="G4" s="26" t="s">
        <v>201</v>
      </c>
    </row>
    <row r="5" spans="1:7" ht="15" customHeight="1">
      <c r="A5" s="103" t="s">
        <v>202</v>
      </c>
      <c r="B5" s="9">
        <f aca="true" t="shared" si="0" ref="B5:C9">SUM(D5,F5,B12,D12,F12)</f>
        <v>368944</v>
      </c>
      <c r="C5" s="9">
        <f t="shared" si="0"/>
        <v>17006</v>
      </c>
      <c r="D5" s="9">
        <v>74947</v>
      </c>
      <c r="E5" s="29" t="s">
        <v>174</v>
      </c>
      <c r="F5" s="9">
        <v>42496</v>
      </c>
      <c r="G5" s="29" t="s">
        <v>174</v>
      </c>
    </row>
    <row r="6" spans="1:7" ht="15" customHeight="1">
      <c r="A6" s="36" t="s">
        <v>203</v>
      </c>
      <c r="B6" s="9">
        <f t="shared" si="0"/>
        <v>357083</v>
      </c>
      <c r="C6" s="9">
        <f t="shared" si="0"/>
        <v>16231</v>
      </c>
      <c r="D6" s="9">
        <v>76641</v>
      </c>
      <c r="E6" s="29" t="s">
        <v>174</v>
      </c>
      <c r="F6" s="9">
        <v>44370</v>
      </c>
      <c r="G6" s="29" t="s">
        <v>174</v>
      </c>
    </row>
    <row r="7" spans="1:7" ht="15" customHeight="1">
      <c r="A7" s="36" t="s">
        <v>204</v>
      </c>
      <c r="B7" s="9">
        <f t="shared" si="0"/>
        <v>338982</v>
      </c>
      <c r="C7" s="9">
        <f t="shared" si="0"/>
        <v>13750</v>
      </c>
      <c r="D7" s="9">
        <v>76877</v>
      </c>
      <c r="E7" s="29" t="s">
        <v>174</v>
      </c>
      <c r="F7" s="9">
        <v>41772</v>
      </c>
      <c r="G7" s="29" t="s">
        <v>174</v>
      </c>
    </row>
    <row r="8" spans="1:7" ht="15" customHeight="1">
      <c r="A8" s="36" t="s">
        <v>205</v>
      </c>
      <c r="B8" s="9">
        <f t="shared" si="0"/>
        <v>349265</v>
      </c>
      <c r="C8" s="9">
        <f t="shared" si="0"/>
        <v>13434</v>
      </c>
      <c r="D8" s="9">
        <v>76804</v>
      </c>
      <c r="E8" s="29" t="s">
        <v>206</v>
      </c>
      <c r="F8" s="9">
        <v>38137</v>
      </c>
      <c r="G8" s="29" t="s">
        <v>206</v>
      </c>
    </row>
    <row r="9" spans="1:7" s="15" customFormat="1" ht="15" customHeight="1" thickBot="1">
      <c r="A9" s="104" t="s">
        <v>207</v>
      </c>
      <c r="B9" s="13">
        <f t="shared" si="0"/>
        <v>360623</v>
      </c>
      <c r="C9" s="13">
        <f t="shared" si="0"/>
        <v>11387</v>
      </c>
      <c r="D9" s="13">
        <v>88718</v>
      </c>
      <c r="E9" s="33">
        <v>0</v>
      </c>
      <c r="F9" s="13">
        <v>37975</v>
      </c>
      <c r="G9" s="105">
        <v>0</v>
      </c>
    </row>
    <row r="10" spans="1:7" ht="15" customHeight="1" thickTop="1">
      <c r="A10" s="284" t="s">
        <v>112</v>
      </c>
      <c r="B10" s="302" t="s">
        <v>208</v>
      </c>
      <c r="C10" s="243"/>
      <c r="D10" s="302" t="s">
        <v>209</v>
      </c>
      <c r="E10" s="243"/>
      <c r="F10" s="302" t="s">
        <v>210</v>
      </c>
      <c r="G10" s="251"/>
    </row>
    <row r="11" spans="1:7" ht="15" customHeight="1">
      <c r="A11" s="256"/>
      <c r="B11" s="102" t="s">
        <v>200</v>
      </c>
      <c r="C11" s="26" t="s">
        <v>201</v>
      </c>
      <c r="D11" s="26" t="s">
        <v>200</v>
      </c>
      <c r="E11" s="26" t="s">
        <v>201</v>
      </c>
      <c r="F11" s="26" t="s">
        <v>200</v>
      </c>
      <c r="G11" s="25" t="s">
        <v>201</v>
      </c>
    </row>
    <row r="12" spans="1:8" ht="15" customHeight="1">
      <c r="A12" s="103" t="s">
        <v>202</v>
      </c>
      <c r="B12" s="9">
        <v>57698</v>
      </c>
      <c r="C12" s="29" t="s">
        <v>174</v>
      </c>
      <c r="D12" s="9">
        <v>71424</v>
      </c>
      <c r="E12" s="9">
        <v>6664</v>
      </c>
      <c r="F12" s="9">
        <v>122379</v>
      </c>
      <c r="G12" s="9">
        <v>10342</v>
      </c>
      <c r="H12" s="2"/>
    </row>
    <row r="13" spans="1:8" ht="15" customHeight="1">
      <c r="A13" s="36" t="s">
        <v>203</v>
      </c>
      <c r="B13" s="9">
        <v>55069</v>
      </c>
      <c r="C13" s="29" t="s">
        <v>174</v>
      </c>
      <c r="D13" s="9">
        <v>65276</v>
      </c>
      <c r="E13" s="9">
        <v>6626</v>
      </c>
      <c r="F13" s="9">
        <v>115727</v>
      </c>
      <c r="G13" s="9">
        <v>9605</v>
      </c>
      <c r="H13" s="2"/>
    </row>
    <row r="14" spans="1:8" ht="15" customHeight="1">
      <c r="A14" s="36" t="s">
        <v>204</v>
      </c>
      <c r="B14" s="9">
        <v>55974</v>
      </c>
      <c r="C14" s="29" t="s">
        <v>174</v>
      </c>
      <c r="D14" s="9">
        <v>53182</v>
      </c>
      <c r="E14" s="9">
        <v>5110</v>
      </c>
      <c r="F14" s="9">
        <v>111177</v>
      </c>
      <c r="G14" s="9">
        <v>8640</v>
      </c>
      <c r="H14" s="2"/>
    </row>
    <row r="15" spans="1:8" ht="15" customHeight="1">
      <c r="A15" s="36" t="s">
        <v>205</v>
      </c>
      <c r="B15" s="9">
        <v>53947</v>
      </c>
      <c r="C15" s="29" t="s">
        <v>206</v>
      </c>
      <c r="D15" s="9">
        <v>65734</v>
      </c>
      <c r="E15" s="9">
        <v>5045</v>
      </c>
      <c r="F15" s="9">
        <v>114643</v>
      </c>
      <c r="G15" s="9">
        <v>8389</v>
      </c>
      <c r="H15" s="2"/>
    </row>
    <row r="16" spans="1:8" ht="15" customHeight="1">
      <c r="A16" s="104" t="s">
        <v>207</v>
      </c>
      <c r="B16" s="13">
        <v>52997</v>
      </c>
      <c r="C16" s="33">
        <v>0</v>
      </c>
      <c r="D16" s="13">
        <v>74314</v>
      </c>
      <c r="E16" s="13">
        <v>4733</v>
      </c>
      <c r="F16" s="13">
        <v>106619</v>
      </c>
      <c r="G16" s="13">
        <v>6654</v>
      </c>
      <c r="H16" s="2"/>
    </row>
    <row r="17" spans="1:8" ht="15" customHeight="1">
      <c r="A17" s="281" t="s">
        <v>65</v>
      </c>
      <c r="B17" s="281"/>
      <c r="C17" s="281"/>
      <c r="D17" s="2"/>
      <c r="E17" s="2"/>
      <c r="F17" s="2"/>
      <c r="H17" s="2"/>
    </row>
    <row r="18" spans="7:8" ht="13.5">
      <c r="G18" s="2"/>
      <c r="H18" s="2"/>
    </row>
    <row r="19" spans="1:8" ht="13.5">
      <c r="A19" s="2"/>
      <c r="B19" s="2"/>
      <c r="C19" s="2"/>
      <c r="G19" s="2"/>
      <c r="H19" s="2"/>
    </row>
    <row r="20" spans="1:8" ht="13.5">
      <c r="A20" s="2"/>
      <c r="B20" s="2"/>
      <c r="C20" s="2"/>
      <c r="G20" s="2"/>
      <c r="H20" s="2"/>
    </row>
    <row r="21" spans="1:8" ht="13.5">
      <c r="A21" s="2"/>
      <c r="B21" s="2"/>
      <c r="C21" s="2"/>
      <c r="G21" s="2"/>
      <c r="H21" s="2"/>
    </row>
    <row r="22" spans="1:8" ht="13.5">
      <c r="A22" s="2"/>
      <c r="B22" s="2"/>
      <c r="C22" s="2"/>
      <c r="G22" s="2"/>
      <c r="H22" s="2"/>
    </row>
    <row r="23" spans="1:8" ht="13.5">
      <c r="A23" s="2"/>
      <c r="B23" s="2"/>
      <c r="C23" s="2"/>
      <c r="G23" s="2"/>
      <c r="H23" s="2"/>
    </row>
    <row r="24" spans="1:8" ht="13.5">
      <c r="A24" s="2"/>
      <c r="B24" s="2"/>
      <c r="C24" s="2"/>
      <c r="G24" s="2"/>
      <c r="H24" s="2"/>
    </row>
    <row r="25" spans="1:6" ht="13.5">
      <c r="A25" s="2"/>
      <c r="B25" s="2"/>
      <c r="C25" s="2"/>
      <c r="D25" s="2"/>
      <c r="E25" s="2"/>
      <c r="F25" s="2"/>
    </row>
    <row r="26" spans="1:6" ht="13.5">
      <c r="A26" s="2"/>
      <c r="B26" s="2"/>
      <c r="C26" s="2"/>
      <c r="D26" s="2"/>
      <c r="E26" s="2"/>
      <c r="F26" s="2"/>
    </row>
    <row r="27" spans="1:6" ht="13.5">
      <c r="A27" s="2"/>
      <c r="B27" s="2"/>
      <c r="C27" s="2"/>
      <c r="D27" s="2"/>
      <c r="E27" s="2"/>
      <c r="F27" s="2"/>
    </row>
    <row r="28" spans="1:6" ht="13.5">
      <c r="A28" s="2"/>
      <c r="B28" s="2"/>
      <c r="C28" s="2"/>
      <c r="D28" s="2"/>
      <c r="E28" s="2"/>
      <c r="F28" s="2"/>
    </row>
    <row r="29" spans="1:6" ht="13.5">
      <c r="A29" s="2"/>
      <c r="B29" s="2"/>
      <c r="C29" s="2"/>
      <c r="D29" s="2"/>
      <c r="E29" s="2"/>
      <c r="F29" s="2"/>
    </row>
    <row r="30" spans="1:6" ht="13.5">
      <c r="A30" s="2"/>
      <c r="B30" s="2"/>
      <c r="C30" s="2"/>
      <c r="D30" s="2"/>
      <c r="E30" s="2"/>
      <c r="F30" s="2"/>
    </row>
    <row r="31" spans="1:6" ht="13.5">
      <c r="A31" s="2"/>
      <c r="B31" s="2"/>
      <c r="C31" s="2"/>
      <c r="D31" s="2"/>
      <c r="E31" s="2"/>
      <c r="F31" s="2"/>
    </row>
  </sheetData>
  <mergeCells count="10">
    <mergeCell ref="A1:G1"/>
    <mergeCell ref="B10:C10"/>
    <mergeCell ref="D10:E10"/>
    <mergeCell ref="F10:G10"/>
    <mergeCell ref="A10:A11"/>
    <mergeCell ref="F3:G3"/>
    <mergeCell ref="A17:C17"/>
    <mergeCell ref="A3:A4"/>
    <mergeCell ref="B3:C3"/>
    <mergeCell ref="D3:E3"/>
  </mergeCells>
  <printOptions/>
  <pageMargins left="0.5905511811023623" right="0.7874015748031497" top="0.984251968503937" bottom="0.984251968503937" header="0.5118110236220472" footer="0.5118110236220472"/>
  <pageSetup firstPageNumber="160" useFirstPageNumber="1" horizontalDpi="300" verticalDpi="300" orientation="portrait" paperSize="9" r:id="rId1"/>
  <headerFooter alignWithMargins="0">
    <oddHeader>&amp;L&amp;10&amp;P&amp;11 &amp;"ＭＳ 明朝,標準"&amp;10文化・余暇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26"/>
  <sheetViews>
    <sheetView workbookViewId="0" topLeftCell="A1">
      <selection activeCell="A1" sqref="A1:I1"/>
    </sheetView>
  </sheetViews>
  <sheetFormatPr defaultColWidth="9.00390625" defaultRowHeight="13.5"/>
  <cols>
    <col min="1" max="9" width="9.875" style="0" customWidth="1"/>
  </cols>
  <sheetData>
    <row r="1" spans="1:12" ht="21" customHeight="1">
      <c r="A1" s="274" t="s">
        <v>211</v>
      </c>
      <c r="B1" s="274"/>
      <c r="C1" s="274"/>
      <c r="D1" s="274"/>
      <c r="E1" s="274"/>
      <c r="F1" s="274"/>
      <c r="G1" s="274"/>
      <c r="H1" s="274"/>
      <c r="I1" s="274"/>
      <c r="J1" s="2"/>
      <c r="K1" s="2"/>
      <c r="L1" s="2"/>
    </row>
    <row r="2" spans="1:12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 thickTop="1">
      <c r="A3" s="300" t="s">
        <v>47</v>
      </c>
      <c r="B3" s="286" t="s">
        <v>212</v>
      </c>
      <c r="C3" s="286"/>
      <c r="D3" s="286"/>
      <c r="E3" s="286"/>
      <c r="F3" s="286" t="s">
        <v>213</v>
      </c>
      <c r="G3" s="286"/>
      <c r="H3" s="286" t="s">
        <v>214</v>
      </c>
      <c r="I3" s="302"/>
      <c r="J3" s="2"/>
      <c r="K3" s="2"/>
      <c r="L3" s="2"/>
    </row>
    <row r="4" spans="1:12" ht="16.5" customHeight="1">
      <c r="A4" s="301"/>
      <c r="B4" s="26" t="s">
        <v>215</v>
      </c>
      <c r="C4" s="26" t="s">
        <v>216</v>
      </c>
      <c r="D4" s="26" t="s">
        <v>217</v>
      </c>
      <c r="E4" s="26" t="s">
        <v>218</v>
      </c>
      <c r="F4" s="26" t="s">
        <v>219</v>
      </c>
      <c r="G4" s="26" t="s">
        <v>220</v>
      </c>
      <c r="H4" s="26" t="s">
        <v>221</v>
      </c>
      <c r="I4" s="25" t="s">
        <v>222</v>
      </c>
      <c r="J4" s="2"/>
      <c r="K4" s="2"/>
      <c r="L4" s="2"/>
    </row>
    <row r="5" spans="1:12" ht="16.5" customHeight="1">
      <c r="A5" s="46" t="s">
        <v>223</v>
      </c>
      <c r="B5" s="28">
        <v>1382</v>
      </c>
      <c r="C5" s="29">
        <v>1357</v>
      </c>
      <c r="D5" s="29">
        <v>23</v>
      </c>
      <c r="E5" s="29">
        <v>2</v>
      </c>
      <c r="F5" s="29">
        <v>16</v>
      </c>
      <c r="G5" s="29">
        <v>161135</v>
      </c>
      <c r="H5" s="29">
        <v>155</v>
      </c>
      <c r="I5" s="29">
        <v>17324</v>
      </c>
      <c r="J5" s="2"/>
      <c r="K5" s="2"/>
      <c r="L5" s="2"/>
    </row>
    <row r="6" spans="1:12" ht="16.5" customHeight="1">
      <c r="A6" s="21" t="s">
        <v>224</v>
      </c>
      <c r="B6" s="28">
        <v>1485</v>
      </c>
      <c r="C6" s="29">
        <v>1477</v>
      </c>
      <c r="D6" s="29">
        <v>8</v>
      </c>
      <c r="E6" s="29" t="s">
        <v>174</v>
      </c>
      <c r="F6" s="29">
        <v>16</v>
      </c>
      <c r="G6" s="29">
        <v>162791</v>
      </c>
      <c r="H6" s="29">
        <v>154</v>
      </c>
      <c r="I6" s="29">
        <v>17236</v>
      </c>
      <c r="J6" s="2"/>
      <c r="K6" s="2"/>
      <c r="L6" s="2"/>
    </row>
    <row r="7" spans="1:12" ht="16.5" customHeight="1">
      <c r="A7" s="21" t="s">
        <v>129</v>
      </c>
      <c r="B7" s="28" t="s">
        <v>76</v>
      </c>
      <c r="C7" s="29" t="s">
        <v>76</v>
      </c>
      <c r="D7" s="29" t="s">
        <v>76</v>
      </c>
      <c r="E7" s="29" t="s">
        <v>76</v>
      </c>
      <c r="F7" s="29">
        <v>16</v>
      </c>
      <c r="G7" s="29">
        <v>160203</v>
      </c>
      <c r="H7" s="29">
        <v>151</v>
      </c>
      <c r="I7" s="29">
        <v>16967</v>
      </c>
      <c r="J7" s="2"/>
      <c r="K7" s="2"/>
      <c r="L7" s="2"/>
    </row>
    <row r="8" spans="1:12" ht="16.5" customHeight="1">
      <c r="A8" s="21" t="s">
        <v>130</v>
      </c>
      <c r="B8" s="28" t="s">
        <v>106</v>
      </c>
      <c r="C8" s="29" t="s">
        <v>106</v>
      </c>
      <c r="D8" s="29" t="s">
        <v>106</v>
      </c>
      <c r="E8" s="29" t="s">
        <v>76</v>
      </c>
      <c r="F8" s="29">
        <v>15</v>
      </c>
      <c r="G8" s="29">
        <v>149884</v>
      </c>
      <c r="H8" s="29">
        <v>149</v>
      </c>
      <c r="I8" s="29">
        <v>16633</v>
      </c>
      <c r="J8" s="2"/>
      <c r="K8" s="2"/>
      <c r="L8" s="2"/>
    </row>
    <row r="9" spans="1:12" s="80" customFormat="1" ht="16.5" customHeight="1">
      <c r="A9" s="106" t="s">
        <v>225</v>
      </c>
      <c r="B9" s="107" t="s">
        <v>106</v>
      </c>
      <c r="C9" s="108" t="s">
        <v>106</v>
      </c>
      <c r="D9" s="108" t="s">
        <v>106</v>
      </c>
      <c r="E9" s="108" t="s">
        <v>106</v>
      </c>
      <c r="F9" s="108">
        <v>15</v>
      </c>
      <c r="G9" s="32">
        <v>149920</v>
      </c>
      <c r="H9" s="32">
        <v>148</v>
      </c>
      <c r="I9" s="32">
        <v>16147</v>
      </c>
      <c r="J9" s="109"/>
      <c r="K9" s="109"/>
      <c r="L9" s="109"/>
    </row>
    <row r="10" spans="1:12" s="80" customFormat="1" ht="15" customHeight="1">
      <c r="A10" s="277" t="s">
        <v>226</v>
      </c>
      <c r="B10" s="278"/>
      <c r="C10" s="278"/>
      <c r="D10" s="278"/>
      <c r="E10" s="278"/>
      <c r="F10" s="278"/>
      <c r="G10" s="278"/>
      <c r="H10" s="278"/>
      <c r="I10" s="278"/>
      <c r="J10" s="109"/>
      <c r="K10" s="109"/>
      <c r="L10" s="109"/>
    </row>
    <row r="11" spans="1:12" ht="15" customHeight="1">
      <c r="A11" s="287" t="s">
        <v>65</v>
      </c>
      <c r="B11" s="287"/>
      <c r="C11" s="287"/>
      <c r="D11" s="287"/>
      <c r="E11" s="2"/>
      <c r="F11" s="2"/>
      <c r="G11" s="2"/>
      <c r="H11" s="2"/>
      <c r="I11" s="2"/>
      <c r="J11" s="2"/>
      <c r="K11" s="2"/>
      <c r="L11" s="2"/>
    </row>
    <row r="12" spans="1:12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7">
    <mergeCell ref="A11:D11"/>
    <mergeCell ref="H3:I3"/>
    <mergeCell ref="A1:I1"/>
    <mergeCell ref="A3:A4"/>
    <mergeCell ref="B3:E3"/>
    <mergeCell ref="F3:G3"/>
    <mergeCell ref="A10:I10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10"/>
  <sheetViews>
    <sheetView workbookViewId="0" topLeftCell="A1">
      <selection activeCell="A1" sqref="A1:H1"/>
    </sheetView>
  </sheetViews>
  <sheetFormatPr defaultColWidth="9.00390625" defaultRowHeight="13.5"/>
  <cols>
    <col min="1" max="1" width="12.625" style="0" customWidth="1"/>
    <col min="2" max="3" width="12.125" style="0" customWidth="1"/>
    <col min="4" max="8" width="10.625" style="0" customWidth="1"/>
  </cols>
  <sheetData>
    <row r="1" spans="1:8" ht="21" customHeight="1">
      <c r="A1" s="274" t="s">
        <v>227</v>
      </c>
      <c r="B1" s="274"/>
      <c r="C1" s="274"/>
      <c r="D1" s="274"/>
      <c r="E1" s="274"/>
      <c r="F1" s="274"/>
      <c r="G1" s="274"/>
      <c r="H1" s="274"/>
    </row>
    <row r="2" ht="13.5" customHeight="1" thickBot="1"/>
    <row r="3" spans="1:8" ht="16.5" customHeight="1" thickTop="1">
      <c r="A3" s="284" t="s">
        <v>231</v>
      </c>
      <c r="B3" s="302" t="s">
        <v>228</v>
      </c>
      <c r="C3" s="300"/>
      <c r="D3" s="110" t="s">
        <v>232</v>
      </c>
      <c r="E3" s="110" t="s">
        <v>233</v>
      </c>
      <c r="F3" s="110" t="s">
        <v>234</v>
      </c>
      <c r="G3" s="111" t="s">
        <v>229</v>
      </c>
      <c r="H3" s="111" t="s">
        <v>230</v>
      </c>
    </row>
    <row r="4" spans="1:8" ht="16.5" customHeight="1">
      <c r="A4" s="254"/>
      <c r="B4" s="26" t="s">
        <v>235</v>
      </c>
      <c r="C4" s="26" t="s">
        <v>220</v>
      </c>
      <c r="D4" s="112" t="s">
        <v>236</v>
      </c>
      <c r="E4" s="112" t="s">
        <v>236</v>
      </c>
      <c r="F4" s="112" t="s">
        <v>236</v>
      </c>
      <c r="G4" s="113" t="s">
        <v>236</v>
      </c>
      <c r="H4" s="113" t="s">
        <v>236</v>
      </c>
    </row>
    <row r="5" spans="1:8" ht="16.5" customHeight="1">
      <c r="A5" s="86" t="s">
        <v>237</v>
      </c>
      <c r="B5" s="20">
        <v>7733</v>
      </c>
      <c r="C5" s="9">
        <v>220160</v>
      </c>
      <c r="D5" s="9">
        <v>7562</v>
      </c>
      <c r="E5" s="9">
        <v>307</v>
      </c>
      <c r="F5" s="9">
        <v>19951</v>
      </c>
      <c r="G5" s="252" t="s">
        <v>238</v>
      </c>
      <c r="H5" s="252"/>
    </row>
    <row r="6" spans="1:8" ht="16.5" customHeight="1">
      <c r="A6" s="86" t="s">
        <v>239</v>
      </c>
      <c r="B6" s="20">
        <v>7151</v>
      </c>
      <c r="C6" s="9">
        <v>205647</v>
      </c>
      <c r="D6" s="9">
        <v>6647</v>
      </c>
      <c r="E6" s="9">
        <v>330</v>
      </c>
      <c r="F6" s="9">
        <v>23682</v>
      </c>
      <c r="G6" s="253">
        <v>1213</v>
      </c>
      <c r="H6" s="253"/>
    </row>
    <row r="7" spans="1:8" ht="16.5" customHeight="1">
      <c r="A7" s="86" t="s">
        <v>240</v>
      </c>
      <c r="B7" s="20">
        <v>7276</v>
      </c>
      <c r="C7" s="9">
        <v>193991</v>
      </c>
      <c r="D7" s="9">
        <v>9699</v>
      </c>
      <c r="E7" s="9">
        <v>346</v>
      </c>
      <c r="F7" s="9">
        <v>31537</v>
      </c>
      <c r="G7" s="9">
        <v>958</v>
      </c>
      <c r="H7" s="9">
        <v>541</v>
      </c>
    </row>
    <row r="8" spans="1:8" ht="16.5" customHeight="1">
      <c r="A8" s="86" t="s">
        <v>241</v>
      </c>
      <c r="B8" s="20">
        <v>7127</v>
      </c>
      <c r="C8" s="9">
        <v>191303</v>
      </c>
      <c r="D8" s="9">
        <v>8668</v>
      </c>
      <c r="E8" s="9">
        <v>220</v>
      </c>
      <c r="F8" s="9">
        <v>30522</v>
      </c>
      <c r="G8" s="9">
        <v>909</v>
      </c>
      <c r="H8" s="9">
        <v>336</v>
      </c>
    </row>
    <row r="9" spans="1:8" s="15" customFormat="1" ht="16.5" customHeight="1">
      <c r="A9" s="114" t="s">
        <v>242</v>
      </c>
      <c r="B9" s="12">
        <v>6518</v>
      </c>
      <c r="C9" s="13">
        <v>177206</v>
      </c>
      <c r="D9" s="13">
        <v>7176</v>
      </c>
      <c r="E9" s="13">
        <v>180</v>
      </c>
      <c r="F9" s="13">
        <v>30216</v>
      </c>
      <c r="G9" s="13">
        <v>453</v>
      </c>
      <c r="H9" s="115">
        <v>262</v>
      </c>
    </row>
    <row r="10" spans="1:7" ht="15" customHeight="1">
      <c r="A10" s="116" t="s">
        <v>65</v>
      </c>
      <c r="B10" s="116"/>
      <c r="C10" s="116"/>
      <c r="D10" s="40"/>
      <c r="E10" s="40"/>
      <c r="F10" s="40"/>
      <c r="G10" s="40"/>
    </row>
  </sheetData>
  <mergeCells count="5">
    <mergeCell ref="A1:H1"/>
    <mergeCell ref="G5:H5"/>
    <mergeCell ref="G6:H6"/>
    <mergeCell ref="B3:C3"/>
    <mergeCell ref="A3:A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11"/>
  <sheetViews>
    <sheetView workbookViewId="0" topLeftCell="A1">
      <selection activeCell="A1" sqref="A1:G1"/>
    </sheetView>
  </sheetViews>
  <sheetFormatPr defaultColWidth="9.00390625" defaultRowHeight="13.5"/>
  <cols>
    <col min="1" max="1" width="9.50390625" style="0" customWidth="1"/>
    <col min="2" max="7" width="12.50390625" style="0" customWidth="1"/>
  </cols>
  <sheetData>
    <row r="1" spans="1:7" ht="21" customHeight="1">
      <c r="A1" s="274" t="s">
        <v>243</v>
      </c>
      <c r="B1" s="274"/>
      <c r="C1" s="274"/>
      <c r="D1" s="274"/>
      <c r="E1" s="274"/>
      <c r="F1" s="274"/>
      <c r="G1" s="274"/>
    </row>
    <row r="2" ht="13.5" customHeight="1" thickBot="1"/>
    <row r="3" spans="1:8" ht="16.5" customHeight="1" thickTop="1">
      <c r="A3" s="284" t="s">
        <v>47</v>
      </c>
      <c r="B3" s="305" t="s">
        <v>244</v>
      </c>
      <c r="C3" s="286" t="s">
        <v>245</v>
      </c>
      <c r="D3" s="286"/>
      <c r="E3" s="286"/>
      <c r="F3" s="286"/>
      <c r="G3" s="302"/>
      <c r="H3" s="41"/>
    </row>
    <row r="4" spans="1:8" ht="16.5" customHeight="1">
      <c r="A4" s="254"/>
      <c r="B4" s="273"/>
      <c r="C4" s="26" t="s">
        <v>246</v>
      </c>
      <c r="D4" s="26" t="s">
        <v>247</v>
      </c>
      <c r="E4" s="26" t="s">
        <v>248</v>
      </c>
      <c r="F4" s="26" t="s">
        <v>249</v>
      </c>
      <c r="G4" s="25" t="s">
        <v>250</v>
      </c>
      <c r="H4" s="41"/>
    </row>
    <row r="5" spans="1:7" ht="16.5" customHeight="1">
      <c r="A5" s="117" t="s">
        <v>251</v>
      </c>
      <c r="B5" s="20">
        <v>37</v>
      </c>
      <c r="C5" s="9">
        <f>SUM(D5:G5)</f>
        <v>928478</v>
      </c>
      <c r="D5" s="9">
        <v>176410</v>
      </c>
      <c r="E5" s="9">
        <v>552836</v>
      </c>
      <c r="F5" s="9">
        <v>28480</v>
      </c>
      <c r="G5" s="9">
        <v>170752</v>
      </c>
    </row>
    <row r="6" spans="1:7" ht="16.5" customHeight="1">
      <c r="A6" s="21" t="s">
        <v>252</v>
      </c>
      <c r="B6" s="20">
        <v>37</v>
      </c>
      <c r="C6" s="9">
        <f>SUM(D6:G6)</f>
        <v>965790</v>
      </c>
      <c r="D6" s="9">
        <v>183335</v>
      </c>
      <c r="E6" s="9">
        <v>571319</v>
      </c>
      <c r="F6" s="9">
        <v>30846</v>
      </c>
      <c r="G6" s="9">
        <v>180290</v>
      </c>
    </row>
    <row r="7" spans="1:7" ht="16.5" customHeight="1">
      <c r="A7" s="21" t="s">
        <v>253</v>
      </c>
      <c r="B7" s="20">
        <v>37</v>
      </c>
      <c r="C7" s="9">
        <f>SUM(D7:G7)</f>
        <v>938898</v>
      </c>
      <c r="D7" s="9">
        <v>172835</v>
      </c>
      <c r="E7" s="9">
        <v>561797</v>
      </c>
      <c r="F7" s="9">
        <v>27171</v>
      </c>
      <c r="G7" s="9">
        <v>177095</v>
      </c>
    </row>
    <row r="8" spans="1:7" s="15" customFormat="1" ht="14.25" customHeight="1">
      <c r="A8" s="21" t="s">
        <v>254</v>
      </c>
      <c r="B8" s="20">
        <v>37</v>
      </c>
      <c r="C8" s="9">
        <f>SUM(D8:G8)</f>
        <v>953873</v>
      </c>
      <c r="D8" s="9">
        <v>184240</v>
      </c>
      <c r="E8" s="9">
        <v>553475</v>
      </c>
      <c r="F8" s="9">
        <v>24729</v>
      </c>
      <c r="G8" s="9">
        <v>191429</v>
      </c>
    </row>
    <row r="9" spans="1:7" s="15" customFormat="1" ht="14.25" customHeight="1">
      <c r="A9" s="106" t="s">
        <v>255</v>
      </c>
      <c r="B9" s="12">
        <v>37</v>
      </c>
      <c r="C9" s="13">
        <f>SUM(D9:G9)</f>
        <v>968142</v>
      </c>
      <c r="D9" s="13">
        <v>192852</v>
      </c>
      <c r="E9" s="13">
        <v>546194</v>
      </c>
      <c r="F9" s="13">
        <v>20711</v>
      </c>
      <c r="G9" s="13">
        <v>208385</v>
      </c>
    </row>
    <row r="10" spans="1:7" ht="15" customHeight="1">
      <c r="A10" s="281" t="s">
        <v>65</v>
      </c>
      <c r="B10" s="281"/>
      <c r="C10" s="281"/>
      <c r="D10" s="281"/>
      <c r="E10" s="281"/>
      <c r="F10" s="281"/>
      <c r="G10" s="2"/>
    </row>
    <row r="11" spans="1:7" ht="13.5">
      <c r="A11" s="2"/>
      <c r="B11" s="2"/>
      <c r="C11" s="2"/>
      <c r="D11" s="2"/>
      <c r="E11" s="2"/>
      <c r="F11" s="2"/>
      <c r="G11" s="2"/>
    </row>
  </sheetData>
  <mergeCells count="5">
    <mergeCell ref="A10:F10"/>
    <mergeCell ref="A1:G1"/>
    <mergeCell ref="A3:A4"/>
    <mergeCell ref="B3:B4"/>
    <mergeCell ref="C3:G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C21"/>
  <sheetViews>
    <sheetView workbookViewId="0" topLeftCell="A1">
      <selection activeCell="A1" sqref="A1:AC1"/>
    </sheetView>
  </sheetViews>
  <sheetFormatPr defaultColWidth="9.00390625" defaultRowHeight="13.5"/>
  <cols>
    <col min="1" max="1" width="9.875" style="0" customWidth="1"/>
    <col min="2" max="5" width="2.75390625" style="118" customWidth="1"/>
    <col min="6" max="13" width="2.75390625" style="0" customWidth="1"/>
    <col min="14" max="19" width="2.875" style="0" customWidth="1"/>
    <col min="20" max="21" width="2.375" style="0" customWidth="1"/>
    <col min="22" max="22" width="2.375" style="118" customWidth="1"/>
    <col min="23" max="23" width="2.25390625" style="118" customWidth="1"/>
    <col min="24" max="25" width="3.125" style="118" customWidth="1"/>
    <col min="26" max="26" width="3.125" style="0" customWidth="1"/>
    <col min="27" max="29" width="2.75390625" style="0" customWidth="1"/>
  </cols>
  <sheetData>
    <row r="1" spans="1:29" ht="21" customHeight="1">
      <c r="A1" s="274" t="s">
        <v>256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</row>
    <row r="2" spans="1:29" ht="13.5" customHeight="1" thickBot="1">
      <c r="A2" s="276" t="s">
        <v>257</v>
      </c>
      <c r="B2" s="276"/>
      <c r="C2" s="276"/>
      <c r="D2" s="276"/>
      <c r="E2" s="276"/>
      <c r="F2" s="276"/>
      <c r="G2" s="276"/>
      <c r="H2" s="276"/>
      <c r="I2" s="276"/>
      <c r="J2" s="276"/>
      <c r="K2" s="39"/>
      <c r="L2" s="39"/>
      <c r="M2" s="3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" customHeight="1" thickTop="1">
      <c r="A3" s="283" t="s">
        <v>154</v>
      </c>
      <c r="B3" s="302" t="s">
        <v>258</v>
      </c>
      <c r="C3" s="242"/>
      <c r="D3" s="242"/>
      <c r="E3" s="242"/>
      <c r="F3" s="242"/>
      <c r="G3" s="242"/>
      <c r="H3" s="242"/>
      <c r="I3" s="242"/>
      <c r="J3" s="242"/>
      <c r="K3" s="251"/>
      <c r="L3" s="251"/>
      <c r="M3" s="243"/>
      <c r="N3" s="282" t="s">
        <v>259</v>
      </c>
      <c r="O3" s="283"/>
      <c r="P3" s="283"/>
      <c r="Q3" s="283"/>
      <c r="R3" s="283"/>
      <c r="S3" s="234"/>
      <c r="T3" s="234"/>
      <c r="U3" s="235"/>
      <c r="V3" s="262" t="s">
        <v>260</v>
      </c>
      <c r="W3" s="236"/>
      <c r="X3" s="236"/>
      <c r="Y3" s="314"/>
      <c r="Z3" s="339" t="s">
        <v>261</v>
      </c>
      <c r="AA3" s="340"/>
      <c r="AB3" s="340"/>
      <c r="AC3" s="340"/>
    </row>
    <row r="4" spans="1:29" s="41" customFormat="1" ht="15" customHeight="1">
      <c r="A4" s="298"/>
      <c r="B4" s="336" t="s">
        <v>262</v>
      </c>
      <c r="C4" s="337"/>
      <c r="D4" s="337"/>
      <c r="E4" s="338"/>
      <c r="F4" s="336" t="s">
        <v>263</v>
      </c>
      <c r="G4" s="337"/>
      <c r="H4" s="337"/>
      <c r="I4" s="338"/>
      <c r="J4" s="336" t="s">
        <v>264</v>
      </c>
      <c r="K4" s="337"/>
      <c r="L4" s="337"/>
      <c r="M4" s="338"/>
      <c r="N4" s="336" t="s">
        <v>262</v>
      </c>
      <c r="O4" s="337"/>
      <c r="P4" s="337"/>
      <c r="Q4" s="338"/>
      <c r="R4" s="336" t="s">
        <v>265</v>
      </c>
      <c r="S4" s="337"/>
      <c r="T4" s="337"/>
      <c r="U4" s="338"/>
      <c r="V4" s="237"/>
      <c r="W4" s="315"/>
      <c r="X4" s="315"/>
      <c r="Y4" s="316"/>
      <c r="Z4" s="341" t="s">
        <v>266</v>
      </c>
      <c r="AA4" s="342"/>
      <c r="AB4" s="342"/>
      <c r="AC4" s="342"/>
    </row>
    <row r="5" spans="1:29" s="118" customFormat="1" ht="15" customHeight="1">
      <c r="A5" s="298"/>
      <c r="B5" s="237"/>
      <c r="C5" s="315"/>
      <c r="D5" s="315"/>
      <c r="E5" s="316"/>
      <c r="F5" s="344" t="s">
        <v>267</v>
      </c>
      <c r="G5" s="345"/>
      <c r="H5" s="345"/>
      <c r="I5" s="346"/>
      <c r="J5" s="237"/>
      <c r="K5" s="315"/>
      <c r="L5" s="315"/>
      <c r="M5" s="316"/>
      <c r="N5" s="237"/>
      <c r="O5" s="315"/>
      <c r="P5" s="315"/>
      <c r="Q5" s="316"/>
      <c r="R5" s="237"/>
      <c r="S5" s="238"/>
      <c r="T5" s="238"/>
      <c r="U5" s="316"/>
      <c r="V5" s="237" t="s">
        <v>268</v>
      </c>
      <c r="W5" s="315"/>
      <c r="X5" s="315"/>
      <c r="Y5" s="316"/>
      <c r="Z5" s="237" t="s">
        <v>268</v>
      </c>
      <c r="AA5" s="315"/>
      <c r="AB5" s="315"/>
      <c r="AC5" s="315"/>
    </row>
    <row r="6" spans="1:29" ht="15" customHeight="1">
      <c r="A6" s="343"/>
      <c r="B6" s="239"/>
      <c r="C6" s="240"/>
      <c r="D6" s="240"/>
      <c r="E6" s="317"/>
      <c r="F6" s="239" t="s">
        <v>269</v>
      </c>
      <c r="G6" s="240"/>
      <c r="H6" s="240"/>
      <c r="I6" s="317"/>
      <c r="J6" s="239"/>
      <c r="K6" s="240"/>
      <c r="L6" s="240"/>
      <c r="M6" s="317"/>
      <c r="N6" s="239"/>
      <c r="O6" s="240"/>
      <c r="P6" s="240"/>
      <c r="Q6" s="317"/>
      <c r="R6" s="239"/>
      <c r="S6" s="240"/>
      <c r="T6" s="240"/>
      <c r="U6" s="317"/>
      <c r="V6" s="239" t="s">
        <v>270</v>
      </c>
      <c r="W6" s="240"/>
      <c r="X6" s="240"/>
      <c r="Y6" s="317"/>
      <c r="Z6" s="239" t="s">
        <v>270</v>
      </c>
      <c r="AA6" s="240"/>
      <c r="AB6" s="240"/>
      <c r="AC6" s="240"/>
    </row>
    <row r="7" spans="1:29" ht="15" customHeight="1">
      <c r="A7" s="8" t="s">
        <v>271</v>
      </c>
      <c r="B7" s="330">
        <v>13550</v>
      </c>
      <c r="C7" s="331"/>
      <c r="D7" s="331"/>
      <c r="E7" s="331"/>
      <c r="F7" s="331">
        <v>1296</v>
      </c>
      <c r="G7" s="331"/>
      <c r="H7" s="331"/>
      <c r="I7" s="331"/>
      <c r="J7" s="331">
        <v>182</v>
      </c>
      <c r="K7" s="331"/>
      <c r="L7" s="331"/>
      <c r="M7" s="331"/>
      <c r="N7" s="331">
        <v>9203</v>
      </c>
      <c r="O7" s="331"/>
      <c r="P7" s="331"/>
      <c r="Q7" s="331"/>
      <c r="R7" s="331">
        <v>395</v>
      </c>
      <c r="S7" s="331"/>
      <c r="T7" s="331"/>
      <c r="U7" s="331"/>
      <c r="V7" s="331">
        <v>10950</v>
      </c>
      <c r="W7" s="331"/>
      <c r="X7" s="331"/>
      <c r="Y7" s="331"/>
      <c r="Z7" s="331">
        <v>5048</v>
      </c>
      <c r="AA7" s="331"/>
      <c r="AB7" s="331"/>
      <c r="AC7" s="331"/>
    </row>
    <row r="8" spans="1:29" ht="15" customHeight="1">
      <c r="A8" s="10" t="s">
        <v>272</v>
      </c>
      <c r="B8" s="330">
        <v>13727</v>
      </c>
      <c r="C8" s="331"/>
      <c r="D8" s="331"/>
      <c r="E8" s="331"/>
      <c r="F8" s="331">
        <v>1321</v>
      </c>
      <c r="G8" s="331"/>
      <c r="H8" s="331"/>
      <c r="I8" s="331"/>
      <c r="J8" s="331">
        <v>30</v>
      </c>
      <c r="K8" s="331"/>
      <c r="L8" s="331"/>
      <c r="M8" s="331"/>
      <c r="N8" s="331">
        <v>9818</v>
      </c>
      <c r="O8" s="331"/>
      <c r="P8" s="331"/>
      <c r="Q8" s="331"/>
      <c r="R8" s="331">
        <v>349</v>
      </c>
      <c r="S8" s="331"/>
      <c r="T8" s="331"/>
      <c r="U8" s="331"/>
      <c r="V8" s="331">
        <v>6434</v>
      </c>
      <c r="W8" s="331"/>
      <c r="X8" s="331"/>
      <c r="Y8" s="331"/>
      <c r="Z8" s="331">
        <v>5394</v>
      </c>
      <c r="AA8" s="331"/>
      <c r="AB8" s="331"/>
      <c r="AC8" s="331"/>
    </row>
    <row r="9" spans="1:29" ht="15" customHeight="1">
      <c r="A9" s="10" t="s">
        <v>273</v>
      </c>
      <c r="B9" s="330">
        <v>12760</v>
      </c>
      <c r="C9" s="331"/>
      <c r="D9" s="331"/>
      <c r="E9" s="331"/>
      <c r="F9" s="331">
        <v>1306</v>
      </c>
      <c r="G9" s="331"/>
      <c r="H9" s="331"/>
      <c r="I9" s="331"/>
      <c r="J9" s="331">
        <v>40</v>
      </c>
      <c r="K9" s="331"/>
      <c r="L9" s="331"/>
      <c r="M9" s="331"/>
      <c r="N9" s="331">
        <v>9708</v>
      </c>
      <c r="O9" s="331"/>
      <c r="P9" s="331"/>
      <c r="Q9" s="331"/>
      <c r="R9" s="331">
        <v>401</v>
      </c>
      <c r="S9" s="331"/>
      <c r="T9" s="331"/>
      <c r="U9" s="331"/>
      <c r="V9" s="331">
        <v>9484</v>
      </c>
      <c r="W9" s="331"/>
      <c r="X9" s="331"/>
      <c r="Y9" s="331"/>
      <c r="Z9" s="331">
        <v>5406</v>
      </c>
      <c r="AA9" s="331"/>
      <c r="AB9" s="331"/>
      <c r="AC9" s="331"/>
    </row>
    <row r="10" spans="1:29" s="15" customFormat="1" ht="15" customHeight="1">
      <c r="A10" s="10" t="s">
        <v>274</v>
      </c>
      <c r="B10" s="330">
        <v>13558</v>
      </c>
      <c r="C10" s="331"/>
      <c r="D10" s="331"/>
      <c r="E10" s="331"/>
      <c r="F10" s="331">
        <v>1305</v>
      </c>
      <c r="G10" s="331"/>
      <c r="H10" s="331"/>
      <c r="I10" s="331"/>
      <c r="J10" s="331">
        <v>50</v>
      </c>
      <c r="K10" s="331"/>
      <c r="L10" s="331"/>
      <c r="M10" s="331"/>
      <c r="N10" s="331">
        <v>8240</v>
      </c>
      <c r="O10" s="331"/>
      <c r="P10" s="331"/>
      <c r="Q10" s="331"/>
      <c r="R10" s="331">
        <v>395</v>
      </c>
      <c r="S10" s="331"/>
      <c r="T10" s="331"/>
      <c r="U10" s="331"/>
      <c r="V10" s="331">
        <v>8381</v>
      </c>
      <c r="W10" s="331"/>
      <c r="X10" s="331"/>
      <c r="Y10" s="331"/>
      <c r="Z10" s="331">
        <v>5623</v>
      </c>
      <c r="AA10" s="331"/>
      <c r="AB10" s="331"/>
      <c r="AC10" s="331"/>
    </row>
    <row r="11" spans="1:29" s="15" customFormat="1" ht="15" customHeight="1" thickBot="1">
      <c r="A11" s="30" t="s">
        <v>275</v>
      </c>
      <c r="B11" s="348">
        <v>12937</v>
      </c>
      <c r="C11" s="349"/>
      <c r="D11" s="349"/>
      <c r="E11" s="349"/>
      <c r="F11" s="350">
        <v>1236</v>
      </c>
      <c r="G11" s="350"/>
      <c r="H11" s="350"/>
      <c r="I11" s="350"/>
      <c r="J11" s="350">
        <v>49</v>
      </c>
      <c r="K11" s="350"/>
      <c r="L11" s="350"/>
      <c r="M11" s="350"/>
      <c r="N11" s="350">
        <v>7641</v>
      </c>
      <c r="O11" s="350"/>
      <c r="P11" s="350"/>
      <c r="Q11" s="350"/>
      <c r="R11" s="350">
        <v>503</v>
      </c>
      <c r="S11" s="350"/>
      <c r="T11" s="350"/>
      <c r="U11" s="350"/>
      <c r="V11" s="350">
        <v>5643</v>
      </c>
      <c r="W11" s="350"/>
      <c r="X11" s="350"/>
      <c r="Y11" s="350"/>
      <c r="Z11" s="350">
        <v>5255</v>
      </c>
      <c r="AA11" s="350"/>
      <c r="AB11" s="350"/>
      <c r="AC11" s="350"/>
    </row>
    <row r="12" spans="1:29" ht="18" customHeight="1" thickTop="1">
      <c r="A12" s="284" t="s">
        <v>154</v>
      </c>
      <c r="B12" s="302" t="s">
        <v>276</v>
      </c>
      <c r="C12" s="242"/>
      <c r="D12" s="242"/>
      <c r="E12" s="242"/>
      <c r="F12" s="251"/>
      <c r="G12" s="243"/>
      <c r="H12" s="282" t="s">
        <v>277</v>
      </c>
      <c r="I12" s="283"/>
      <c r="J12" s="283"/>
      <c r="K12" s="283"/>
      <c r="L12" s="234"/>
      <c r="M12" s="235"/>
      <c r="N12" s="262" t="s">
        <v>278</v>
      </c>
      <c r="O12" s="236"/>
      <c r="P12" s="314"/>
      <c r="Q12" s="262" t="s">
        <v>279</v>
      </c>
      <c r="R12" s="236"/>
      <c r="S12" s="314"/>
      <c r="T12" s="318" t="s">
        <v>280</v>
      </c>
      <c r="U12" s="319"/>
      <c r="V12" s="319"/>
      <c r="W12" s="320"/>
      <c r="X12" s="241" t="s">
        <v>281</v>
      </c>
      <c r="Y12" s="306"/>
      <c r="Z12" s="307"/>
      <c r="AA12" s="262" t="s">
        <v>282</v>
      </c>
      <c r="AB12" s="236"/>
      <c r="AC12" s="236"/>
    </row>
    <row r="13" spans="1:29" ht="15" customHeight="1">
      <c r="A13" s="335"/>
      <c r="B13" s="336" t="s">
        <v>283</v>
      </c>
      <c r="C13" s="337"/>
      <c r="D13" s="338"/>
      <c r="E13" s="336" t="s">
        <v>284</v>
      </c>
      <c r="F13" s="337"/>
      <c r="G13" s="338"/>
      <c r="H13" s="336" t="s">
        <v>283</v>
      </c>
      <c r="I13" s="337"/>
      <c r="J13" s="338"/>
      <c r="K13" s="336" t="s">
        <v>284</v>
      </c>
      <c r="L13" s="337"/>
      <c r="M13" s="338"/>
      <c r="N13" s="237"/>
      <c r="O13" s="315"/>
      <c r="P13" s="316"/>
      <c r="Q13" s="237"/>
      <c r="R13" s="315"/>
      <c r="S13" s="316"/>
      <c r="T13" s="321" t="s">
        <v>285</v>
      </c>
      <c r="U13" s="322"/>
      <c r="V13" s="322"/>
      <c r="W13" s="323"/>
      <c r="X13" s="308"/>
      <c r="Y13" s="309"/>
      <c r="Z13" s="310"/>
      <c r="AA13" s="237"/>
      <c r="AB13" s="238"/>
      <c r="AC13" s="238"/>
    </row>
    <row r="14" spans="1:29" ht="15" customHeight="1">
      <c r="A14" s="335"/>
      <c r="B14" s="237"/>
      <c r="C14" s="315"/>
      <c r="D14" s="316"/>
      <c r="E14" s="237"/>
      <c r="F14" s="315"/>
      <c r="G14" s="316"/>
      <c r="H14" s="237"/>
      <c r="I14" s="315"/>
      <c r="J14" s="316"/>
      <c r="K14" s="237"/>
      <c r="L14" s="315"/>
      <c r="M14" s="316"/>
      <c r="N14" s="237"/>
      <c r="O14" s="315"/>
      <c r="P14" s="316"/>
      <c r="Q14" s="237"/>
      <c r="R14" s="315"/>
      <c r="S14" s="316"/>
      <c r="T14" s="324" t="s">
        <v>286</v>
      </c>
      <c r="U14" s="325"/>
      <c r="V14" s="325"/>
      <c r="W14" s="326"/>
      <c r="X14" s="308"/>
      <c r="Y14" s="309"/>
      <c r="Z14" s="310"/>
      <c r="AA14" s="237"/>
      <c r="AB14" s="238"/>
      <c r="AC14" s="238"/>
    </row>
    <row r="15" spans="1:29" ht="15" customHeight="1">
      <c r="A15" s="254"/>
      <c r="B15" s="239"/>
      <c r="C15" s="240"/>
      <c r="D15" s="317"/>
      <c r="E15" s="239"/>
      <c r="F15" s="240"/>
      <c r="G15" s="317"/>
      <c r="H15" s="239"/>
      <c r="I15" s="240"/>
      <c r="J15" s="317"/>
      <c r="K15" s="239"/>
      <c r="L15" s="240"/>
      <c r="M15" s="317"/>
      <c r="N15" s="239"/>
      <c r="O15" s="240"/>
      <c r="P15" s="317"/>
      <c r="Q15" s="239"/>
      <c r="R15" s="240"/>
      <c r="S15" s="317"/>
      <c r="T15" s="327"/>
      <c r="U15" s="328"/>
      <c r="V15" s="328"/>
      <c r="W15" s="329"/>
      <c r="X15" s="311"/>
      <c r="Y15" s="312"/>
      <c r="Z15" s="313"/>
      <c r="AA15" s="239"/>
      <c r="AB15" s="240"/>
      <c r="AC15" s="240"/>
    </row>
    <row r="16" spans="1:29" ht="15" customHeight="1">
      <c r="A16" s="8" t="s">
        <v>287</v>
      </c>
      <c r="B16" s="333">
        <v>10770</v>
      </c>
      <c r="C16" s="334"/>
      <c r="D16" s="334"/>
      <c r="E16" s="332">
        <v>74</v>
      </c>
      <c r="F16" s="332"/>
      <c r="G16" s="332"/>
      <c r="H16" s="332">
        <v>7631</v>
      </c>
      <c r="I16" s="332"/>
      <c r="J16" s="332"/>
      <c r="K16" s="332">
        <v>152</v>
      </c>
      <c r="L16" s="332"/>
      <c r="M16" s="332"/>
      <c r="N16" s="332">
        <v>25064</v>
      </c>
      <c r="O16" s="332"/>
      <c r="P16" s="332"/>
      <c r="Q16" s="332">
        <v>45699</v>
      </c>
      <c r="R16" s="332"/>
      <c r="S16" s="332"/>
      <c r="T16" s="332">
        <v>3971</v>
      </c>
      <c r="U16" s="332"/>
      <c r="V16" s="332"/>
      <c r="W16" s="332"/>
      <c r="X16" s="332">
        <v>1300</v>
      </c>
      <c r="Y16" s="332"/>
      <c r="Z16" s="332"/>
      <c r="AA16" s="332">
        <v>6</v>
      </c>
      <c r="AB16" s="332"/>
      <c r="AC16" s="332"/>
    </row>
    <row r="17" spans="1:29" ht="15" customHeight="1">
      <c r="A17" s="10" t="s">
        <v>288</v>
      </c>
      <c r="B17" s="333">
        <v>10653</v>
      </c>
      <c r="C17" s="334"/>
      <c r="D17" s="334"/>
      <c r="E17" s="332">
        <v>72</v>
      </c>
      <c r="F17" s="332"/>
      <c r="G17" s="332"/>
      <c r="H17" s="332">
        <v>7410</v>
      </c>
      <c r="I17" s="332"/>
      <c r="J17" s="332"/>
      <c r="K17" s="332">
        <v>138</v>
      </c>
      <c r="L17" s="332"/>
      <c r="M17" s="332"/>
      <c r="N17" s="332">
        <v>27748</v>
      </c>
      <c r="O17" s="332"/>
      <c r="P17" s="332"/>
      <c r="Q17" s="332">
        <v>44441</v>
      </c>
      <c r="R17" s="332"/>
      <c r="S17" s="332"/>
      <c r="T17" s="332">
        <v>4611</v>
      </c>
      <c r="U17" s="332"/>
      <c r="V17" s="332"/>
      <c r="W17" s="332"/>
      <c r="X17" s="332">
        <v>1425</v>
      </c>
      <c r="Y17" s="332"/>
      <c r="Z17" s="332"/>
      <c r="AA17" s="332">
        <v>8</v>
      </c>
      <c r="AB17" s="332"/>
      <c r="AC17" s="332"/>
    </row>
    <row r="18" spans="1:29" ht="15" customHeight="1">
      <c r="A18" s="10" t="s">
        <v>289</v>
      </c>
      <c r="B18" s="333">
        <v>10274</v>
      </c>
      <c r="C18" s="334"/>
      <c r="D18" s="334"/>
      <c r="E18" s="332">
        <v>67</v>
      </c>
      <c r="F18" s="332"/>
      <c r="G18" s="332"/>
      <c r="H18" s="332">
        <v>8202</v>
      </c>
      <c r="I18" s="332"/>
      <c r="J18" s="332"/>
      <c r="K18" s="332">
        <v>147</v>
      </c>
      <c r="L18" s="332"/>
      <c r="M18" s="332"/>
      <c r="N18" s="332">
        <v>26665</v>
      </c>
      <c r="O18" s="332"/>
      <c r="P18" s="332"/>
      <c r="Q18" s="332">
        <v>40796</v>
      </c>
      <c r="R18" s="332"/>
      <c r="S18" s="332"/>
      <c r="T18" s="332">
        <v>3478</v>
      </c>
      <c r="U18" s="332"/>
      <c r="V18" s="332"/>
      <c r="W18" s="332"/>
      <c r="X18" s="332">
        <v>1797</v>
      </c>
      <c r="Y18" s="332"/>
      <c r="Z18" s="332"/>
      <c r="AA18" s="332">
        <v>44</v>
      </c>
      <c r="AB18" s="332"/>
      <c r="AC18" s="332"/>
    </row>
    <row r="19" spans="1:29" ht="15" customHeight="1">
      <c r="A19" s="10" t="s">
        <v>290</v>
      </c>
      <c r="B19" s="333">
        <v>11094</v>
      </c>
      <c r="C19" s="334"/>
      <c r="D19" s="334"/>
      <c r="E19" s="332">
        <v>52</v>
      </c>
      <c r="F19" s="332"/>
      <c r="G19" s="332"/>
      <c r="H19" s="332">
        <v>7787</v>
      </c>
      <c r="I19" s="332"/>
      <c r="J19" s="332"/>
      <c r="K19" s="332">
        <v>86</v>
      </c>
      <c r="L19" s="332"/>
      <c r="M19" s="332"/>
      <c r="N19" s="332">
        <v>28178</v>
      </c>
      <c r="O19" s="332"/>
      <c r="P19" s="332"/>
      <c r="Q19" s="332">
        <v>42133</v>
      </c>
      <c r="R19" s="332"/>
      <c r="S19" s="332"/>
      <c r="T19" s="332">
        <v>3665</v>
      </c>
      <c r="U19" s="332"/>
      <c r="V19" s="332"/>
      <c r="W19" s="332"/>
      <c r="X19" s="332">
        <v>1361</v>
      </c>
      <c r="Y19" s="332"/>
      <c r="Z19" s="332"/>
      <c r="AA19" s="332">
        <v>7</v>
      </c>
      <c r="AB19" s="332"/>
      <c r="AC19" s="332"/>
    </row>
    <row r="20" spans="1:29" ht="15" customHeight="1">
      <c r="A20" s="30" t="s">
        <v>291</v>
      </c>
      <c r="B20" s="351">
        <v>11036</v>
      </c>
      <c r="C20" s="352"/>
      <c r="D20" s="352"/>
      <c r="E20" s="347">
        <v>60</v>
      </c>
      <c r="F20" s="347"/>
      <c r="G20" s="347"/>
      <c r="H20" s="347">
        <v>6886</v>
      </c>
      <c r="I20" s="347"/>
      <c r="J20" s="347"/>
      <c r="K20" s="347">
        <v>93</v>
      </c>
      <c r="L20" s="347"/>
      <c r="M20" s="347"/>
      <c r="N20" s="347">
        <v>27200</v>
      </c>
      <c r="O20" s="347"/>
      <c r="P20" s="347"/>
      <c r="Q20" s="347">
        <v>49354</v>
      </c>
      <c r="R20" s="347"/>
      <c r="S20" s="347"/>
      <c r="T20" s="347">
        <v>3900</v>
      </c>
      <c r="U20" s="347"/>
      <c r="V20" s="347"/>
      <c r="W20" s="347"/>
      <c r="X20" s="347">
        <v>1634</v>
      </c>
      <c r="Y20" s="347"/>
      <c r="Z20" s="347"/>
      <c r="AA20" s="347">
        <v>0</v>
      </c>
      <c r="AB20" s="352"/>
      <c r="AC20" s="352"/>
    </row>
    <row r="21" spans="1:25" ht="15" customHeight="1">
      <c r="A21" s="34" t="s">
        <v>292</v>
      </c>
      <c r="V21" s="2"/>
      <c r="W21" s="2"/>
      <c r="X21" s="2"/>
      <c r="Y21" s="2"/>
    </row>
  </sheetData>
  <mergeCells count="113">
    <mergeCell ref="X20:Z20"/>
    <mergeCell ref="AA20:AC20"/>
    <mergeCell ref="R11:U11"/>
    <mergeCell ref="V11:Y11"/>
    <mergeCell ref="Z11:AC11"/>
    <mergeCell ref="T16:W16"/>
    <mergeCell ref="T17:W17"/>
    <mergeCell ref="X16:Z16"/>
    <mergeCell ref="X17:Z17"/>
    <mergeCell ref="T18:W18"/>
    <mergeCell ref="B20:D20"/>
    <mergeCell ref="E20:G20"/>
    <mergeCell ref="H20:J20"/>
    <mergeCell ref="K20:M20"/>
    <mergeCell ref="N20:P20"/>
    <mergeCell ref="Q20:S20"/>
    <mergeCell ref="T20:W20"/>
    <mergeCell ref="B11:E11"/>
    <mergeCell ref="F11:I11"/>
    <mergeCell ref="J11:M11"/>
    <mergeCell ref="N11:Q11"/>
    <mergeCell ref="B17:D17"/>
    <mergeCell ref="B18:D18"/>
    <mergeCell ref="B19:D19"/>
    <mergeCell ref="A1:AC1"/>
    <mergeCell ref="A3:A6"/>
    <mergeCell ref="A2:J2"/>
    <mergeCell ref="B4:E6"/>
    <mergeCell ref="F4:I4"/>
    <mergeCell ref="F5:I5"/>
    <mergeCell ref="F6:I6"/>
    <mergeCell ref="J4:M6"/>
    <mergeCell ref="N4:Q6"/>
    <mergeCell ref="R4:U6"/>
    <mergeCell ref="V3:Y4"/>
    <mergeCell ref="V5:Y5"/>
    <mergeCell ref="V6:Y6"/>
    <mergeCell ref="Z3:AC3"/>
    <mergeCell ref="Z4:AC4"/>
    <mergeCell ref="Z5:AC5"/>
    <mergeCell ref="Z6:AC6"/>
    <mergeCell ref="Z10:AC10"/>
    <mergeCell ref="V7:Y7"/>
    <mergeCell ref="V8:Y8"/>
    <mergeCell ref="V9:Y9"/>
    <mergeCell ref="V10:Y10"/>
    <mergeCell ref="Z7:AC7"/>
    <mergeCell ref="Z8:AC8"/>
    <mergeCell ref="Z9:AC9"/>
    <mergeCell ref="R10:U10"/>
    <mergeCell ref="N7:Q7"/>
    <mergeCell ref="N8:Q8"/>
    <mergeCell ref="N9:Q9"/>
    <mergeCell ref="N10:Q10"/>
    <mergeCell ref="R7:U7"/>
    <mergeCell ref="R8:U8"/>
    <mergeCell ref="R9:U9"/>
    <mergeCell ref="J7:M7"/>
    <mergeCell ref="J8:M8"/>
    <mergeCell ref="J9:M9"/>
    <mergeCell ref="J10:M10"/>
    <mergeCell ref="F10:I10"/>
    <mergeCell ref="B7:E7"/>
    <mergeCell ref="B8:E8"/>
    <mergeCell ref="B9:E9"/>
    <mergeCell ref="F7:I7"/>
    <mergeCell ref="F8:I8"/>
    <mergeCell ref="F9:I9"/>
    <mergeCell ref="A12:A15"/>
    <mergeCell ref="K13:M15"/>
    <mergeCell ref="H13:J15"/>
    <mergeCell ref="E13:G15"/>
    <mergeCell ref="B13:D15"/>
    <mergeCell ref="H12:M12"/>
    <mergeCell ref="B12:G12"/>
    <mergeCell ref="B16:D16"/>
    <mergeCell ref="H17:J17"/>
    <mergeCell ref="H18:J18"/>
    <mergeCell ref="H19:J19"/>
    <mergeCell ref="H16:J16"/>
    <mergeCell ref="E16:G16"/>
    <mergeCell ref="E17:G17"/>
    <mergeCell ref="E18:G18"/>
    <mergeCell ref="E19:G19"/>
    <mergeCell ref="K16:M16"/>
    <mergeCell ref="K17:M17"/>
    <mergeCell ref="K18:M18"/>
    <mergeCell ref="K19:M19"/>
    <mergeCell ref="N17:P17"/>
    <mergeCell ref="N18:P18"/>
    <mergeCell ref="N19:P19"/>
    <mergeCell ref="Q16:S16"/>
    <mergeCell ref="Q17:S17"/>
    <mergeCell ref="N16:P16"/>
    <mergeCell ref="T19:W19"/>
    <mergeCell ref="Q18:S18"/>
    <mergeCell ref="Q19:S19"/>
    <mergeCell ref="X18:Z18"/>
    <mergeCell ref="X19:Z19"/>
    <mergeCell ref="AA16:AC16"/>
    <mergeCell ref="AA17:AC17"/>
    <mergeCell ref="AA18:AC18"/>
    <mergeCell ref="AA19:AC19"/>
    <mergeCell ref="B3:M3"/>
    <mergeCell ref="N3:U3"/>
    <mergeCell ref="AA12:AC15"/>
    <mergeCell ref="X12:Z15"/>
    <mergeCell ref="Q12:S15"/>
    <mergeCell ref="N12:P15"/>
    <mergeCell ref="T12:W12"/>
    <mergeCell ref="T13:W13"/>
    <mergeCell ref="T14:W15"/>
    <mergeCell ref="B10:E10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F19"/>
  <sheetViews>
    <sheetView workbookViewId="0" topLeftCell="A1">
      <selection activeCell="A1" sqref="A1:D1"/>
    </sheetView>
  </sheetViews>
  <sheetFormatPr defaultColWidth="9.00390625" defaultRowHeight="13.5"/>
  <cols>
    <col min="1" max="1" width="10.50390625" style="0" customWidth="1"/>
    <col min="2" max="2" width="15.625" style="118" customWidth="1"/>
    <col min="3" max="3" width="15.625" style="0" customWidth="1"/>
    <col min="4" max="4" width="17.625" style="0" customWidth="1"/>
  </cols>
  <sheetData>
    <row r="1" spans="1:6" ht="13.5" customHeight="1" thickBot="1">
      <c r="A1" s="276" t="s">
        <v>293</v>
      </c>
      <c r="B1" s="276"/>
      <c r="C1" s="276"/>
      <c r="D1" s="276"/>
      <c r="E1" s="2"/>
      <c r="F1" s="2"/>
    </row>
    <row r="2" spans="1:6" ht="13.5" customHeight="1" thickTop="1">
      <c r="A2" s="284" t="s">
        <v>47</v>
      </c>
      <c r="B2" s="282" t="s">
        <v>294</v>
      </c>
      <c r="C2" s="353"/>
      <c r="D2" s="356" t="s">
        <v>295</v>
      </c>
      <c r="E2" s="40"/>
      <c r="F2" s="2"/>
    </row>
    <row r="3" spans="1:6" ht="12.75" customHeight="1">
      <c r="A3" s="335"/>
      <c r="B3" s="354" t="s">
        <v>296</v>
      </c>
      <c r="C3" s="123" t="s">
        <v>297</v>
      </c>
      <c r="D3" s="357"/>
      <c r="E3" s="40"/>
      <c r="F3" s="2"/>
    </row>
    <row r="4" spans="1:6" ht="15" customHeight="1">
      <c r="A4" s="335"/>
      <c r="B4" s="355"/>
      <c r="C4" s="125" t="s">
        <v>298</v>
      </c>
      <c r="D4" s="124" t="s">
        <v>299</v>
      </c>
      <c r="E4" s="40"/>
      <c r="F4" s="2"/>
    </row>
    <row r="5" spans="1:6" s="128" customFormat="1" ht="14.25" customHeight="1">
      <c r="A5" s="254"/>
      <c r="B5" s="270"/>
      <c r="C5" s="126" t="s">
        <v>269</v>
      </c>
      <c r="D5" s="127" t="s">
        <v>270</v>
      </c>
      <c r="E5" s="40"/>
      <c r="F5" s="2"/>
    </row>
    <row r="6" spans="1:6" ht="16.5" customHeight="1">
      <c r="A6" s="117" t="s">
        <v>300</v>
      </c>
      <c r="B6" s="28">
        <v>46504</v>
      </c>
      <c r="C6" s="29">
        <v>1778</v>
      </c>
      <c r="D6" s="29">
        <v>9853</v>
      </c>
      <c r="E6" s="2"/>
      <c r="F6" s="2"/>
    </row>
    <row r="7" spans="1:6" ht="16.5" customHeight="1">
      <c r="A7" s="129" t="s">
        <v>301</v>
      </c>
      <c r="B7" s="28">
        <v>48983</v>
      </c>
      <c r="C7" s="29">
        <v>1787</v>
      </c>
      <c r="D7" s="29">
        <v>10279</v>
      </c>
      <c r="E7" s="2"/>
      <c r="F7" s="2"/>
    </row>
    <row r="8" spans="1:6" ht="16.5" customHeight="1">
      <c r="A8" s="86" t="s">
        <v>302</v>
      </c>
      <c r="B8" s="28">
        <v>50402</v>
      </c>
      <c r="C8" s="29">
        <v>1951</v>
      </c>
      <c r="D8" s="29">
        <v>9788</v>
      </c>
      <c r="E8" s="2"/>
      <c r="F8" s="2"/>
    </row>
    <row r="9" spans="1:6" s="15" customFormat="1" ht="16.5" customHeight="1">
      <c r="A9" s="86" t="s">
        <v>303</v>
      </c>
      <c r="B9" s="28">
        <v>46261</v>
      </c>
      <c r="C9" s="29">
        <v>1637</v>
      </c>
      <c r="D9" s="29">
        <v>20345</v>
      </c>
      <c r="E9" s="14"/>
      <c r="F9" s="14"/>
    </row>
    <row r="10" spans="1:6" s="15" customFormat="1" ht="16.5" customHeight="1">
      <c r="A10" s="130" t="s">
        <v>304</v>
      </c>
      <c r="B10" s="31">
        <v>47935</v>
      </c>
      <c r="C10" s="33">
        <v>1758</v>
      </c>
      <c r="D10" s="33">
        <v>31972</v>
      </c>
      <c r="E10" s="14"/>
      <c r="F10" s="14"/>
    </row>
    <row r="11" spans="1:6" ht="15" customHeight="1">
      <c r="A11" s="281" t="s">
        <v>292</v>
      </c>
      <c r="B11" s="281"/>
      <c r="C11" s="2"/>
      <c r="D11" s="2"/>
      <c r="E11" s="2"/>
      <c r="F11" s="2"/>
    </row>
    <row r="12" spans="1:6" ht="13.5">
      <c r="A12" s="2"/>
      <c r="B12" s="2"/>
      <c r="C12" s="2"/>
      <c r="D12" s="2"/>
      <c r="E12" s="2"/>
      <c r="F12" s="2"/>
    </row>
    <row r="13" spans="1:6" ht="13.5">
      <c r="A13" s="2"/>
      <c r="B13" s="2"/>
      <c r="C13" s="2"/>
      <c r="D13" s="2"/>
      <c r="E13" s="2"/>
      <c r="F13" s="2"/>
    </row>
    <row r="14" spans="1:6" ht="13.5">
      <c r="A14" s="2"/>
      <c r="B14" s="2"/>
      <c r="C14" s="2"/>
      <c r="D14" s="2"/>
      <c r="E14" s="2"/>
      <c r="F14" s="2"/>
    </row>
    <row r="15" spans="1:6" ht="13.5">
      <c r="A15" s="2"/>
      <c r="B15" s="2"/>
      <c r="C15" s="2"/>
      <c r="D15" s="2"/>
      <c r="E15" s="2"/>
      <c r="F15" s="2"/>
    </row>
    <row r="16" spans="1:6" ht="13.5">
      <c r="A16" s="2"/>
      <c r="B16" s="2"/>
      <c r="C16" s="2"/>
      <c r="D16" s="2"/>
      <c r="E16" s="2"/>
      <c r="F16" s="2"/>
    </row>
    <row r="17" spans="1:6" ht="13.5">
      <c r="A17" s="2"/>
      <c r="B17" s="2"/>
      <c r="C17" s="2"/>
      <c r="D17" s="2"/>
      <c r="E17" s="2"/>
      <c r="F17" s="2"/>
    </row>
    <row r="18" spans="1:6" ht="13.5">
      <c r="A18" s="2"/>
      <c r="B18" s="2"/>
      <c r="C18" s="2"/>
      <c r="D18" s="2"/>
      <c r="E18" s="2"/>
      <c r="F18" s="2"/>
    </row>
    <row r="19" spans="1:6" ht="13.5">
      <c r="A19" s="2"/>
      <c r="B19" s="2"/>
      <c r="C19" s="2"/>
      <c r="D19" s="2"/>
      <c r="E19" s="2"/>
      <c r="F19" s="2"/>
    </row>
  </sheetData>
  <mergeCells count="6">
    <mergeCell ref="A11:B11"/>
    <mergeCell ref="A2:A5"/>
    <mergeCell ref="B2:C2"/>
    <mergeCell ref="A1:D1"/>
    <mergeCell ref="B3:B5"/>
    <mergeCell ref="D2:D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L22"/>
  <sheetViews>
    <sheetView workbookViewId="0" topLeftCell="A1">
      <selection activeCell="A1" sqref="A1:I1"/>
    </sheetView>
  </sheetViews>
  <sheetFormatPr defaultColWidth="9.00390625" defaultRowHeight="13.5"/>
  <cols>
    <col min="1" max="1" width="10.50390625" style="0" customWidth="1"/>
    <col min="2" max="2" width="9.125" style="118" customWidth="1"/>
    <col min="3" max="3" width="10.125" style="0" customWidth="1"/>
    <col min="4" max="6" width="9.125" style="0" customWidth="1"/>
    <col min="7" max="7" width="10.875" style="0" customWidth="1"/>
    <col min="8" max="8" width="9.625" style="0" customWidth="1"/>
    <col min="9" max="9" width="9.125" style="0" customWidth="1"/>
    <col min="10" max="11" width="8.375" style="0" customWidth="1"/>
  </cols>
  <sheetData>
    <row r="1" spans="1:9" ht="21" customHeight="1">
      <c r="A1" s="274" t="s">
        <v>306</v>
      </c>
      <c r="B1" s="274"/>
      <c r="C1" s="274"/>
      <c r="D1" s="274"/>
      <c r="E1" s="274"/>
      <c r="F1" s="274"/>
      <c r="G1" s="274"/>
      <c r="H1" s="274"/>
      <c r="I1" s="274"/>
    </row>
    <row r="2" spans="1:12" ht="13.5" customHeight="1" thickBot="1">
      <c r="A2" s="276" t="s">
        <v>307</v>
      </c>
      <c r="B2" s="276"/>
      <c r="C2" s="276"/>
      <c r="D2" s="3"/>
      <c r="E2" s="2"/>
      <c r="F2" s="2"/>
      <c r="G2" s="2"/>
      <c r="H2" s="2"/>
      <c r="I2" s="2"/>
      <c r="J2" s="2"/>
      <c r="K2" s="2"/>
      <c r="L2" s="2"/>
    </row>
    <row r="3" spans="1:12" ht="16.5" customHeight="1" thickTop="1">
      <c r="A3" s="284" t="s">
        <v>47</v>
      </c>
      <c r="B3" s="302" t="s">
        <v>258</v>
      </c>
      <c r="C3" s="242"/>
      <c r="D3" s="300"/>
      <c r="E3" s="302" t="s">
        <v>308</v>
      </c>
      <c r="F3" s="242"/>
      <c r="G3" s="131" t="s">
        <v>309</v>
      </c>
      <c r="H3" s="358" t="s">
        <v>310</v>
      </c>
      <c r="I3" s="262" t="s">
        <v>311</v>
      </c>
      <c r="L3" s="2"/>
    </row>
    <row r="4" spans="1:12" ht="14.25" customHeight="1">
      <c r="A4" s="335"/>
      <c r="B4" s="244" t="s">
        <v>312</v>
      </c>
      <c r="C4" s="132" t="s">
        <v>313</v>
      </c>
      <c r="D4" s="244" t="s">
        <v>314</v>
      </c>
      <c r="E4" s="244" t="s">
        <v>312</v>
      </c>
      <c r="F4" s="336" t="s">
        <v>315</v>
      </c>
      <c r="G4" s="133" t="s">
        <v>316</v>
      </c>
      <c r="H4" s="359"/>
      <c r="I4" s="237"/>
      <c r="L4" s="2"/>
    </row>
    <row r="5" spans="1:12" ht="14.25" customHeight="1">
      <c r="A5" s="335"/>
      <c r="B5" s="361"/>
      <c r="C5" s="134" t="s">
        <v>305</v>
      </c>
      <c r="D5" s="361"/>
      <c r="E5" s="361"/>
      <c r="F5" s="237"/>
      <c r="G5" s="133" t="s">
        <v>317</v>
      </c>
      <c r="H5" s="359"/>
      <c r="I5" s="237"/>
      <c r="L5" s="2"/>
    </row>
    <row r="6" spans="1:12" s="118" customFormat="1" ht="15.75" customHeight="1">
      <c r="A6" s="254"/>
      <c r="B6" s="273"/>
      <c r="C6" s="135" t="s">
        <v>318</v>
      </c>
      <c r="D6" s="273"/>
      <c r="E6" s="273"/>
      <c r="F6" s="239"/>
      <c r="G6" s="84" t="s">
        <v>270</v>
      </c>
      <c r="H6" s="360"/>
      <c r="I6" s="239"/>
      <c r="L6" s="2"/>
    </row>
    <row r="7" spans="1:12" ht="16.5" customHeight="1">
      <c r="A7" s="117" t="s">
        <v>319</v>
      </c>
      <c r="B7" s="28">
        <v>12581</v>
      </c>
      <c r="C7" s="29">
        <v>1312</v>
      </c>
      <c r="D7" s="29">
        <v>67</v>
      </c>
      <c r="E7" s="29">
        <v>43833</v>
      </c>
      <c r="F7" s="29">
        <v>898</v>
      </c>
      <c r="G7" s="29">
        <v>25595</v>
      </c>
      <c r="H7" s="29">
        <v>1017</v>
      </c>
      <c r="I7" s="29">
        <v>150</v>
      </c>
      <c r="L7" s="2"/>
    </row>
    <row r="8" spans="1:12" ht="16.5" customHeight="1">
      <c r="A8" s="129" t="s">
        <v>320</v>
      </c>
      <c r="B8" s="28">
        <v>12808</v>
      </c>
      <c r="C8" s="29">
        <v>1343</v>
      </c>
      <c r="D8" s="29">
        <v>1</v>
      </c>
      <c r="E8" s="29">
        <v>42272</v>
      </c>
      <c r="F8" s="29">
        <v>847</v>
      </c>
      <c r="G8" s="29">
        <v>25766</v>
      </c>
      <c r="H8" s="29">
        <v>817</v>
      </c>
      <c r="I8" s="29">
        <v>349</v>
      </c>
      <c r="L8" s="2"/>
    </row>
    <row r="9" spans="1:12" ht="16.5" customHeight="1">
      <c r="A9" s="86" t="s">
        <v>321</v>
      </c>
      <c r="B9" s="28">
        <v>12148</v>
      </c>
      <c r="C9" s="29">
        <v>1344</v>
      </c>
      <c r="D9" s="29">
        <v>1</v>
      </c>
      <c r="E9" s="29">
        <v>44459</v>
      </c>
      <c r="F9" s="29">
        <v>977</v>
      </c>
      <c r="G9" s="29">
        <v>20656</v>
      </c>
      <c r="H9" s="29">
        <v>1060</v>
      </c>
      <c r="I9" s="29">
        <v>102</v>
      </c>
      <c r="L9" s="2"/>
    </row>
    <row r="10" spans="1:12" ht="16.5" customHeight="1">
      <c r="A10" s="86" t="s">
        <v>322</v>
      </c>
      <c r="B10" s="28">
        <v>14233</v>
      </c>
      <c r="C10" s="29">
        <v>1353</v>
      </c>
      <c r="D10" s="29">
        <v>50</v>
      </c>
      <c r="E10" s="29">
        <v>42939</v>
      </c>
      <c r="F10" s="29">
        <v>970</v>
      </c>
      <c r="G10" s="29">
        <v>41059</v>
      </c>
      <c r="H10" s="29">
        <v>668</v>
      </c>
      <c r="I10" s="29">
        <v>125</v>
      </c>
      <c r="L10" s="2"/>
    </row>
    <row r="11" spans="1:12" ht="16.5" customHeight="1">
      <c r="A11" s="130" t="s">
        <v>323</v>
      </c>
      <c r="B11" s="31">
        <v>19334</v>
      </c>
      <c r="C11" s="33">
        <v>1326</v>
      </c>
      <c r="D11" s="33">
        <v>126</v>
      </c>
      <c r="E11" s="33">
        <v>42901</v>
      </c>
      <c r="F11" s="33">
        <v>901</v>
      </c>
      <c r="G11" s="33">
        <v>60797</v>
      </c>
      <c r="H11" s="33">
        <v>807</v>
      </c>
      <c r="I11" s="33">
        <v>110</v>
      </c>
      <c r="L11" s="2"/>
    </row>
    <row r="12" spans="1:12" ht="15" customHeight="1">
      <c r="A12" s="281" t="s">
        <v>324</v>
      </c>
      <c r="B12" s="281"/>
      <c r="C12" s="265"/>
      <c r="D12" s="40"/>
      <c r="E12" s="40"/>
      <c r="F12" s="2"/>
      <c r="G12" s="2"/>
      <c r="H12" s="2"/>
      <c r="I12" s="2"/>
      <c r="J12" s="2"/>
      <c r="K12" s="2"/>
      <c r="L12" s="2"/>
    </row>
    <row r="13" spans="1:12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>
      <c r="A15" s="2"/>
      <c r="B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mergeCells count="12">
    <mergeCell ref="F4:F6"/>
    <mergeCell ref="B4:B6"/>
    <mergeCell ref="A12:C12"/>
    <mergeCell ref="A3:A6"/>
    <mergeCell ref="A2:C2"/>
    <mergeCell ref="A1:I1"/>
    <mergeCell ref="I3:I6"/>
    <mergeCell ref="B3:D3"/>
    <mergeCell ref="H3:H6"/>
    <mergeCell ref="D4:D6"/>
    <mergeCell ref="E3:F3"/>
    <mergeCell ref="E4:E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J22"/>
  <sheetViews>
    <sheetView workbookViewId="0" topLeftCell="A1">
      <selection activeCell="A1" sqref="A1:C1"/>
    </sheetView>
  </sheetViews>
  <sheetFormatPr defaultColWidth="9.00390625" defaultRowHeight="13.5"/>
  <cols>
    <col min="2" max="2" width="9.625" style="0" customWidth="1"/>
    <col min="3" max="3" width="9.125" style="0" customWidth="1"/>
    <col min="4" max="6" width="7.50390625" style="0" customWidth="1"/>
    <col min="7" max="7" width="8.00390625" style="0" customWidth="1"/>
    <col min="8" max="8" width="7.50390625" style="0" customWidth="1"/>
    <col min="9" max="10" width="8.125" style="0" customWidth="1"/>
  </cols>
  <sheetData>
    <row r="1" spans="1:10" ht="13.5" customHeight="1" thickBot="1">
      <c r="A1" s="276" t="s">
        <v>325</v>
      </c>
      <c r="B1" s="276"/>
      <c r="C1" s="276"/>
      <c r="D1" s="3"/>
      <c r="E1" s="2"/>
      <c r="F1" s="2"/>
      <c r="G1" s="2"/>
      <c r="H1" s="2"/>
      <c r="I1" s="2"/>
      <c r="J1" s="2"/>
    </row>
    <row r="2" spans="1:10" ht="16.5" customHeight="1" thickTop="1">
      <c r="A2" s="284" t="s">
        <v>47</v>
      </c>
      <c r="B2" s="302" t="s">
        <v>326</v>
      </c>
      <c r="C2" s="242"/>
      <c r="D2" s="300"/>
      <c r="E2" s="286" t="s">
        <v>327</v>
      </c>
      <c r="F2" s="302"/>
      <c r="G2" s="302" t="s">
        <v>328</v>
      </c>
      <c r="H2" s="300"/>
      <c r="I2" s="362" t="s">
        <v>329</v>
      </c>
      <c r="J2" s="262" t="s">
        <v>330</v>
      </c>
    </row>
    <row r="3" spans="1:10" ht="16.5" customHeight="1">
      <c r="A3" s="335"/>
      <c r="B3" s="244" t="s">
        <v>331</v>
      </c>
      <c r="C3" s="93" t="s">
        <v>313</v>
      </c>
      <c r="D3" s="244" t="s">
        <v>332</v>
      </c>
      <c r="E3" s="244" t="s">
        <v>333</v>
      </c>
      <c r="F3" s="244" t="s">
        <v>334</v>
      </c>
      <c r="G3" s="244" t="s">
        <v>335</v>
      </c>
      <c r="H3" s="244" t="s">
        <v>334</v>
      </c>
      <c r="I3" s="363"/>
      <c r="J3" s="237"/>
    </row>
    <row r="4" spans="1:10" ht="16.5" customHeight="1">
      <c r="A4" s="335"/>
      <c r="B4" s="361"/>
      <c r="C4" s="136" t="s">
        <v>336</v>
      </c>
      <c r="D4" s="361"/>
      <c r="E4" s="361"/>
      <c r="F4" s="361"/>
      <c r="G4" s="361"/>
      <c r="H4" s="361"/>
      <c r="I4" s="363"/>
      <c r="J4" s="237"/>
    </row>
    <row r="5" spans="1:10" ht="16.5" customHeight="1">
      <c r="A5" s="254"/>
      <c r="B5" s="273"/>
      <c r="C5" s="119" t="s">
        <v>337</v>
      </c>
      <c r="D5" s="273"/>
      <c r="E5" s="273"/>
      <c r="F5" s="273"/>
      <c r="G5" s="273"/>
      <c r="H5" s="273"/>
      <c r="I5" s="364"/>
      <c r="J5" s="239"/>
    </row>
    <row r="6" spans="1:10" ht="16.5" customHeight="1">
      <c r="A6" s="117" t="s">
        <v>338</v>
      </c>
      <c r="B6" s="28">
        <v>22697</v>
      </c>
      <c r="C6" s="29">
        <v>842</v>
      </c>
      <c r="D6" s="29">
        <v>179</v>
      </c>
      <c r="E6" s="29">
        <v>9168</v>
      </c>
      <c r="F6" s="29">
        <v>613</v>
      </c>
      <c r="G6" s="29">
        <v>58056</v>
      </c>
      <c r="H6" s="29">
        <v>842</v>
      </c>
      <c r="I6" s="29">
        <v>27020</v>
      </c>
      <c r="J6" s="29">
        <v>1706</v>
      </c>
    </row>
    <row r="7" spans="1:10" ht="16.5" customHeight="1">
      <c r="A7" s="129" t="s">
        <v>339</v>
      </c>
      <c r="B7" s="28">
        <v>25979</v>
      </c>
      <c r="C7" s="29">
        <v>871</v>
      </c>
      <c r="D7" s="29">
        <v>173</v>
      </c>
      <c r="E7" s="29">
        <v>8508</v>
      </c>
      <c r="F7" s="29">
        <v>674</v>
      </c>
      <c r="G7" s="29">
        <v>61226</v>
      </c>
      <c r="H7" s="29">
        <v>961</v>
      </c>
      <c r="I7" s="29">
        <v>29083</v>
      </c>
      <c r="J7" s="29">
        <v>1662</v>
      </c>
    </row>
    <row r="8" spans="1:10" ht="16.5" customHeight="1">
      <c r="A8" s="86" t="s">
        <v>340</v>
      </c>
      <c r="B8" s="28">
        <v>25277</v>
      </c>
      <c r="C8" s="29">
        <v>950</v>
      </c>
      <c r="D8" s="29">
        <v>170</v>
      </c>
      <c r="E8" s="29">
        <v>8891</v>
      </c>
      <c r="F8" s="29">
        <v>663</v>
      </c>
      <c r="G8" s="29">
        <v>64367</v>
      </c>
      <c r="H8" s="29">
        <v>1068</v>
      </c>
      <c r="I8" s="29">
        <v>26252</v>
      </c>
      <c r="J8" s="29">
        <v>1893</v>
      </c>
    </row>
    <row r="9" spans="1:10" s="15" customFormat="1" ht="16.5" customHeight="1">
      <c r="A9" s="86" t="s">
        <v>341</v>
      </c>
      <c r="B9" s="28">
        <v>25667</v>
      </c>
      <c r="C9" s="29">
        <v>921</v>
      </c>
      <c r="D9" s="29">
        <v>95</v>
      </c>
      <c r="E9" s="29">
        <v>6893</v>
      </c>
      <c r="F9" s="29">
        <v>654</v>
      </c>
      <c r="G9" s="29">
        <v>61455</v>
      </c>
      <c r="H9" s="29">
        <v>1168</v>
      </c>
      <c r="I9" s="29">
        <v>45627</v>
      </c>
      <c r="J9" s="29">
        <v>1487</v>
      </c>
    </row>
    <row r="10" spans="1:10" s="15" customFormat="1" ht="16.5" customHeight="1">
      <c r="A10" s="130" t="s">
        <v>342</v>
      </c>
      <c r="B10" s="31">
        <v>25788</v>
      </c>
      <c r="C10" s="33">
        <v>939</v>
      </c>
      <c r="D10" s="33">
        <v>92</v>
      </c>
      <c r="E10" s="33">
        <v>7224</v>
      </c>
      <c r="F10" s="33">
        <v>743</v>
      </c>
      <c r="G10" s="33">
        <v>65810</v>
      </c>
      <c r="H10" s="33">
        <v>1170</v>
      </c>
      <c r="I10" s="33">
        <v>73701</v>
      </c>
      <c r="J10" s="33">
        <v>1383</v>
      </c>
    </row>
    <row r="11" spans="1:10" ht="15" customHeight="1">
      <c r="A11" s="281" t="s">
        <v>292</v>
      </c>
      <c r="B11" s="281"/>
      <c r="C11" s="281"/>
      <c r="D11" s="281"/>
      <c r="E11" s="281"/>
      <c r="F11" s="281"/>
      <c r="G11" s="2"/>
      <c r="H11" s="2"/>
      <c r="I11" s="2"/>
      <c r="J11" s="2"/>
    </row>
    <row r="12" spans="5:10" ht="13.5">
      <c r="E12" s="2"/>
      <c r="F12" s="2"/>
      <c r="G12" s="2"/>
      <c r="H12" s="2"/>
      <c r="I12" s="2"/>
      <c r="J12" s="2"/>
    </row>
    <row r="13" spans="1:10" ht="13.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3.5">
      <c r="A14" s="2"/>
      <c r="B14" s="2"/>
      <c r="D14" s="2"/>
      <c r="E14" s="2"/>
      <c r="F14" s="2"/>
      <c r="G14" s="2"/>
      <c r="H14" s="2"/>
      <c r="I14" s="2"/>
      <c r="J14" s="2"/>
    </row>
    <row r="15" spans="1:10" ht="13.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3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3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3.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3.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3.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14">
    <mergeCell ref="J2:J5"/>
    <mergeCell ref="G3:G5"/>
    <mergeCell ref="H3:H5"/>
    <mergeCell ref="A11:F11"/>
    <mergeCell ref="A2:A5"/>
    <mergeCell ref="B3:B5"/>
    <mergeCell ref="D3:D5"/>
    <mergeCell ref="E3:E5"/>
    <mergeCell ref="F3:F5"/>
    <mergeCell ref="B2:D2"/>
    <mergeCell ref="A1:C1"/>
    <mergeCell ref="G2:H2"/>
    <mergeCell ref="E2:F2"/>
    <mergeCell ref="I2:I5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M22"/>
  <sheetViews>
    <sheetView workbookViewId="0" topLeftCell="A1">
      <selection activeCell="A1" sqref="A1:C1"/>
    </sheetView>
  </sheetViews>
  <sheetFormatPr defaultColWidth="9.00390625" defaultRowHeight="13.5"/>
  <cols>
    <col min="2" max="2" width="9.625" style="118" customWidth="1"/>
    <col min="3" max="3" width="9.125" style="0" customWidth="1"/>
    <col min="4" max="4" width="7.50390625" style="0" customWidth="1"/>
    <col min="5" max="5" width="7.50390625" style="118" customWidth="1"/>
    <col min="6" max="6" width="7.50390625" style="0" customWidth="1"/>
    <col min="7" max="7" width="8.00390625" style="0" customWidth="1"/>
    <col min="8" max="8" width="7.50390625" style="0" customWidth="1"/>
    <col min="9" max="10" width="8.125" style="0" customWidth="1"/>
    <col min="11" max="12" width="7.375" style="0" customWidth="1"/>
  </cols>
  <sheetData>
    <row r="1" spans="1:13" ht="13.5" customHeight="1" thickBot="1">
      <c r="A1" s="276" t="s">
        <v>343</v>
      </c>
      <c r="B1" s="276"/>
      <c r="C1" s="276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1" ht="16.5" customHeight="1" thickTop="1">
      <c r="A2" s="284" t="s">
        <v>47</v>
      </c>
      <c r="B2" s="302" t="s">
        <v>326</v>
      </c>
      <c r="C2" s="242"/>
      <c r="D2" s="300"/>
      <c r="E2" s="286" t="s">
        <v>327</v>
      </c>
      <c r="F2" s="302"/>
      <c r="G2" s="302" t="s">
        <v>328</v>
      </c>
      <c r="H2" s="300"/>
      <c r="I2" s="365" t="s">
        <v>344</v>
      </c>
      <c r="J2" s="262" t="s">
        <v>345</v>
      </c>
      <c r="K2" s="40"/>
    </row>
    <row r="3" spans="1:11" s="118" customFormat="1" ht="16.5" customHeight="1">
      <c r="A3" s="335"/>
      <c r="B3" s="244" t="s">
        <v>346</v>
      </c>
      <c r="C3" s="93" t="s">
        <v>313</v>
      </c>
      <c r="D3" s="244" t="s">
        <v>332</v>
      </c>
      <c r="E3" s="244" t="s">
        <v>333</v>
      </c>
      <c r="F3" s="244" t="s">
        <v>347</v>
      </c>
      <c r="G3" s="244" t="s">
        <v>333</v>
      </c>
      <c r="H3" s="244" t="s">
        <v>347</v>
      </c>
      <c r="I3" s="366"/>
      <c r="J3" s="237"/>
      <c r="K3" s="40"/>
    </row>
    <row r="4" spans="1:11" s="118" customFormat="1" ht="16.5" customHeight="1">
      <c r="A4" s="335"/>
      <c r="B4" s="361"/>
      <c r="C4" s="136" t="s">
        <v>298</v>
      </c>
      <c r="D4" s="361"/>
      <c r="E4" s="361"/>
      <c r="F4" s="361"/>
      <c r="G4" s="361"/>
      <c r="H4" s="361"/>
      <c r="I4" s="366"/>
      <c r="J4" s="237"/>
      <c r="K4" s="40"/>
    </row>
    <row r="5" spans="1:11" ht="16.5" customHeight="1">
      <c r="A5" s="254"/>
      <c r="B5" s="273"/>
      <c r="C5" s="84" t="s">
        <v>348</v>
      </c>
      <c r="D5" s="273"/>
      <c r="E5" s="273"/>
      <c r="F5" s="273"/>
      <c r="G5" s="273"/>
      <c r="H5" s="273"/>
      <c r="I5" s="367"/>
      <c r="J5" s="239"/>
      <c r="K5" s="40"/>
    </row>
    <row r="6" spans="1:11" ht="16.5" customHeight="1">
      <c r="A6" s="19" t="s">
        <v>349</v>
      </c>
      <c r="B6" s="28">
        <v>24954</v>
      </c>
      <c r="C6" s="29">
        <v>984</v>
      </c>
      <c r="D6" s="29">
        <v>100</v>
      </c>
      <c r="E6" s="29">
        <v>10205</v>
      </c>
      <c r="F6" s="29">
        <v>667</v>
      </c>
      <c r="G6" s="29">
        <v>80092</v>
      </c>
      <c r="H6" s="29">
        <v>1138</v>
      </c>
      <c r="I6" s="29">
        <v>37040</v>
      </c>
      <c r="J6" s="29">
        <v>642</v>
      </c>
      <c r="K6" s="2"/>
    </row>
    <row r="7" spans="1:11" ht="16.5" customHeight="1">
      <c r="A7" s="86" t="s">
        <v>350</v>
      </c>
      <c r="B7" s="28">
        <v>26602</v>
      </c>
      <c r="C7" s="29">
        <v>1027</v>
      </c>
      <c r="D7" s="29">
        <v>98</v>
      </c>
      <c r="E7" s="29">
        <v>10452</v>
      </c>
      <c r="F7" s="29">
        <v>728</v>
      </c>
      <c r="G7" s="29">
        <v>72219</v>
      </c>
      <c r="H7" s="29">
        <v>1088</v>
      </c>
      <c r="I7" s="29">
        <v>38332</v>
      </c>
      <c r="J7" s="29">
        <v>569</v>
      </c>
      <c r="K7" s="2"/>
    </row>
    <row r="8" spans="1:11" ht="16.5" customHeight="1">
      <c r="A8" s="86" t="s">
        <v>351</v>
      </c>
      <c r="B8" s="28">
        <v>25321</v>
      </c>
      <c r="C8" s="29">
        <v>1039</v>
      </c>
      <c r="D8" s="29">
        <v>92</v>
      </c>
      <c r="E8" s="29">
        <v>11578</v>
      </c>
      <c r="F8" s="29">
        <v>734</v>
      </c>
      <c r="G8" s="29">
        <v>72126</v>
      </c>
      <c r="H8" s="29">
        <v>1112</v>
      </c>
      <c r="I8" s="29">
        <v>36845</v>
      </c>
      <c r="J8" s="29">
        <v>597</v>
      </c>
      <c r="K8" s="2"/>
    </row>
    <row r="9" spans="1:11" s="15" customFormat="1" ht="16.5" customHeight="1">
      <c r="A9" s="86" t="s">
        <v>352</v>
      </c>
      <c r="B9" s="28">
        <v>27591</v>
      </c>
      <c r="C9" s="29">
        <v>1074</v>
      </c>
      <c r="D9" s="29">
        <v>123</v>
      </c>
      <c r="E9" s="29">
        <v>10460</v>
      </c>
      <c r="F9" s="29">
        <v>882</v>
      </c>
      <c r="G9" s="29">
        <v>67312</v>
      </c>
      <c r="H9" s="29">
        <v>1385</v>
      </c>
      <c r="I9" s="29">
        <v>57634</v>
      </c>
      <c r="J9" s="29">
        <v>1232</v>
      </c>
      <c r="K9" s="14"/>
    </row>
    <row r="10" spans="1:11" s="15" customFormat="1" ht="16.5" customHeight="1">
      <c r="A10" s="37" t="s">
        <v>353</v>
      </c>
      <c r="B10" s="31">
        <v>23048</v>
      </c>
      <c r="C10" s="33">
        <v>1021</v>
      </c>
      <c r="D10" s="33">
        <v>92</v>
      </c>
      <c r="E10" s="33">
        <v>8502</v>
      </c>
      <c r="F10" s="33">
        <v>869</v>
      </c>
      <c r="G10" s="33">
        <v>68355</v>
      </c>
      <c r="H10" s="33">
        <v>1102</v>
      </c>
      <c r="I10" s="33">
        <v>69615</v>
      </c>
      <c r="J10" s="33">
        <v>714</v>
      </c>
      <c r="K10" s="14"/>
    </row>
    <row r="11" spans="1:13" ht="15" customHeight="1">
      <c r="A11" s="287" t="s">
        <v>292</v>
      </c>
      <c r="B11" s="287"/>
      <c r="C11" s="287"/>
      <c r="D11" s="287"/>
      <c r="E11" s="287"/>
      <c r="F11" s="40"/>
      <c r="G11" s="2"/>
      <c r="H11" s="2"/>
      <c r="I11" s="2"/>
      <c r="J11" s="2"/>
      <c r="K11" s="2"/>
      <c r="L11" s="2"/>
      <c r="M11" s="2"/>
    </row>
    <row r="12" spans="6:13" ht="13.5"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E14" s="2"/>
      <c r="F14" s="2"/>
      <c r="J14" s="2"/>
      <c r="K14" s="2"/>
      <c r="L14" s="2"/>
      <c r="M14" s="2"/>
    </row>
    <row r="15" spans="1:13" ht="13.5">
      <c r="A15" s="2"/>
      <c r="B15" s="2"/>
      <c r="C15" s="2"/>
      <c r="D15" s="2"/>
      <c r="E15" s="2"/>
      <c r="F15" s="2"/>
      <c r="J15" s="2"/>
      <c r="K15" s="2"/>
      <c r="L15" s="2"/>
      <c r="M15" s="2"/>
    </row>
    <row r="16" spans="1:13" ht="13.5">
      <c r="A16" s="2"/>
      <c r="B16" s="2"/>
      <c r="C16" s="2"/>
      <c r="D16" s="2"/>
      <c r="E16" s="2"/>
      <c r="F16" s="2"/>
      <c r="J16" s="2"/>
      <c r="K16" s="2"/>
      <c r="L16" s="2"/>
      <c r="M16" s="2"/>
    </row>
    <row r="17" spans="1:13" ht="13.5">
      <c r="A17" s="2"/>
      <c r="B17" s="2"/>
      <c r="C17" s="2"/>
      <c r="D17" s="2"/>
      <c r="E17" s="2"/>
      <c r="F17" s="2"/>
      <c r="J17" s="2"/>
      <c r="K17" s="2"/>
      <c r="L17" s="2"/>
      <c r="M17" s="2"/>
    </row>
    <row r="18" spans="1:13" ht="13.5">
      <c r="A18" s="2"/>
      <c r="B18" s="2"/>
      <c r="C18" s="2"/>
      <c r="D18" s="2"/>
      <c r="E18" s="2"/>
      <c r="F18" s="2"/>
      <c r="J18" s="2"/>
      <c r="K18" s="2"/>
      <c r="L18" s="2"/>
      <c r="M18" s="2"/>
    </row>
    <row r="19" spans="1:13" ht="13.5">
      <c r="A19" s="2"/>
      <c r="B19" s="2"/>
      <c r="C19" s="2"/>
      <c r="D19" s="2"/>
      <c r="E19" s="2"/>
      <c r="F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2"/>
      <c r="J20" s="2"/>
      <c r="K20" s="2"/>
      <c r="L20" s="2"/>
      <c r="M20" s="2"/>
    </row>
    <row r="21" spans="1:13" ht="13.5">
      <c r="A21" s="2"/>
      <c r="B21" s="2"/>
      <c r="C21" s="2"/>
      <c r="D21" s="2"/>
      <c r="E21" s="2"/>
      <c r="F21" s="2"/>
      <c r="J21" s="2"/>
      <c r="K21" s="2"/>
      <c r="L21" s="2"/>
      <c r="M21" s="2"/>
    </row>
    <row r="22" spans="1:1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mergeCells count="14">
    <mergeCell ref="A11:E11"/>
    <mergeCell ref="I2:I5"/>
    <mergeCell ref="A2:A5"/>
    <mergeCell ref="D3:D5"/>
    <mergeCell ref="E3:E5"/>
    <mergeCell ref="F3:F5"/>
    <mergeCell ref="A1:C1"/>
    <mergeCell ref="J2:J5"/>
    <mergeCell ref="G2:H2"/>
    <mergeCell ref="B3:B5"/>
    <mergeCell ref="E2:F2"/>
    <mergeCell ref="B2:D2"/>
    <mergeCell ref="G3:G5"/>
    <mergeCell ref="H3:H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M29"/>
  <sheetViews>
    <sheetView workbookViewId="0" topLeftCell="A1">
      <selection activeCell="A1" sqref="A1:I1"/>
    </sheetView>
  </sheetViews>
  <sheetFormatPr defaultColWidth="9.00390625" defaultRowHeight="13.5"/>
  <cols>
    <col min="1" max="1" width="10.875" style="0" customWidth="1"/>
    <col min="2" max="2" width="10.75390625" style="0" customWidth="1"/>
    <col min="3" max="3" width="10.00390625" style="0" customWidth="1"/>
    <col min="4" max="4" width="9.375" style="0" bestFit="1" customWidth="1"/>
    <col min="5" max="5" width="9.125" style="0" bestFit="1" customWidth="1"/>
    <col min="6" max="6" width="10.00390625" style="0" customWidth="1"/>
    <col min="7" max="7" width="11.625" style="0" customWidth="1"/>
    <col min="8" max="8" width="11.00390625" style="0" bestFit="1" customWidth="1"/>
    <col min="9" max="9" width="9.125" style="0" bestFit="1" customWidth="1"/>
    <col min="10" max="10" width="9.75390625" style="0" customWidth="1"/>
  </cols>
  <sheetData>
    <row r="1" spans="1:13" ht="21" customHeight="1">
      <c r="A1" s="274" t="s">
        <v>354</v>
      </c>
      <c r="B1" s="274"/>
      <c r="C1" s="274"/>
      <c r="D1" s="274"/>
      <c r="E1" s="274"/>
      <c r="F1" s="274"/>
      <c r="G1" s="274"/>
      <c r="H1" s="274"/>
      <c r="I1" s="274"/>
      <c r="J1" s="2"/>
      <c r="K1" s="2"/>
      <c r="L1" s="2"/>
      <c r="M1" s="2"/>
    </row>
    <row r="2" spans="1:13" ht="13.5" customHeight="1" thickBot="1">
      <c r="A2" s="276" t="s">
        <v>355</v>
      </c>
      <c r="B2" s="276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5.75" customHeight="1" thickTop="1">
      <c r="A3" s="18" t="s">
        <v>47</v>
      </c>
      <c r="B3" s="286" t="s">
        <v>356</v>
      </c>
      <c r="C3" s="286" t="s">
        <v>357</v>
      </c>
      <c r="D3" s="370"/>
      <c r="E3" s="370"/>
      <c r="F3" s="286" t="s">
        <v>358</v>
      </c>
      <c r="G3" s="286"/>
      <c r="H3" s="286"/>
      <c r="I3" s="302"/>
      <c r="J3" s="46"/>
      <c r="K3" s="46"/>
      <c r="L3" s="2"/>
      <c r="M3" s="2"/>
    </row>
    <row r="4" spans="1:13" ht="7.5" customHeight="1">
      <c r="A4" s="46" t="s">
        <v>359</v>
      </c>
      <c r="B4" s="369"/>
      <c r="C4" s="264" t="s">
        <v>360</v>
      </c>
      <c r="D4" s="264" t="s">
        <v>361</v>
      </c>
      <c r="E4" s="264" t="s">
        <v>362</v>
      </c>
      <c r="F4" s="264" t="s">
        <v>360</v>
      </c>
      <c r="G4" s="264" t="s">
        <v>363</v>
      </c>
      <c r="H4" s="264" t="s">
        <v>364</v>
      </c>
      <c r="I4" s="368" t="s">
        <v>365</v>
      </c>
      <c r="J4" s="70"/>
      <c r="K4" s="70"/>
      <c r="L4" s="2"/>
      <c r="M4" s="2"/>
    </row>
    <row r="5" spans="1:13" ht="15.75" customHeight="1">
      <c r="A5" s="119" t="s">
        <v>366</v>
      </c>
      <c r="B5" s="369"/>
      <c r="C5" s="264"/>
      <c r="D5" s="264"/>
      <c r="E5" s="264"/>
      <c r="F5" s="264"/>
      <c r="G5" s="264"/>
      <c r="H5" s="264"/>
      <c r="I5" s="368"/>
      <c r="J5" s="70"/>
      <c r="K5" s="70"/>
      <c r="L5" s="2"/>
      <c r="M5" s="2"/>
    </row>
    <row r="6" spans="1:13" ht="15.75" customHeight="1">
      <c r="A6" s="86" t="s">
        <v>367</v>
      </c>
      <c r="B6" s="20">
        <v>1327105</v>
      </c>
      <c r="C6" s="9">
        <f>SUM(D6:E6)</f>
        <v>230916</v>
      </c>
      <c r="D6" s="9">
        <v>208686</v>
      </c>
      <c r="E6" s="9">
        <v>22230</v>
      </c>
      <c r="F6" s="9">
        <f>SUM(G6:I6)</f>
        <v>2496669</v>
      </c>
      <c r="G6" s="9">
        <v>1951256</v>
      </c>
      <c r="H6" s="9">
        <v>545153</v>
      </c>
      <c r="I6" s="2">
        <v>260</v>
      </c>
      <c r="J6" s="2"/>
      <c r="K6" s="2"/>
      <c r="L6" s="2"/>
      <c r="M6" s="2"/>
    </row>
    <row r="7" spans="1:13" ht="15.75" customHeight="1">
      <c r="A7" s="21" t="s">
        <v>368</v>
      </c>
      <c r="B7" s="20">
        <v>1345132</v>
      </c>
      <c r="C7" s="9">
        <f>SUM(D7:E7)</f>
        <v>230798</v>
      </c>
      <c r="D7" s="9">
        <v>208697</v>
      </c>
      <c r="E7" s="9">
        <v>22101</v>
      </c>
      <c r="F7" s="9">
        <f>SUM(G7:I7)</f>
        <v>2549725</v>
      </c>
      <c r="G7" s="9">
        <v>1960742</v>
      </c>
      <c r="H7" s="9">
        <v>588762</v>
      </c>
      <c r="I7" s="2">
        <v>221</v>
      </c>
      <c r="J7" s="2"/>
      <c r="K7" s="2"/>
      <c r="L7" s="2"/>
      <c r="M7" s="2"/>
    </row>
    <row r="8" spans="1:13" ht="15.75" customHeight="1">
      <c r="A8" s="21" t="s">
        <v>369</v>
      </c>
      <c r="B8" s="20">
        <v>1340358</v>
      </c>
      <c r="C8" s="9">
        <f>SUM(D8:E8)</f>
        <v>229506</v>
      </c>
      <c r="D8" s="9">
        <v>207708</v>
      </c>
      <c r="E8" s="9">
        <v>21798</v>
      </c>
      <c r="F8" s="9">
        <f>SUM(G8:I8)</f>
        <v>2569370</v>
      </c>
      <c r="G8" s="9">
        <v>1961214</v>
      </c>
      <c r="H8" s="9">
        <v>607963</v>
      </c>
      <c r="I8" s="9">
        <v>193</v>
      </c>
      <c r="J8" s="2"/>
      <c r="K8" s="2"/>
      <c r="L8" s="2"/>
      <c r="M8" s="2"/>
    </row>
    <row r="9" spans="1:13" s="15" customFormat="1" ht="15.75" customHeight="1">
      <c r="A9" s="21" t="s">
        <v>370</v>
      </c>
      <c r="B9" s="20">
        <v>1357117</v>
      </c>
      <c r="C9" s="9">
        <f>SUM(D9:E9)</f>
        <v>226047</v>
      </c>
      <c r="D9" s="9">
        <v>204858</v>
      </c>
      <c r="E9" s="9">
        <v>21189</v>
      </c>
      <c r="F9" s="9">
        <f>SUM(G9:I9)</f>
        <v>2734078</v>
      </c>
      <c r="G9" s="9">
        <v>2058044</v>
      </c>
      <c r="H9" s="9">
        <v>675813</v>
      </c>
      <c r="I9" s="9">
        <v>221</v>
      </c>
      <c r="J9" s="14"/>
      <c r="K9" s="14"/>
      <c r="L9" s="14"/>
      <c r="M9" s="14"/>
    </row>
    <row r="10" spans="1:13" s="15" customFormat="1" ht="15.75" customHeight="1">
      <c r="A10" s="106" t="s">
        <v>371</v>
      </c>
      <c r="B10" s="137">
        <v>1354311</v>
      </c>
      <c r="C10" s="38">
        <f>SUM(D10:E10)</f>
        <v>221701</v>
      </c>
      <c r="D10" s="38">
        <v>204396</v>
      </c>
      <c r="E10" s="38">
        <v>17305</v>
      </c>
      <c r="F10" s="38">
        <v>2773534</v>
      </c>
      <c r="G10" s="38">
        <v>2068473</v>
      </c>
      <c r="H10" s="38">
        <v>705061</v>
      </c>
      <c r="I10" s="38">
        <v>260</v>
      </c>
      <c r="J10" s="14"/>
      <c r="K10" s="14"/>
      <c r="L10" s="14"/>
      <c r="M10" s="14"/>
    </row>
    <row r="11" spans="1:13" ht="15.75" customHeight="1">
      <c r="A11" s="86"/>
      <c r="B11" s="20"/>
      <c r="C11" s="9"/>
      <c r="D11" s="9"/>
      <c r="E11" s="9"/>
      <c r="F11" s="9"/>
      <c r="G11" s="9"/>
      <c r="H11" s="9"/>
      <c r="I11" s="2"/>
      <c r="J11" s="2"/>
      <c r="K11" s="2"/>
      <c r="L11" s="2"/>
      <c r="M11" s="2"/>
    </row>
    <row r="12" spans="1:13" ht="15.75" customHeight="1">
      <c r="A12" s="36" t="s">
        <v>372</v>
      </c>
      <c r="B12" s="9">
        <v>205455</v>
      </c>
      <c r="C12" s="9">
        <f aca="true" t="shared" si="0" ref="C12:C22">SUM(D12:E12)</f>
        <v>36215</v>
      </c>
      <c r="D12" s="9">
        <v>33485</v>
      </c>
      <c r="E12" s="9">
        <v>2730</v>
      </c>
      <c r="F12" s="9">
        <f aca="true" t="shared" si="1" ref="F12:F22">SUM(G12:I12)</f>
        <v>370970</v>
      </c>
      <c r="G12" s="9">
        <v>285833</v>
      </c>
      <c r="H12" s="9">
        <v>84929</v>
      </c>
      <c r="I12" s="138">
        <v>208</v>
      </c>
      <c r="J12" s="2"/>
      <c r="K12" s="2"/>
      <c r="L12" s="2"/>
      <c r="M12" s="2"/>
    </row>
    <row r="13" spans="1:13" ht="15.75" customHeight="1">
      <c r="A13" s="36" t="s">
        <v>373</v>
      </c>
      <c r="B13" s="9">
        <v>128182</v>
      </c>
      <c r="C13" s="9">
        <f t="shared" si="0"/>
        <v>15504</v>
      </c>
      <c r="D13" s="9">
        <v>14035</v>
      </c>
      <c r="E13" s="9">
        <v>1469</v>
      </c>
      <c r="F13" s="9">
        <f t="shared" si="1"/>
        <v>254051</v>
      </c>
      <c r="G13" s="9">
        <v>185998</v>
      </c>
      <c r="H13" s="9">
        <v>68053</v>
      </c>
      <c r="I13" s="138" t="s">
        <v>374</v>
      </c>
      <c r="J13" s="2"/>
      <c r="K13" s="2"/>
      <c r="L13" s="2"/>
      <c r="M13" s="2"/>
    </row>
    <row r="14" spans="1:13" ht="15.75" customHeight="1">
      <c r="A14" s="36" t="s">
        <v>375</v>
      </c>
      <c r="B14" s="9">
        <v>37642</v>
      </c>
      <c r="C14" s="9">
        <f t="shared" si="0"/>
        <v>3740</v>
      </c>
      <c r="D14" s="9">
        <v>3504</v>
      </c>
      <c r="E14" s="9">
        <v>236</v>
      </c>
      <c r="F14" s="9">
        <f t="shared" si="1"/>
        <v>48118</v>
      </c>
      <c r="G14" s="9">
        <v>35365</v>
      </c>
      <c r="H14" s="9">
        <v>12753</v>
      </c>
      <c r="I14" s="138" t="s">
        <v>376</v>
      </c>
      <c r="J14" s="2"/>
      <c r="K14" s="2"/>
      <c r="L14" s="2"/>
      <c r="M14" s="2"/>
    </row>
    <row r="15" spans="1:13" ht="15.75" customHeight="1">
      <c r="A15" s="36" t="s">
        <v>377</v>
      </c>
      <c r="B15" s="9">
        <v>91763</v>
      </c>
      <c r="C15" s="9">
        <f t="shared" si="0"/>
        <v>13772</v>
      </c>
      <c r="D15" s="9">
        <v>12429</v>
      </c>
      <c r="E15" s="9">
        <v>1343</v>
      </c>
      <c r="F15" s="9">
        <f t="shared" si="1"/>
        <v>214147</v>
      </c>
      <c r="G15" s="9">
        <v>156005</v>
      </c>
      <c r="H15" s="9">
        <v>58090</v>
      </c>
      <c r="I15" s="138">
        <v>52</v>
      </c>
      <c r="J15" s="2"/>
      <c r="K15" s="2"/>
      <c r="L15" s="2"/>
      <c r="M15" s="2"/>
    </row>
    <row r="16" spans="1:13" ht="15.75" customHeight="1">
      <c r="A16" s="36" t="s">
        <v>378</v>
      </c>
      <c r="B16" s="9">
        <v>106729</v>
      </c>
      <c r="C16" s="9">
        <f t="shared" si="0"/>
        <v>19016</v>
      </c>
      <c r="D16" s="9">
        <v>17581</v>
      </c>
      <c r="E16" s="9">
        <v>1435</v>
      </c>
      <c r="F16" s="9">
        <f t="shared" si="1"/>
        <v>237595</v>
      </c>
      <c r="G16" s="9">
        <v>176287</v>
      </c>
      <c r="H16" s="9">
        <v>61308</v>
      </c>
      <c r="I16" s="138" t="s">
        <v>76</v>
      </c>
      <c r="J16" s="2"/>
      <c r="K16" s="2"/>
      <c r="L16" s="2"/>
      <c r="M16" s="2"/>
    </row>
    <row r="17" spans="1:13" ht="15.75" customHeight="1">
      <c r="A17" s="36" t="s">
        <v>379</v>
      </c>
      <c r="B17" s="9">
        <v>154618</v>
      </c>
      <c r="C17" s="9">
        <f t="shared" si="0"/>
        <v>41050</v>
      </c>
      <c r="D17" s="9">
        <v>38072</v>
      </c>
      <c r="E17" s="9">
        <v>2978</v>
      </c>
      <c r="F17" s="9">
        <f t="shared" si="1"/>
        <v>427824</v>
      </c>
      <c r="G17" s="9">
        <v>312849</v>
      </c>
      <c r="H17" s="9">
        <v>114975</v>
      </c>
      <c r="I17" s="138" t="s">
        <v>76</v>
      </c>
      <c r="J17" s="2"/>
      <c r="K17" s="2"/>
      <c r="L17" s="2"/>
      <c r="M17" s="2"/>
    </row>
    <row r="18" spans="1:13" ht="15.75" customHeight="1">
      <c r="A18" s="36" t="s">
        <v>380</v>
      </c>
      <c r="B18" s="9">
        <v>116580</v>
      </c>
      <c r="C18" s="9">
        <f t="shared" si="0"/>
        <v>18973</v>
      </c>
      <c r="D18" s="9">
        <v>17644</v>
      </c>
      <c r="E18" s="9">
        <v>1329</v>
      </c>
      <c r="F18" s="9">
        <f t="shared" si="1"/>
        <v>210628</v>
      </c>
      <c r="G18" s="9">
        <v>151936</v>
      </c>
      <c r="H18" s="9">
        <v>58692</v>
      </c>
      <c r="I18" s="138" t="s">
        <v>76</v>
      </c>
      <c r="J18" s="2"/>
      <c r="K18" s="2"/>
      <c r="L18" s="2"/>
      <c r="M18" s="2"/>
    </row>
    <row r="19" spans="1:13" ht="15.75" customHeight="1">
      <c r="A19" s="36" t="s">
        <v>381</v>
      </c>
      <c r="B19" s="9">
        <v>129465</v>
      </c>
      <c r="C19" s="9">
        <f t="shared" si="0"/>
        <v>18290</v>
      </c>
      <c r="D19" s="9">
        <v>16857</v>
      </c>
      <c r="E19" s="9">
        <v>1433</v>
      </c>
      <c r="F19" s="9">
        <f t="shared" si="1"/>
        <v>219857</v>
      </c>
      <c r="G19" s="9">
        <v>171589</v>
      </c>
      <c r="H19" s="9">
        <v>48268</v>
      </c>
      <c r="I19" s="138" t="s">
        <v>76</v>
      </c>
      <c r="J19" s="2"/>
      <c r="K19" s="2"/>
      <c r="L19" s="2"/>
      <c r="M19" s="2"/>
    </row>
    <row r="20" spans="1:13" ht="15.75" customHeight="1">
      <c r="A20" s="36" t="s">
        <v>382</v>
      </c>
      <c r="B20" s="9">
        <v>139634</v>
      </c>
      <c r="C20" s="9">
        <f t="shared" si="0"/>
        <v>11485</v>
      </c>
      <c r="D20" s="9">
        <v>10303</v>
      </c>
      <c r="E20" s="139">
        <v>1182</v>
      </c>
      <c r="F20" s="9">
        <f t="shared" si="1"/>
        <v>202091</v>
      </c>
      <c r="G20" s="9">
        <v>146692</v>
      </c>
      <c r="H20" s="9">
        <v>55399</v>
      </c>
      <c r="I20" s="138" t="s">
        <v>76</v>
      </c>
      <c r="J20" s="2"/>
      <c r="K20" s="2"/>
      <c r="L20" s="2"/>
      <c r="M20" s="2"/>
    </row>
    <row r="21" spans="1:13" ht="15.75" customHeight="1">
      <c r="A21" s="36" t="s">
        <v>383</v>
      </c>
      <c r="B21" s="9">
        <v>129845</v>
      </c>
      <c r="C21" s="9">
        <f t="shared" si="0"/>
        <v>17582</v>
      </c>
      <c r="D21" s="9">
        <v>16141</v>
      </c>
      <c r="E21" s="9">
        <v>1441</v>
      </c>
      <c r="F21" s="9">
        <f t="shared" si="1"/>
        <v>288171</v>
      </c>
      <c r="G21" s="9">
        <v>215039</v>
      </c>
      <c r="H21" s="9">
        <v>73132</v>
      </c>
      <c r="I21" s="138" t="s">
        <v>76</v>
      </c>
      <c r="J21" s="40"/>
      <c r="K21" s="40"/>
      <c r="L21" s="2"/>
      <c r="M21" s="2"/>
    </row>
    <row r="22" spans="1:13" ht="15.75" customHeight="1">
      <c r="A22" s="140" t="s">
        <v>384</v>
      </c>
      <c r="B22" s="141">
        <v>114398</v>
      </c>
      <c r="C22" s="142">
        <f t="shared" si="0"/>
        <v>26074</v>
      </c>
      <c r="D22" s="142">
        <v>24345</v>
      </c>
      <c r="E22" s="142">
        <v>1729</v>
      </c>
      <c r="F22" s="142">
        <f t="shared" si="1"/>
        <v>300342</v>
      </c>
      <c r="G22" s="142">
        <v>230880</v>
      </c>
      <c r="H22" s="142">
        <v>69462</v>
      </c>
      <c r="I22" s="143" t="s">
        <v>76</v>
      </c>
      <c r="J22" s="40"/>
      <c r="K22" s="40"/>
      <c r="L22" s="2"/>
      <c r="M22" s="2"/>
    </row>
    <row r="23" spans="1:13" ht="13.5">
      <c r="A23" s="275" t="s">
        <v>385</v>
      </c>
      <c r="B23" s="275"/>
      <c r="C23" s="275"/>
      <c r="D23" s="275"/>
      <c r="E23" s="16"/>
      <c r="F23" s="16"/>
      <c r="G23" s="2"/>
      <c r="H23" s="2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13">
    <mergeCell ref="A1:I1"/>
    <mergeCell ref="G4:G5"/>
    <mergeCell ref="H4:H5"/>
    <mergeCell ref="F3:I3"/>
    <mergeCell ref="I4:I5"/>
    <mergeCell ref="B3:B5"/>
    <mergeCell ref="A2:B2"/>
    <mergeCell ref="C3:E3"/>
    <mergeCell ref="C4:C5"/>
    <mergeCell ref="D4:D5"/>
    <mergeCell ref="E4:E5"/>
    <mergeCell ref="A23:D23"/>
    <mergeCell ref="F4:F5"/>
  </mergeCells>
  <printOptions/>
  <pageMargins left="0.5905511811023623" right="0.5905511811023623" top="0.984251968503937" bottom="0.984251968503937" header="0.5118110236220472" footer="0.5118110236220472"/>
  <pageSetup firstPageNumber="164" useFirstPageNumber="1" horizontalDpi="300" verticalDpi="300" orientation="portrait" paperSize="9" r:id="rId1"/>
  <headerFooter alignWithMargins="0">
    <oddHeader>&amp;L&amp;10&amp;P &amp;"ＭＳ 明朝,標準"文化・余暇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1"/>
  <sheetViews>
    <sheetView workbookViewId="0" topLeftCell="A1">
      <selection activeCell="A1" sqref="A1:B1"/>
    </sheetView>
  </sheetViews>
  <sheetFormatPr defaultColWidth="9.00390625" defaultRowHeight="13.5"/>
  <cols>
    <col min="1" max="1" width="9.375" style="0" customWidth="1"/>
    <col min="2" max="2" width="15.375" style="0" customWidth="1"/>
    <col min="3" max="3" width="14.875" style="0" customWidth="1"/>
    <col min="4" max="4" width="15.375" style="0" customWidth="1"/>
    <col min="5" max="5" width="16.00390625" style="0" customWidth="1"/>
    <col min="6" max="7" width="12.625" style="0" customWidth="1"/>
    <col min="8" max="8" width="11.625" style="0" customWidth="1"/>
  </cols>
  <sheetData>
    <row r="1" spans="1:10" ht="13.5" customHeight="1" thickBot="1">
      <c r="A1" s="276" t="s">
        <v>36</v>
      </c>
      <c r="B1" s="276"/>
      <c r="C1" s="2"/>
      <c r="D1" s="2"/>
      <c r="E1" s="2"/>
      <c r="F1" s="2"/>
      <c r="G1" s="2"/>
      <c r="H1" s="2"/>
      <c r="I1" s="2"/>
      <c r="J1" s="2"/>
    </row>
    <row r="2" spans="1:8" ht="15" customHeight="1" thickTop="1">
      <c r="A2" s="18" t="s">
        <v>14</v>
      </c>
      <c r="B2" s="7" t="s">
        <v>32</v>
      </c>
      <c r="C2" s="7" t="s">
        <v>33</v>
      </c>
      <c r="D2" s="5" t="s">
        <v>34</v>
      </c>
      <c r="E2" s="7" t="s">
        <v>35</v>
      </c>
      <c r="G2" s="2"/>
      <c r="H2" s="2"/>
    </row>
    <row r="3" spans="1:8" ht="16.5" customHeight="1">
      <c r="A3" s="19" t="s">
        <v>37</v>
      </c>
      <c r="B3" s="20">
        <f>SUM(C3:E3)</f>
        <v>6946</v>
      </c>
      <c r="C3" s="9">
        <v>646</v>
      </c>
      <c r="D3" s="9">
        <v>780</v>
      </c>
      <c r="E3" s="9">
        <v>5520</v>
      </c>
      <c r="G3" s="2"/>
      <c r="H3" s="2"/>
    </row>
    <row r="4" spans="1:8" ht="16.5" customHeight="1">
      <c r="A4" s="21" t="s">
        <v>38</v>
      </c>
      <c r="B4" s="20">
        <f>SUM(C4:E4)</f>
        <v>3252</v>
      </c>
      <c r="C4" s="9">
        <v>287</v>
      </c>
      <c r="D4" s="9">
        <v>375</v>
      </c>
      <c r="E4" s="9">
        <v>2590</v>
      </c>
      <c r="G4" s="2"/>
      <c r="H4" s="2"/>
    </row>
    <row r="5" spans="1:8" ht="16.5" customHeight="1">
      <c r="A5" s="10" t="s">
        <v>39</v>
      </c>
      <c r="B5" s="20">
        <f>SUM(C5:E5)</f>
        <v>4681</v>
      </c>
      <c r="C5" s="9">
        <v>342</v>
      </c>
      <c r="D5" s="9">
        <v>440</v>
      </c>
      <c r="E5" s="9">
        <v>3899</v>
      </c>
      <c r="G5" s="2"/>
      <c r="H5" s="2"/>
    </row>
    <row r="6" spans="1:8" ht="16.5" customHeight="1">
      <c r="A6" s="10" t="s">
        <v>40</v>
      </c>
      <c r="B6" s="20">
        <f>SUM(C6:E6)</f>
        <v>8356</v>
      </c>
      <c r="C6" s="9">
        <v>572</v>
      </c>
      <c r="D6" s="9">
        <v>744</v>
      </c>
      <c r="E6" s="9">
        <v>7040</v>
      </c>
      <c r="G6" s="2"/>
      <c r="H6" s="2"/>
    </row>
    <row r="7" spans="1:8" s="15" customFormat="1" ht="16.5" customHeight="1">
      <c r="A7" s="11" t="s">
        <v>41</v>
      </c>
      <c r="B7" s="12">
        <f>SUM(C7:E7)</f>
        <v>8395</v>
      </c>
      <c r="C7" s="13">
        <v>621</v>
      </c>
      <c r="D7" s="13">
        <v>743</v>
      </c>
      <c r="E7" s="13">
        <v>7031</v>
      </c>
      <c r="G7" s="14"/>
      <c r="H7" s="14"/>
    </row>
    <row r="8" spans="1:8" s="15" customFormat="1" ht="15" customHeight="1">
      <c r="A8" s="277" t="s">
        <v>42</v>
      </c>
      <c r="B8" s="278"/>
      <c r="C8" s="278"/>
      <c r="D8" s="278"/>
      <c r="E8" s="278"/>
      <c r="G8" s="14"/>
      <c r="H8" s="14"/>
    </row>
    <row r="9" spans="1:8" s="23" customFormat="1" ht="15" customHeight="1">
      <c r="A9" s="279" t="s">
        <v>43</v>
      </c>
      <c r="B9" s="280"/>
      <c r="C9" s="280"/>
      <c r="D9" s="280"/>
      <c r="E9" s="280"/>
      <c r="G9" s="24"/>
      <c r="H9" s="24"/>
    </row>
    <row r="10" spans="1:10" ht="15" customHeight="1">
      <c r="A10" s="275" t="s">
        <v>44</v>
      </c>
      <c r="B10" s="275"/>
      <c r="C10" s="275"/>
      <c r="D10" s="2"/>
      <c r="E10" s="2"/>
      <c r="F10" s="2"/>
      <c r="G10" s="2"/>
      <c r="H10" s="2"/>
      <c r="I10" s="2"/>
      <c r="J10" s="2"/>
    </row>
    <row r="11" spans="1:10" ht="13.5">
      <c r="A11" s="2" t="s">
        <v>45</v>
      </c>
      <c r="B11" s="2"/>
      <c r="C11" s="2"/>
      <c r="D11" s="2"/>
      <c r="E11" s="2"/>
      <c r="F11" s="2"/>
      <c r="G11" s="2"/>
      <c r="H11" s="2"/>
      <c r="I11" s="2"/>
      <c r="J11" s="2"/>
    </row>
    <row r="12" spans="5:10" ht="13.5">
      <c r="E12" s="2"/>
      <c r="F12" s="2"/>
      <c r="G12" s="2"/>
      <c r="H12" s="2"/>
      <c r="I12" s="2"/>
      <c r="J12" s="2"/>
    </row>
    <row r="13" spans="1:10" ht="13.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3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3.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3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3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3.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3.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4">
    <mergeCell ref="A1:B1"/>
    <mergeCell ref="A10:C10"/>
    <mergeCell ref="A8:E8"/>
    <mergeCell ref="A9:E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N39"/>
  <sheetViews>
    <sheetView workbookViewId="0" topLeftCell="A1">
      <selection activeCell="A1" sqref="A1:C1"/>
    </sheetView>
  </sheetViews>
  <sheetFormatPr defaultColWidth="9.00390625" defaultRowHeight="13.5"/>
  <cols>
    <col min="1" max="1" width="8.75390625" style="0" customWidth="1"/>
    <col min="2" max="2" width="8.00390625" style="0" customWidth="1"/>
    <col min="3" max="3" width="8.625" style="0" customWidth="1"/>
    <col min="4" max="5" width="8.125" style="0" customWidth="1"/>
    <col min="6" max="6" width="5.75390625" style="0" customWidth="1"/>
    <col min="7" max="7" width="8.75390625" style="0" customWidth="1"/>
    <col min="8" max="8" width="6.75390625" style="0" customWidth="1"/>
    <col min="9" max="9" width="7.50390625" style="0" customWidth="1"/>
    <col min="10" max="10" width="8.375" style="0" customWidth="1"/>
    <col min="11" max="11" width="7.875" style="0" customWidth="1"/>
    <col min="12" max="12" width="5.50390625" style="0" customWidth="1"/>
  </cols>
  <sheetData>
    <row r="1" spans="1:14" ht="13.5" customHeight="1" thickBot="1">
      <c r="A1" s="276" t="s">
        <v>388</v>
      </c>
      <c r="B1" s="276"/>
      <c r="C1" s="276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 thickTop="1">
      <c r="A2" s="18" t="s">
        <v>47</v>
      </c>
      <c r="B2" s="385" t="s">
        <v>389</v>
      </c>
      <c r="C2" s="300" t="s">
        <v>390</v>
      </c>
      <c r="D2" s="286" t="s">
        <v>391</v>
      </c>
      <c r="E2" s="286"/>
      <c r="F2" s="246" t="s">
        <v>392</v>
      </c>
      <c r="G2" s="379" t="s">
        <v>393</v>
      </c>
      <c r="H2" s="382" t="s">
        <v>394</v>
      </c>
      <c r="I2" s="376" t="s">
        <v>395</v>
      </c>
      <c r="J2" s="371" t="s">
        <v>396</v>
      </c>
      <c r="K2" s="373" t="s">
        <v>397</v>
      </c>
      <c r="L2" s="283" t="s">
        <v>398</v>
      </c>
      <c r="M2" s="2"/>
      <c r="N2" s="2"/>
    </row>
    <row r="3" spans="1:14" ht="7.5" customHeight="1">
      <c r="A3" s="46" t="s">
        <v>399</v>
      </c>
      <c r="B3" s="386"/>
      <c r="C3" s="301"/>
      <c r="D3" s="387" t="s">
        <v>400</v>
      </c>
      <c r="E3" s="387" t="s">
        <v>401</v>
      </c>
      <c r="F3" s="247"/>
      <c r="G3" s="380"/>
      <c r="H3" s="383"/>
      <c r="I3" s="377"/>
      <c r="J3" s="372"/>
      <c r="K3" s="374"/>
      <c r="L3" s="303"/>
      <c r="M3" s="2"/>
      <c r="N3" s="2"/>
    </row>
    <row r="4" spans="1:14" ht="15.75" customHeight="1">
      <c r="A4" s="46" t="s">
        <v>366</v>
      </c>
      <c r="B4" s="386"/>
      <c r="C4" s="301"/>
      <c r="D4" s="387"/>
      <c r="E4" s="387"/>
      <c r="F4" s="247"/>
      <c r="G4" s="381"/>
      <c r="H4" s="384"/>
      <c r="I4" s="378"/>
      <c r="J4" s="372"/>
      <c r="K4" s="375"/>
      <c r="L4" s="272"/>
      <c r="M4" s="2"/>
      <c r="N4" s="2"/>
    </row>
    <row r="5" spans="1:14" ht="15.75" customHeight="1">
      <c r="A5" s="19" t="s">
        <v>402</v>
      </c>
      <c r="B5" s="20">
        <v>100096</v>
      </c>
      <c r="C5" s="9">
        <f>SUM(D5:L5)</f>
        <v>360219</v>
      </c>
      <c r="D5" s="9">
        <v>699</v>
      </c>
      <c r="E5" s="9">
        <v>1</v>
      </c>
      <c r="F5" s="9">
        <v>119</v>
      </c>
      <c r="G5" s="9">
        <v>82</v>
      </c>
      <c r="H5" s="9">
        <v>186</v>
      </c>
      <c r="I5" s="9">
        <v>29500</v>
      </c>
      <c r="J5" s="9">
        <v>328989</v>
      </c>
      <c r="K5" s="9">
        <v>349</v>
      </c>
      <c r="L5" s="9">
        <v>294</v>
      </c>
      <c r="M5" s="2"/>
      <c r="N5" s="2"/>
    </row>
    <row r="6" spans="1:14" ht="15.75" customHeight="1">
      <c r="A6" s="21" t="s">
        <v>403</v>
      </c>
      <c r="B6" s="20">
        <v>101849</v>
      </c>
      <c r="C6" s="9">
        <f>SUM(D6:L6)</f>
        <v>360343</v>
      </c>
      <c r="D6" s="9">
        <v>604</v>
      </c>
      <c r="E6" s="9">
        <v>0</v>
      </c>
      <c r="F6" s="9">
        <v>89</v>
      </c>
      <c r="G6" s="9">
        <v>94</v>
      </c>
      <c r="H6" s="9">
        <v>200</v>
      </c>
      <c r="I6" s="9">
        <v>25258</v>
      </c>
      <c r="J6" s="9">
        <v>333440</v>
      </c>
      <c r="K6" s="9">
        <v>315</v>
      </c>
      <c r="L6" s="9">
        <v>343</v>
      </c>
      <c r="M6" s="2"/>
      <c r="N6" s="2"/>
    </row>
    <row r="7" spans="1:14" ht="15.75" customHeight="1">
      <c r="A7" s="21" t="s">
        <v>386</v>
      </c>
      <c r="B7" s="20">
        <v>101875</v>
      </c>
      <c r="C7" s="9">
        <f>SUM(D7:L7)</f>
        <v>384932</v>
      </c>
      <c r="D7" s="9">
        <v>518</v>
      </c>
      <c r="E7" s="9">
        <v>1</v>
      </c>
      <c r="F7" s="9">
        <v>90</v>
      </c>
      <c r="G7" s="9">
        <v>97</v>
      </c>
      <c r="H7" s="9">
        <v>312</v>
      </c>
      <c r="I7" s="9">
        <v>23267</v>
      </c>
      <c r="J7" s="9">
        <v>360172</v>
      </c>
      <c r="K7" s="9">
        <v>408</v>
      </c>
      <c r="L7" s="9">
        <v>67</v>
      </c>
      <c r="M7" s="2"/>
      <c r="N7" s="2"/>
    </row>
    <row r="8" spans="1:14" s="145" customFormat="1" ht="15.75" customHeight="1">
      <c r="A8" s="21" t="s">
        <v>387</v>
      </c>
      <c r="B8" s="20">
        <v>103569</v>
      </c>
      <c r="C8" s="9">
        <f>SUM(D8:L8)</f>
        <v>452690</v>
      </c>
      <c r="D8" s="9">
        <v>322</v>
      </c>
      <c r="E8" s="9">
        <v>0</v>
      </c>
      <c r="F8" s="9">
        <v>72</v>
      </c>
      <c r="G8" s="9">
        <v>169</v>
      </c>
      <c r="H8" s="9">
        <v>504</v>
      </c>
      <c r="I8" s="9">
        <v>23797</v>
      </c>
      <c r="J8" s="9">
        <v>426993</v>
      </c>
      <c r="K8" s="9">
        <v>545</v>
      </c>
      <c r="L8" s="9">
        <v>288</v>
      </c>
      <c r="M8" s="144"/>
      <c r="N8" s="144"/>
    </row>
    <row r="9" spans="1:14" s="145" customFormat="1" ht="15.75" customHeight="1">
      <c r="A9" s="106" t="s">
        <v>404</v>
      </c>
      <c r="B9" s="146">
        <v>103564</v>
      </c>
      <c r="C9" s="147">
        <f>SUM(D9:L9)</f>
        <v>451121</v>
      </c>
      <c r="D9" s="147">
        <v>271</v>
      </c>
      <c r="E9" s="147">
        <v>0</v>
      </c>
      <c r="F9" s="147">
        <v>61</v>
      </c>
      <c r="G9" s="147">
        <v>204</v>
      </c>
      <c r="H9" s="147">
        <v>647</v>
      </c>
      <c r="I9" s="147">
        <v>21049</v>
      </c>
      <c r="J9" s="147">
        <v>428138</v>
      </c>
      <c r="K9" s="147">
        <v>517</v>
      </c>
      <c r="L9" s="147">
        <v>234</v>
      </c>
      <c r="M9" s="144"/>
      <c r="N9" s="144"/>
    </row>
    <row r="10" spans="1:14" ht="15.75" customHeight="1">
      <c r="A10" s="86"/>
      <c r="B10" s="20"/>
      <c r="C10" s="9"/>
      <c r="D10" s="9"/>
      <c r="E10" s="9"/>
      <c r="F10" s="9"/>
      <c r="G10" s="9"/>
      <c r="H10" s="9"/>
      <c r="I10" s="9"/>
      <c r="J10" s="9"/>
      <c r="K10" s="9"/>
      <c r="L10" s="9"/>
      <c r="M10" s="2"/>
      <c r="N10" s="2"/>
    </row>
    <row r="11" spans="1:14" ht="15.75" customHeight="1">
      <c r="A11" s="36" t="s">
        <v>405</v>
      </c>
      <c r="B11" s="17">
        <v>19505</v>
      </c>
      <c r="C11" s="9">
        <f aca="true" t="shared" si="0" ref="C11:C21">SUM(D11:L11)</f>
        <v>71045</v>
      </c>
      <c r="D11" s="9">
        <v>271</v>
      </c>
      <c r="E11" s="138" t="s">
        <v>406</v>
      </c>
      <c r="F11" s="9">
        <v>61</v>
      </c>
      <c r="G11" s="9">
        <v>204</v>
      </c>
      <c r="H11" s="9">
        <v>195</v>
      </c>
      <c r="I11" s="9">
        <v>4092</v>
      </c>
      <c r="J11" s="9">
        <v>65471</v>
      </c>
      <c r="K11" s="9">
        <v>517</v>
      </c>
      <c r="L11" s="9">
        <v>234</v>
      </c>
      <c r="M11" s="2"/>
      <c r="N11" s="2"/>
    </row>
    <row r="12" spans="1:14" ht="15.75" customHeight="1">
      <c r="A12" s="36" t="s">
        <v>407</v>
      </c>
      <c r="B12" s="17">
        <v>6713</v>
      </c>
      <c r="C12" s="9">
        <f t="shared" si="0"/>
        <v>29237</v>
      </c>
      <c r="D12" s="138" t="s">
        <v>406</v>
      </c>
      <c r="E12" s="138" t="s">
        <v>406</v>
      </c>
      <c r="F12" s="138" t="s">
        <v>406</v>
      </c>
      <c r="G12" s="138" t="s">
        <v>406</v>
      </c>
      <c r="H12" s="139">
        <v>47</v>
      </c>
      <c r="I12" s="9">
        <v>1938</v>
      </c>
      <c r="J12" s="9">
        <v>27252</v>
      </c>
      <c r="K12" s="138" t="s">
        <v>406</v>
      </c>
      <c r="L12" s="138" t="s">
        <v>406</v>
      </c>
      <c r="M12" s="2"/>
      <c r="N12" s="2"/>
    </row>
    <row r="13" spans="1:14" ht="15.75" customHeight="1">
      <c r="A13" s="36" t="s">
        <v>408</v>
      </c>
      <c r="B13" s="17">
        <v>4412</v>
      </c>
      <c r="C13" s="9">
        <f t="shared" si="0"/>
        <v>8153</v>
      </c>
      <c r="D13" s="138" t="s">
        <v>409</v>
      </c>
      <c r="E13" s="138" t="s">
        <v>409</v>
      </c>
      <c r="F13" s="138" t="s">
        <v>409</v>
      </c>
      <c r="G13" s="138" t="s">
        <v>409</v>
      </c>
      <c r="H13" s="9">
        <v>9</v>
      </c>
      <c r="I13" s="9">
        <v>1555</v>
      </c>
      <c r="J13" s="9">
        <v>6589</v>
      </c>
      <c r="K13" s="138" t="s">
        <v>409</v>
      </c>
      <c r="L13" s="138" t="s">
        <v>409</v>
      </c>
      <c r="M13" s="2"/>
      <c r="N13" s="2"/>
    </row>
    <row r="14" spans="1:14" ht="15.75" customHeight="1">
      <c r="A14" s="36" t="s">
        <v>410</v>
      </c>
      <c r="B14" s="17">
        <v>4151</v>
      </c>
      <c r="C14" s="9">
        <f t="shared" si="0"/>
        <v>29156</v>
      </c>
      <c r="D14" s="138" t="s">
        <v>409</v>
      </c>
      <c r="E14" s="138" t="s">
        <v>409</v>
      </c>
      <c r="F14" s="138" t="s">
        <v>409</v>
      </c>
      <c r="G14" s="138" t="s">
        <v>409</v>
      </c>
      <c r="H14" s="148">
        <v>33</v>
      </c>
      <c r="I14" s="9">
        <v>247</v>
      </c>
      <c r="J14" s="9">
        <v>28876</v>
      </c>
      <c r="K14" s="138" t="s">
        <v>409</v>
      </c>
      <c r="L14" s="138" t="s">
        <v>409</v>
      </c>
      <c r="M14" s="2"/>
      <c r="N14" s="2"/>
    </row>
    <row r="15" spans="1:14" ht="15.75" customHeight="1">
      <c r="A15" s="36" t="s">
        <v>411</v>
      </c>
      <c r="B15" s="17">
        <v>5115</v>
      </c>
      <c r="C15" s="9">
        <f t="shared" si="0"/>
        <v>38600</v>
      </c>
      <c r="D15" s="138" t="s">
        <v>409</v>
      </c>
      <c r="E15" s="138" t="s">
        <v>409</v>
      </c>
      <c r="F15" s="138" t="s">
        <v>409</v>
      </c>
      <c r="G15" s="138" t="s">
        <v>409</v>
      </c>
      <c r="H15" s="29">
        <v>54</v>
      </c>
      <c r="I15" s="9">
        <v>2320</v>
      </c>
      <c r="J15" s="9">
        <v>36226</v>
      </c>
      <c r="K15" s="138" t="s">
        <v>409</v>
      </c>
      <c r="L15" s="138" t="s">
        <v>409</v>
      </c>
      <c r="M15" s="2"/>
      <c r="N15" s="2"/>
    </row>
    <row r="16" spans="1:14" ht="15.75" customHeight="1">
      <c r="A16" s="36" t="s">
        <v>412</v>
      </c>
      <c r="B16" s="17">
        <v>16383</v>
      </c>
      <c r="C16" s="9">
        <f t="shared" si="0"/>
        <v>67458</v>
      </c>
      <c r="D16" s="138" t="s">
        <v>413</v>
      </c>
      <c r="E16" s="138" t="s">
        <v>413</v>
      </c>
      <c r="F16" s="138" t="s">
        <v>413</v>
      </c>
      <c r="G16" s="138" t="s">
        <v>413</v>
      </c>
      <c r="H16" s="9">
        <v>120</v>
      </c>
      <c r="I16" s="9">
        <v>5450</v>
      </c>
      <c r="J16" s="9">
        <v>61888</v>
      </c>
      <c r="K16" s="138" t="s">
        <v>413</v>
      </c>
      <c r="L16" s="138" t="s">
        <v>413</v>
      </c>
      <c r="M16" s="2"/>
      <c r="N16" s="2"/>
    </row>
    <row r="17" spans="1:14" ht="15.75" customHeight="1">
      <c r="A17" s="36" t="s">
        <v>414</v>
      </c>
      <c r="B17" s="17">
        <v>10364</v>
      </c>
      <c r="C17" s="9">
        <f t="shared" si="0"/>
        <v>27935</v>
      </c>
      <c r="D17" s="138" t="s">
        <v>206</v>
      </c>
      <c r="E17" s="138" t="s">
        <v>206</v>
      </c>
      <c r="F17" s="138" t="s">
        <v>206</v>
      </c>
      <c r="G17" s="138" t="s">
        <v>206</v>
      </c>
      <c r="H17" s="9">
        <v>48</v>
      </c>
      <c r="I17" s="9">
        <v>758</v>
      </c>
      <c r="J17" s="9">
        <v>27129</v>
      </c>
      <c r="K17" s="138" t="s">
        <v>206</v>
      </c>
      <c r="L17" s="138" t="s">
        <v>206</v>
      </c>
      <c r="M17" s="2"/>
      <c r="N17" s="2"/>
    </row>
    <row r="18" spans="1:14" ht="15.75" customHeight="1">
      <c r="A18" s="36" t="s">
        <v>415</v>
      </c>
      <c r="B18" s="17">
        <v>12396</v>
      </c>
      <c r="C18" s="9">
        <f t="shared" si="0"/>
        <v>40395</v>
      </c>
      <c r="D18" s="138" t="s">
        <v>175</v>
      </c>
      <c r="E18" s="138" t="s">
        <v>175</v>
      </c>
      <c r="F18" s="138" t="s">
        <v>175</v>
      </c>
      <c r="G18" s="138" t="s">
        <v>175</v>
      </c>
      <c r="H18" s="9">
        <v>45</v>
      </c>
      <c r="I18" s="9">
        <v>1431</v>
      </c>
      <c r="J18" s="9">
        <v>38919</v>
      </c>
      <c r="K18" s="138" t="s">
        <v>175</v>
      </c>
      <c r="L18" s="138" t="s">
        <v>175</v>
      </c>
      <c r="M18" s="2"/>
      <c r="N18" s="2"/>
    </row>
    <row r="19" spans="1:14" ht="15.75" customHeight="1">
      <c r="A19" s="36" t="s">
        <v>416</v>
      </c>
      <c r="B19" s="17">
        <v>9276</v>
      </c>
      <c r="C19" s="9">
        <f t="shared" si="0"/>
        <v>21901</v>
      </c>
      <c r="D19" s="138" t="s">
        <v>406</v>
      </c>
      <c r="E19" s="138" t="s">
        <v>406</v>
      </c>
      <c r="F19" s="138" t="s">
        <v>406</v>
      </c>
      <c r="G19" s="138" t="s">
        <v>406</v>
      </c>
      <c r="H19" s="9">
        <v>23</v>
      </c>
      <c r="I19" s="9">
        <v>1886</v>
      </c>
      <c r="J19" s="9">
        <v>19992</v>
      </c>
      <c r="K19" s="138" t="s">
        <v>406</v>
      </c>
      <c r="L19" s="138" t="s">
        <v>406</v>
      </c>
      <c r="M19" s="2"/>
      <c r="N19" s="2"/>
    </row>
    <row r="20" spans="1:14" ht="15.75" customHeight="1">
      <c r="A20" s="36" t="s">
        <v>417</v>
      </c>
      <c r="B20" s="17">
        <v>7074</v>
      </c>
      <c r="C20" s="9">
        <f t="shared" si="0"/>
        <v>53828</v>
      </c>
      <c r="D20" s="138" t="s">
        <v>409</v>
      </c>
      <c r="E20" s="138" t="s">
        <v>409</v>
      </c>
      <c r="F20" s="138" t="s">
        <v>409</v>
      </c>
      <c r="G20" s="138" t="s">
        <v>409</v>
      </c>
      <c r="H20" s="9">
        <v>21</v>
      </c>
      <c r="I20" s="9">
        <v>1271</v>
      </c>
      <c r="J20" s="9">
        <v>52536</v>
      </c>
      <c r="K20" s="138" t="s">
        <v>409</v>
      </c>
      <c r="L20" s="138" t="s">
        <v>409</v>
      </c>
      <c r="M20" s="2"/>
      <c r="N20" s="2"/>
    </row>
    <row r="21" spans="1:14" ht="15.75" customHeight="1">
      <c r="A21" s="140" t="s">
        <v>384</v>
      </c>
      <c r="B21" s="17">
        <v>8175</v>
      </c>
      <c r="C21" s="142">
        <f t="shared" si="0"/>
        <v>63413</v>
      </c>
      <c r="D21" s="138" t="s">
        <v>406</v>
      </c>
      <c r="E21" s="138" t="s">
        <v>406</v>
      </c>
      <c r="F21" s="138" t="s">
        <v>406</v>
      </c>
      <c r="G21" s="138" t="s">
        <v>406</v>
      </c>
      <c r="H21" s="142">
        <v>52</v>
      </c>
      <c r="I21" s="142">
        <v>101</v>
      </c>
      <c r="J21" s="142">
        <v>63260</v>
      </c>
      <c r="K21" s="143" t="s">
        <v>406</v>
      </c>
      <c r="L21" s="143" t="s">
        <v>406</v>
      </c>
      <c r="M21" s="2"/>
      <c r="N21" s="2"/>
    </row>
    <row r="22" spans="1:14" ht="15" customHeight="1">
      <c r="A22" s="281" t="s">
        <v>418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"/>
      <c r="L22" s="2"/>
      <c r="M22" s="2"/>
      <c r="N22" s="2"/>
    </row>
    <row r="23" spans="1:14" ht="15" customHeight="1">
      <c r="A23" s="16" t="s">
        <v>109</v>
      </c>
      <c r="B23" s="16"/>
      <c r="C23" s="16"/>
      <c r="D23" s="16"/>
      <c r="E23" s="16"/>
      <c r="F23" s="16"/>
      <c r="G23" s="16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3:14" ht="13.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3:14" ht="13.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3:14" ht="13.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3:14" ht="13.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3:14" ht="13.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9" ht="13.5">
      <c r="B39" s="2"/>
    </row>
  </sheetData>
  <mergeCells count="14">
    <mergeCell ref="A1:C1"/>
    <mergeCell ref="G2:G4"/>
    <mergeCell ref="A22:J22"/>
    <mergeCell ref="H2:H4"/>
    <mergeCell ref="B2:B4"/>
    <mergeCell ref="C2:C4"/>
    <mergeCell ref="F2:F4"/>
    <mergeCell ref="D2:E2"/>
    <mergeCell ref="D3:D4"/>
    <mergeCell ref="E3:E4"/>
    <mergeCell ref="L2:L4"/>
    <mergeCell ref="J2:J4"/>
    <mergeCell ref="K2:K4"/>
    <mergeCell ref="I2:I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K21"/>
  <sheetViews>
    <sheetView workbookViewId="0" topLeftCell="A1">
      <selection activeCell="A1" sqref="A1:K1"/>
    </sheetView>
  </sheetViews>
  <sheetFormatPr defaultColWidth="9.00390625" defaultRowHeight="13.5"/>
  <cols>
    <col min="1" max="1" width="10.625" style="149" customWidth="1"/>
    <col min="2" max="11" width="8.375" style="149" customWidth="1"/>
    <col min="12" max="14" width="6.75390625" style="149" customWidth="1"/>
    <col min="15" max="15" width="8.375" style="149" customWidth="1"/>
    <col min="16" max="17" width="6.75390625" style="149" customWidth="1"/>
    <col min="18" max="18" width="8.375" style="149" customWidth="1"/>
    <col min="19" max="20" width="7.375" style="149" customWidth="1"/>
    <col min="21" max="21" width="6.50390625" style="149" customWidth="1"/>
    <col min="22" max="16384" width="9.00390625" style="149" customWidth="1"/>
  </cols>
  <sheetData>
    <row r="1" spans="1:11" ht="21" customHeight="1">
      <c r="A1" s="390" t="s">
        <v>420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4" ht="13.5" customHeight="1" thickBot="1">
      <c r="A2" s="389" t="s">
        <v>421</v>
      </c>
      <c r="B2" s="389"/>
      <c r="C2" s="389"/>
      <c r="D2" s="150"/>
    </row>
    <row r="3" spans="1:11" ht="15" customHeight="1" thickTop="1">
      <c r="A3" s="393" t="s">
        <v>422</v>
      </c>
      <c r="B3" s="391" t="s">
        <v>423</v>
      </c>
      <c r="C3" s="151" t="s">
        <v>424</v>
      </c>
      <c r="D3" s="151" t="s">
        <v>425</v>
      </c>
      <c r="E3" s="151" t="s">
        <v>426</v>
      </c>
      <c r="F3" s="152" t="s">
        <v>427</v>
      </c>
      <c r="G3" s="151" t="s">
        <v>428</v>
      </c>
      <c r="H3" s="151" t="s">
        <v>429</v>
      </c>
      <c r="I3" s="151" t="s">
        <v>430</v>
      </c>
      <c r="J3" s="151" t="s">
        <v>431</v>
      </c>
      <c r="K3" s="391" t="s">
        <v>432</v>
      </c>
    </row>
    <row r="4" spans="1:11" ht="14.25" customHeight="1">
      <c r="A4" s="394"/>
      <c r="B4" s="392"/>
      <c r="C4" s="153" t="s">
        <v>433</v>
      </c>
      <c r="D4" s="153" t="s">
        <v>434</v>
      </c>
      <c r="E4" s="153" t="s">
        <v>419</v>
      </c>
      <c r="F4" s="153" t="s">
        <v>435</v>
      </c>
      <c r="G4" s="153" t="s">
        <v>436</v>
      </c>
      <c r="H4" s="153" t="s">
        <v>436</v>
      </c>
      <c r="I4" s="153" t="s">
        <v>437</v>
      </c>
      <c r="J4" s="153" t="s">
        <v>437</v>
      </c>
      <c r="K4" s="392"/>
    </row>
    <row r="5" spans="1:11" ht="15.75" customHeight="1">
      <c r="A5" s="154" t="s">
        <v>438</v>
      </c>
      <c r="B5" s="155">
        <f>SUM(C5:K5)</f>
        <v>462</v>
      </c>
      <c r="C5" s="155">
        <v>175</v>
      </c>
      <c r="D5" s="155">
        <v>28</v>
      </c>
      <c r="E5" s="155">
        <v>95</v>
      </c>
      <c r="F5" s="155">
        <v>46</v>
      </c>
      <c r="G5" s="156">
        <v>109</v>
      </c>
      <c r="H5" s="155">
        <v>4</v>
      </c>
      <c r="I5" s="156">
        <v>3</v>
      </c>
      <c r="J5" s="155">
        <v>2</v>
      </c>
      <c r="K5" s="156" t="s">
        <v>174</v>
      </c>
    </row>
    <row r="6" spans="1:11" ht="7.5" customHeight="1">
      <c r="A6" s="157"/>
      <c r="B6" s="155"/>
      <c r="C6" s="155"/>
      <c r="D6" s="155"/>
      <c r="E6" s="155"/>
      <c r="F6" s="155"/>
      <c r="G6" s="158"/>
      <c r="H6" s="155"/>
      <c r="I6" s="156"/>
      <c r="J6" s="155"/>
      <c r="K6" s="156"/>
    </row>
    <row r="7" spans="1:11" ht="15.75" customHeight="1">
      <c r="A7" s="157" t="s">
        <v>439</v>
      </c>
      <c r="B7" s="155">
        <f>SUM(C7:K7)</f>
        <v>530</v>
      </c>
      <c r="C7" s="155">
        <v>220</v>
      </c>
      <c r="D7" s="155">
        <v>27</v>
      </c>
      <c r="E7" s="155">
        <v>110</v>
      </c>
      <c r="F7" s="155">
        <v>44</v>
      </c>
      <c r="G7" s="156">
        <v>116</v>
      </c>
      <c r="H7" s="155">
        <v>11</v>
      </c>
      <c r="I7" s="156" t="s">
        <v>174</v>
      </c>
      <c r="J7" s="155">
        <v>1</v>
      </c>
      <c r="K7" s="156">
        <v>1</v>
      </c>
    </row>
    <row r="8" spans="1:11" ht="6.75" customHeight="1">
      <c r="A8" s="159"/>
      <c r="B8" s="160"/>
      <c r="C8" s="160"/>
      <c r="D8" s="160"/>
      <c r="E8" s="160"/>
      <c r="F8" s="160"/>
      <c r="G8" s="158"/>
      <c r="H8" s="160"/>
      <c r="I8" s="160"/>
      <c r="J8" s="160"/>
      <c r="K8" s="158"/>
    </row>
    <row r="9" spans="1:11" ht="15.75" customHeight="1">
      <c r="A9" s="157" t="s">
        <v>440</v>
      </c>
      <c r="B9" s="155">
        <f>SUM(C9:K9)</f>
        <v>544</v>
      </c>
      <c r="C9" s="155">
        <v>208</v>
      </c>
      <c r="D9" s="155">
        <v>26</v>
      </c>
      <c r="E9" s="155">
        <v>133</v>
      </c>
      <c r="F9" s="155">
        <v>45</v>
      </c>
      <c r="G9" s="156">
        <v>116</v>
      </c>
      <c r="H9" s="155">
        <v>11</v>
      </c>
      <c r="I9" s="156">
        <v>2</v>
      </c>
      <c r="J9" s="155">
        <v>3</v>
      </c>
      <c r="K9" s="156" t="s">
        <v>174</v>
      </c>
    </row>
    <row r="10" spans="1:11" ht="7.5" customHeight="1">
      <c r="A10" s="159"/>
      <c r="B10" s="160"/>
      <c r="C10" s="160"/>
      <c r="D10" s="160"/>
      <c r="E10" s="160"/>
      <c r="F10" s="160"/>
      <c r="G10" s="161"/>
      <c r="H10" s="160"/>
      <c r="I10" s="160"/>
      <c r="J10" s="160"/>
      <c r="K10" s="158"/>
    </row>
    <row r="11" spans="1:11" ht="15" customHeight="1">
      <c r="A11" s="157" t="s">
        <v>441</v>
      </c>
      <c r="B11" s="155">
        <f>SUM(C11:K11)</f>
        <v>564</v>
      </c>
      <c r="C11" s="155">
        <v>187</v>
      </c>
      <c r="D11" s="155">
        <v>25</v>
      </c>
      <c r="E11" s="155">
        <v>149</v>
      </c>
      <c r="F11" s="155">
        <v>61</v>
      </c>
      <c r="G11" s="156">
        <v>123</v>
      </c>
      <c r="H11" s="155">
        <v>11</v>
      </c>
      <c r="I11" s="156">
        <v>5</v>
      </c>
      <c r="J11" s="155">
        <v>3</v>
      </c>
      <c r="K11" s="156" t="s">
        <v>442</v>
      </c>
    </row>
    <row r="12" spans="1:11" ht="7.5" customHeight="1">
      <c r="A12" s="162"/>
      <c r="B12" s="163"/>
      <c r="C12" s="160"/>
      <c r="D12" s="160"/>
      <c r="E12" s="160"/>
      <c r="F12" s="160"/>
      <c r="G12" s="158"/>
      <c r="H12" s="158"/>
      <c r="I12" s="160"/>
      <c r="J12" s="160"/>
      <c r="K12" s="158"/>
    </row>
    <row r="13" spans="1:11" ht="15" customHeight="1">
      <c r="A13" s="162" t="s">
        <v>443</v>
      </c>
      <c r="B13" s="163">
        <f>SUM(C13:K13)</f>
        <v>627</v>
      </c>
      <c r="C13" s="160">
        <v>214</v>
      </c>
      <c r="D13" s="160">
        <v>19</v>
      </c>
      <c r="E13" s="160">
        <v>148</v>
      </c>
      <c r="F13" s="160">
        <v>88</v>
      </c>
      <c r="G13" s="158">
        <v>143</v>
      </c>
      <c r="H13" s="158">
        <v>5</v>
      </c>
      <c r="I13" s="160">
        <v>3</v>
      </c>
      <c r="J13" s="160">
        <v>7</v>
      </c>
      <c r="K13" s="158" t="s">
        <v>442</v>
      </c>
    </row>
    <row r="14" spans="1:11" ht="7.5" customHeight="1">
      <c r="A14" s="162"/>
      <c r="B14" s="163"/>
      <c r="C14" s="160"/>
      <c r="D14" s="160"/>
      <c r="E14" s="160"/>
      <c r="F14" s="160"/>
      <c r="G14" s="161"/>
      <c r="H14" s="160"/>
      <c r="I14" s="160"/>
      <c r="J14" s="160"/>
      <c r="K14" s="158"/>
    </row>
    <row r="15" spans="1:11" ht="18.75" customHeight="1">
      <c r="A15" s="164" t="s">
        <v>444</v>
      </c>
      <c r="B15" s="165">
        <f>SUM(C15:K15)</f>
        <v>164</v>
      </c>
      <c r="C15" s="155">
        <v>5</v>
      </c>
      <c r="D15" s="156" t="s">
        <v>445</v>
      </c>
      <c r="E15" s="156">
        <v>10</v>
      </c>
      <c r="F15" s="156">
        <v>17</v>
      </c>
      <c r="G15" s="156">
        <v>128</v>
      </c>
      <c r="H15" s="156">
        <v>2</v>
      </c>
      <c r="I15" s="156">
        <v>0</v>
      </c>
      <c r="J15" s="156">
        <v>2</v>
      </c>
      <c r="K15" s="156" t="s">
        <v>445</v>
      </c>
    </row>
    <row r="16" spans="1:11" ht="18.75" customHeight="1">
      <c r="A16" s="164" t="s">
        <v>446</v>
      </c>
      <c r="B16" s="165">
        <f>SUM(C16:K16)</f>
        <v>313</v>
      </c>
      <c r="C16" s="155">
        <v>121</v>
      </c>
      <c r="D16" s="156">
        <v>13</v>
      </c>
      <c r="E16" s="156">
        <v>104</v>
      </c>
      <c r="F16" s="156">
        <v>57</v>
      </c>
      <c r="G16" s="156">
        <v>12</v>
      </c>
      <c r="H16" s="156">
        <v>2</v>
      </c>
      <c r="I16" s="156">
        <v>1</v>
      </c>
      <c r="J16" s="156">
        <v>3</v>
      </c>
      <c r="K16" s="156" t="s">
        <v>447</v>
      </c>
    </row>
    <row r="17" spans="1:11" ht="18.75" customHeight="1">
      <c r="A17" s="164" t="s">
        <v>448</v>
      </c>
      <c r="B17" s="165">
        <f>SUM(C17:K17)</f>
        <v>110</v>
      </c>
      <c r="C17" s="155">
        <v>63</v>
      </c>
      <c r="D17" s="156">
        <v>4</v>
      </c>
      <c r="E17" s="156">
        <v>25</v>
      </c>
      <c r="F17" s="156">
        <v>11</v>
      </c>
      <c r="G17" s="156">
        <v>2</v>
      </c>
      <c r="H17" s="156">
        <v>1</v>
      </c>
      <c r="I17" s="156">
        <v>2</v>
      </c>
      <c r="J17" s="156">
        <v>2</v>
      </c>
      <c r="K17" s="156" t="s">
        <v>447</v>
      </c>
    </row>
    <row r="18" spans="1:11" ht="19.5" customHeight="1">
      <c r="A18" s="166" t="s">
        <v>449</v>
      </c>
      <c r="B18" s="167">
        <f>SUM(C18:K18)</f>
        <v>40</v>
      </c>
      <c r="C18" s="168">
        <v>25</v>
      </c>
      <c r="D18" s="169">
        <v>2</v>
      </c>
      <c r="E18" s="169">
        <v>9</v>
      </c>
      <c r="F18" s="169">
        <v>3</v>
      </c>
      <c r="G18" s="169">
        <v>1</v>
      </c>
      <c r="H18" s="169" t="s">
        <v>450</v>
      </c>
      <c r="I18" s="169" t="s">
        <v>450</v>
      </c>
      <c r="J18" s="169" t="s">
        <v>450</v>
      </c>
      <c r="K18" s="156" t="s">
        <v>450</v>
      </c>
    </row>
    <row r="19" spans="1:11" ht="15" customHeight="1">
      <c r="A19" s="388" t="s">
        <v>451</v>
      </c>
      <c r="B19" s="388"/>
      <c r="C19" s="388"/>
      <c r="D19" s="388"/>
      <c r="E19" s="388"/>
      <c r="F19" s="388"/>
      <c r="G19" s="388"/>
      <c r="H19" s="388"/>
      <c r="I19" s="388"/>
      <c r="J19" s="388"/>
      <c r="K19" s="170"/>
    </row>
    <row r="20" spans="1:5" ht="15" customHeight="1">
      <c r="A20" s="171" t="s">
        <v>452</v>
      </c>
      <c r="B20" s="171"/>
      <c r="C20" s="171"/>
      <c r="D20" s="171"/>
      <c r="E20" s="171"/>
    </row>
    <row r="21" spans="1:5" ht="13.5">
      <c r="A21" s="171"/>
      <c r="B21" s="171"/>
      <c r="C21" s="171"/>
      <c r="D21" s="171"/>
      <c r="E21" s="171"/>
    </row>
  </sheetData>
  <mergeCells count="6">
    <mergeCell ref="A19:J19"/>
    <mergeCell ref="A2:C2"/>
    <mergeCell ref="A1:K1"/>
    <mergeCell ref="K3:K4"/>
    <mergeCell ref="A3:A4"/>
    <mergeCell ref="B3:B4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U15"/>
  <sheetViews>
    <sheetView workbookViewId="0" topLeftCell="A1">
      <selection activeCell="A1" sqref="A1:C1"/>
    </sheetView>
  </sheetViews>
  <sheetFormatPr defaultColWidth="9.00390625" defaultRowHeight="13.5"/>
  <cols>
    <col min="1" max="1" width="10.625" style="174" customWidth="1"/>
    <col min="2" max="2" width="8.375" style="174" customWidth="1"/>
    <col min="3" max="9" width="8.75390625" style="174" customWidth="1"/>
    <col min="10" max="16384" width="9.00390625" style="174" customWidth="1"/>
  </cols>
  <sheetData>
    <row r="1" spans="1:21" ht="13.5" customHeight="1" thickBot="1">
      <c r="A1" s="395" t="s">
        <v>453</v>
      </c>
      <c r="B1" s="395"/>
      <c r="C1" s="395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  <c r="P1" s="173"/>
      <c r="Q1" s="173"/>
      <c r="R1" s="173"/>
      <c r="S1" s="173"/>
      <c r="T1" s="173"/>
      <c r="U1" s="173"/>
    </row>
    <row r="2" spans="1:21" ht="15" customHeight="1" thickTop="1">
      <c r="A2" s="400" t="s">
        <v>422</v>
      </c>
      <c r="B2" s="396" t="s">
        <v>423</v>
      </c>
      <c r="C2" s="176" t="s">
        <v>454</v>
      </c>
      <c r="D2" s="176" t="s">
        <v>455</v>
      </c>
      <c r="E2" s="176" t="s">
        <v>456</v>
      </c>
      <c r="F2" s="176" t="s">
        <v>457</v>
      </c>
      <c r="G2" s="176" t="s">
        <v>458</v>
      </c>
      <c r="H2" s="175" t="s">
        <v>459</v>
      </c>
      <c r="I2" s="396" t="s">
        <v>460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5" customHeight="1">
      <c r="A3" s="401"/>
      <c r="B3" s="402"/>
      <c r="C3" s="178" t="s">
        <v>435</v>
      </c>
      <c r="D3" s="178" t="s">
        <v>435</v>
      </c>
      <c r="E3" s="178" t="s">
        <v>435</v>
      </c>
      <c r="F3" s="178" t="s">
        <v>461</v>
      </c>
      <c r="G3" s="178" t="s">
        <v>435</v>
      </c>
      <c r="H3" s="177" t="s">
        <v>461</v>
      </c>
      <c r="I3" s="397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ht="18" customHeight="1">
      <c r="A4" s="179" t="s">
        <v>251</v>
      </c>
      <c r="B4" s="180">
        <f>SUM(C4:I4)</f>
        <v>369</v>
      </c>
      <c r="C4" s="181">
        <v>17</v>
      </c>
      <c r="D4" s="181">
        <v>37</v>
      </c>
      <c r="E4" s="181">
        <v>51</v>
      </c>
      <c r="F4" s="181">
        <v>13</v>
      </c>
      <c r="G4" s="181">
        <v>115</v>
      </c>
      <c r="H4" s="181">
        <v>116</v>
      </c>
      <c r="I4" s="182">
        <v>20</v>
      </c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1" ht="18" customHeight="1">
      <c r="A5" s="183" t="s">
        <v>252</v>
      </c>
      <c r="B5" s="180">
        <f>SUM(C5:I5)</f>
        <v>398</v>
      </c>
      <c r="C5" s="181">
        <v>19</v>
      </c>
      <c r="D5" s="181">
        <v>41</v>
      </c>
      <c r="E5" s="181">
        <v>68</v>
      </c>
      <c r="F5" s="181">
        <v>9</v>
      </c>
      <c r="G5" s="181">
        <v>114</v>
      </c>
      <c r="H5" s="181">
        <v>131</v>
      </c>
      <c r="I5" s="182">
        <v>16</v>
      </c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1" ht="18" customHeight="1">
      <c r="A6" s="183" t="s">
        <v>462</v>
      </c>
      <c r="B6" s="180">
        <f>SUM(C6:I6)</f>
        <v>351</v>
      </c>
      <c r="C6" s="181">
        <v>18</v>
      </c>
      <c r="D6" s="181">
        <v>31</v>
      </c>
      <c r="E6" s="181">
        <v>64</v>
      </c>
      <c r="F6" s="181">
        <v>20</v>
      </c>
      <c r="G6" s="181">
        <v>82</v>
      </c>
      <c r="H6" s="182">
        <v>107</v>
      </c>
      <c r="I6" s="182">
        <v>29</v>
      </c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1" ht="18" customHeight="1">
      <c r="A7" s="183" t="s">
        <v>463</v>
      </c>
      <c r="B7" s="180">
        <f>SUM(C7:I7)</f>
        <v>542</v>
      </c>
      <c r="C7" s="181">
        <v>15</v>
      </c>
      <c r="D7" s="181">
        <v>32</v>
      </c>
      <c r="E7" s="181">
        <v>86</v>
      </c>
      <c r="F7" s="181">
        <v>10</v>
      </c>
      <c r="G7" s="181">
        <v>245</v>
      </c>
      <c r="H7" s="182">
        <v>130</v>
      </c>
      <c r="I7" s="182">
        <v>24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1" ht="18" customHeight="1">
      <c r="A8" s="184" t="s">
        <v>464</v>
      </c>
      <c r="B8" s="185">
        <f>SUM(C8:I8)</f>
        <v>372</v>
      </c>
      <c r="C8" s="186">
        <v>22</v>
      </c>
      <c r="D8" s="186">
        <v>25</v>
      </c>
      <c r="E8" s="186">
        <v>69</v>
      </c>
      <c r="F8" s="186">
        <v>26</v>
      </c>
      <c r="G8" s="186">
        <v>144</v>
      </c>
      <c r="H8" s="187">
        <v>79</v>
      </c>
      <c r="I8" s="187">
        <v>7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</row>
    <row r="9" spans="1:21" ht="7.5" customHeight="1">
      <c r="A9" s="188" t="s">
        <v>465</v>
      </c>
      <c r="B9" s="189"/>
      <c r="C9" s="190"/>
      <c r="D9" s="190"/>
      <c r="E9" s="190"/>
      <c r="F9" s="190"/>
      <c r="G9" s="190"/>
      <c r="H9" s="190"/>
      <c r="I9" s="190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1:21" ht="18" customHeight="1">
      <c r="A10" s="191" t="s">
        <v>444</v>
      </c>
      <c r="B10" s="180">
        <f>SUM(C10:I10)</f>
        <v>30</v>
      </c>
      <c r="C10" s="182" t="s">
        <v>409</v>
      </c>
      <c r="D10" s="182">
        <v>4</v>
      </c>
      <c r="E10" s="182">
        <v>10</v>
      </c>
      <c r="F10" s="182">
        <v>1</v>
      </c>
      <c r="G10" s="182">
        <v>7</v>
      </c>
      <c r="H10" s="182">
        <v>5</v>
      </c>
      <c r="I10" s="182">
        <v>3</v>
      </c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</row>
    <row r="11" spans="1:21" ht="18" customHeight="1">
      <c r="A11" s="191" t="s">
        <v>446</v>
      </c>
      <c r="B11" s="180">
        <f>SUM(C11:I11)</f>
        <v>212</v>
      </c>
      <c r="C11" s="182">
        <v>16</v>
      </c>
      <c r="D11" s="182">
        <v>9</v>
      </c>
      <c r="E11" s="182">
        <v>35</v>
      </c>
      <c r="F11" s="182">
        <v>18</v>
      </c>
      <c r="G11" s="182">
        <v>85</v>
      </c>
      <c r="H11" s="182">
        <v>47</v>
      </c>
      <c r="I11" s="182">
        <v>2</v>
      </c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</row>
    <row r="12" spans="1:21" ht="18" customHeight="1">
      <c r="A12" s="191" t="s">
        <v>448</v>
      </c>
      <c r="B12" s="180">
        <f>SUM(C12:I12)</f>
        <v>70</v>
      </c>
      <c r="C12" s="182">
        <v>4</v>
      </c>
      <c r="D12" s="182">
        <v>2</v>
      </c>
      <c r="E12" s="182">
        <v>15</v>
      </c>
      <c r="F12" s="182">
        <v>6</v>
      </c>
      <c r="G12" s="182">
        <v>22</v>
      </c>
      <c r="H12" s="182">
        <v>20</v>
      </c>
      <c r="I12" s="182">
        <v>1</v>
      </c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21" ht="18" customHeight="1">
      <c r="A13" s="192" t="s">
        <v>449</v>
      </c>
      <c r="B13" s="180">
        <f>SUM(C13:I13)</f>
        <v>60</v>
      </c>
      <c r="C13" s="193">
        <v>2</v>
      </c>
      <c r="D13" s="193">
        <v>10</v>
      </c>
      <c r="E13" s="193">
        <v>9</v>
      </c>
      <c r="F13" s="193">
        <v>1</v>
      </c>
      <c r="G13" s="193">
        <v>30</v>
      </c>
      <c r="H13" s="193">
        <v>7</v>
      </c>
      <c r="I13" s="193">
        <v>1</v>
      </c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</row>
    <row r="14" spans="1:21" ht="15" customHeight="1">
      <c r="A14" s="399" t="s">
        <v>466</v>
      </c>
      <c r="B14" s="399"/>
      <c r="C14" s="399"/>
      <c r="D14" s="399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</row>
    <row r="15" spans="1:21" ht="15" customHeight="1">
      <c r="A15" s="398" t="s">
        <v>452</v>
      </c>
      <c r="B15" s="398"/>
      <c r="C15" s="398"/>
      <c r="D15" s="398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</row>
  </sheetData>
  <mergeCells count="6">
    <mergeCell ref="A1:C1"/>
    <mergeCell ref="I2:I3"/>
    <mergeCell ref="A15:D15"/>
    <mergeCell ref="A14:D14"/>
    <mergeCell ref="A2:A3"/>
    <mergeCell ref="B2:B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M24"/>
  <sheetViews>
    <sheetView workbookViewId="0" topLeftCell="A1">
      <selection activeCell="A1" sqref="A1:K1"/>
    </sheetView>
  </sheetViews>
  <sheetFormatPr defaultColWidth="9.00390625" defaultRowHeight="13.5"/>
  <cols>
    <col min="1" max="1" width="9.625" style="0" customWidth="1"/>
    <col min="2" max="2" width="8.125" style="0" customWidth="1"/>
    <col min="3" max="4" width="8.50390625" style="0" customWidth="1"/>
    <col min="5" max="7" width="8.125" style="0" customWidth="1"/>
    <col min="8" max="8" width="7.50390625" style="0" customWidth="1"/>
    <col min="9" max="11" width="8.125" style="0" customWidth="1"/>
    <col min="12" max="12" width="9.375" style="0" bestFit="1" customWidth="1"/>
  </cols>
  <sheetData>
    <row r="1" spans="1:13" ht="21" customHeight="1">
      <c r="A1" s="274" t="s">
        <v>467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"/>
      <c r="M1" s="2"/>
    </row>
    <row r="2" spans="1:13" ht="13.5" customHeight="1" thickBot="1">
      <c r="A2" s="276" t="s">
        <v>468</v>
      </c>
      <c r="B2" s="27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 thickTop="1">
      <c r="A3" s="283" t="s">
        <v>47</v>
      </c>
      <c r="B3" s="286" t="s">
        <v>469</v>
      </c>
      <c r="C3" s="286"/>
      <c r="D3" s="286"/>
      <c r="E3" s="286"/>
      <c r="F3" s="286" t="s">
        <v>470</v>
      </c>
      <c r="G3" s="286"/>
      <c r="H3" s="286" t="s">
        <v>471</v>
      </c>
      <c r="I3" s="246" t="s">
        <v>472</v>
      </c>
      <c r="J3" s="246" t="s">
        <v>473</v>
      </c>
      <c r="K3" s="403" t="s">
        <v>474</v>
      </c>
      <c r="L3" s="40"/>
      <c r="M3" s="2"/>
    </row>
    <row r="4" spans="1:13" ht="16.5" customHeight="1">
      <c r="A4" s="303"/>
      <c r="B4" s="26" t="s">
        <v>390</v>
      </c>
      <c r="C4" s="26" t="s">
        <v>475</v>
      </c>
      <c r="D4" s="26" t="s">
        <v>476</v>
      </c>
      <c r="E4" s="26" t="s">
        <v>477</v>
      </c>
      <c r="F4" s="26" t="s">
        <v>478</v>
      </c>
      <c r="G4" s="26" t="s">
        <v>479</v>
      </c>
      <c r="H4" s="299"/>
      <c r="I4" s="247"/>
      <c r="J4" s="247"/>
      <c r="K4" s="404"/>
      <c r="L4" s="40"/>
      <c r="M4" s="2"/>
    </row>
    <row r="5" spans="1:13" ht="16.5" customHeight="1">
      <c r="A5" s="19" t="s">
        <v>223</v>
      </c>
      <c r="B5" s="20">
        <f>SUM(C5:E5)</f>
        <v>52208</v>
      </c>
      <c r="C5" s="9">
        <v>13537</v>
      </c>
      <c r="D5" s="9">
        <v>1924</v>
      </c>
      <c r="E5" s="9">
        <v>36747</v>
      </c>
      <c r="F5" s="9">
        <v>6</v>
      </c>
      <c r="G5" s="9">
        <v>164</v>
      </c>
      <c r="H5" s="9">
        <v>275</v>
      </c>
      <c r="I5" s="9">
        <v>190</v>
      </c>
      <c r="J5" s="9">
        <v>2323</v>
      </c>
      <c r="K5" s="9">
        <v>2991</v>
      </c>
      <c r="L5" s="2"/>
      <c r="M5" s="2"/>
    </row>
    <row r="6" spans="1:13" ht="16.5" customHeight="1">
      <c r="A6" s="86" t="s">
        <v>128</v>
      </c>
      <c r="B6" s="20">
        <f>SUM(C6:E6)</f>
        <v>92707</v>
      </c>
      <c r="C6" s="9">
        <v>16800</v>
      </c>
      <c r="D6" s="9">
        <v>652</v>
      </c>
      <c r="E6" s="9">
        <v>75255</v>
      </c>
      <c r="F6" s="9">
        <v>8</v>
      </c>
      <c r="G6" s="9">
        <v>819</v>
      </c>
      <c r="H6" s="9">
        <v>285</v>
      </c>
      <c r="I6" s="9">
        <v>325</v>
      </c>
      <c r="J6" s="9">
        <v>2244</v>
      </c>
      <c r="K6" s="9">
        <v>1832</v>
      </c>
      <c r="L6" s="2"/>
      <c r="M6" s="2"/>
    </row>
    <row r="7" spans="1:13" ht="16.5" customHeight="1">
      <c r="A7" s="86" t="s">
        <v>129</v>
      </c>
      <c r="B7" s="20">
        <f>SUM(C7:E7)</f>
        <v>48369</v>
      </c>
      <c r="C7" s="9">
        <v>10343</v>
      </c>
      <c r="D7" s="9">
        <v>1712</v>
      </c>
      <c r="E7" s="9">
        <v>36314</v>
      </c>
      <c r="F7" s="9">
        <v>2</v>
      </c>
      <c r="G7" s="9">
        <v>52</v>
      </c>
      <c r="H7" s="9">
        <v>265</v>
      </c>
      <c r="I7" s="9">
        <v>183</v>
      </c>
      <c r="J7" s="9">
        <v>2422</v>
      </c>
      <c r="K7" s="9">
        <v>2274</v>
      </c>
      <c r="L7" s="2"/>
      <c r="M7" s="2"/>
    </row>
    <row r="8" spans="1:13" s="15" customFormat="1" ht="16.5" customHeight="1">
      <c r="A8" s="86" t="s">
        <v>130</v>
      </c>
      <c r="B8" s="20">
        <f>SUM(C8:E8)</f>
        <v>51583</v>
      </c>
      <c r="C8" s="9">
        <v>10469</v>
      </c>
      <c r="D8" s="9">
        <v>2493</v>
      </c>
      <c r="E8" s="9">
        <v>38621</v>
      </c>
      <c r="F8" s="9">
        <v>7</v>
      </c>
      <c r="G8" s="9">
        <v>171</v>
      </c>
      <c r="H8" s="9">
        <v>259</v>
      </c>
      <c r="I8" s="9">
        <v>198</v>
      </c>
      <c r="J8" s="9">
        <v>1371</v>
      </c>
      <c r="K8" s="9">
        <v>2037</v>
      </c>
      <c r="L8" s="194"/>
      <c r="M8" s="14"/>
    </row>
    <row r="9" spans="1:13" s="15" customFormat="1" ht="16.5" customHeight="1">
      <c r="A9" s="114" t="s">
        <v>225</v>
      </c>
      <c r="B9" s="12">
        <f>SUM(C9:E9)</f>
        <v>50785</v>
      </c>
      <c r="C9" s="13">
        <v>11652</v>
      </c>
      <c r="D9" s="13">
        <v>1385</v>
      </c>
      <c r="E9" s="13">
        <v>37748</v>
      </c>
      <c r="F9" s="13">
        <v>3</v>
      </c>
      <c r="G9" s="13">
        <v>63</v>
      </c>
      <c r="H9" s="13">
        <v>259</v>
      </c>
      <c r="I9" s="13">
        <v>196</v>
      </c>
      <c r="J9" s="13">
        <v>1315</v>
      </c>
      <c r="K9" s="13">
        <v>1677</v>
      </c>
      <c r="L9" s="194"/>
      <c r="M9" s="14"/>
    </row>
    <row r="10" spans="1:13" ht="15" customHeight="1">
      <c r="A10" s="281" t="s">
        <v>480</v>
      </c>
      <c r="B10" s="287"/>
      <c r="C10" s="287"/>
      <c r="D10" s="287"/>
      <c r="E10" s="287"/>
      <c r="F10" s="287"/>
      <c r="G10" s="287"/>
      <c r="H10" s="2"/>
      <c r="I10" s="2"/>
      <c r="J10" s="2"/>
      <c r="K10" s="2"/>
      <c r="L10" s="2"/>
      <c r="M10" s="2"/>
    </row>
    <row r="11" spans="1:13" ht="15" customHeight="1">
      <c r="A11" s="275" t="s">
        <v>109</v>
      </c>
      <c r="B11" s="275"/>
      <c r="C11" s="275"/>
      <c r="D11" s="275"/>
      <c r="E11" s="275"/>
      <c r="F11" s="275"/>
      <c r="G11" s="16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>
      <c r="A15" s="2"/>
      <c r="B15" s="2"/>
      <c r="C15" s="2"/>
      <c r="D15" s="2"/>
      <c r="E15" s="2"/>
      <c r="F15" s="2"/>
      <c r="I15" s="2"/>
      <c r="J15" s="2"/>
      <c r="K15" s="2"/>
      <c r="L15" s="2"/>
      <c r="M15" s="2"/>
    </row>
    <row r="16" spans="1:13" ht="13.5">
      <c r="A16" s="2"/>
      <c r="B16" s="2"/>
      <c r="C16" s="2"/>
      <c r="D16" s="2"/>
      <c r="E16" s="2"/>
      <c r="F16" s="2"/>
      <c r="I16" s="2"/>
      <c r="J16" s="2"/>
      <c r="K16" s="2"/>
      <c r="L16" s="2"/>
      <c r="M16" s="2"/>
    </row>
    <row r="17" spans="1:1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mergeCells count="11">
    <mergeCell ref="A11:F11"/>
    <mergeCell ref="K3:K4"/>
    <mergeCell ref="A2:B2"/>
    <mergeCell ref="A1:K1"/>
    <mergeCell ref="A10:G10"/>
    <mergeCell ref="I3:I4"/>
    <mergeCell ref="J3:J4"/>
    <mergeCell ref="A3:A4"/>
    <mergeCell ref="B3:E3"/>
    <mergeCell ref="F3:G3"/>
    <mergeCell ref="H3:H4"/>
  </mergeCells>
  <printOptions/>
  <pageMargins left="0.5905511811023623" right="0.5905511811023623" top="0.984251968503937" bottom="0.984251968503937" header="0.5118110236220472" footer="0.5118110236220472"/>
  <pageSetup firstPageNumber="165" useFirstPageNumber="1" orientation="portrait" paperSize="9" r:id="rId1"/>
  <headerFooter alignWithMargins="0">
    <oddHeader>&amp;R&amp;"ＭＳ 明朝,標準"&amp;10文化・余暇  &amp;"ＭＳ Ｐゴシック,標準"&amp;P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M26"/>
  <sheetViews>
    <sheetView workbookViewId="0" topLeftCell="A1">
      <selection activeCell="A1" sqref="A1:C1"/>
    </sheetView>
  </sheetViews>
  <sheetFormatPr defaultColWidth="9.00390625" defaultRowHeight="13.5"/>
  <cols>
    <col min="1" max="1" width="9.875" style="0" customWidth="1"/>
    <col min="2" max="10" width="8.875" style="0" customWidth="1"/>
  </cols>
  <sheetData>
    <row r="1" spans="1:13" ht="13.5" customHeight="1" thickBot="1">
      <c r="A1" s="276" t="s">
        <v>481</v>
      </c>
      <c r="B1" s="276"/>
      <c r="C1" s="276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 customHeight="1" thickTop="1">
      <c r="A2" s="283" t="s">
        <v>47</v>
      </c>
      <c r="B2" s="286" t="s">
        <v>482</v>
      </c>
      <c r="C2" s="286"/>
      <c r="D2" s="286"/>
      <c r="E2" s="286" t="s">
        <v>483</v>
      </c>
      <c r="F2" s="286"/>
      <c r="G2" s="286"/>
      <c r="H2" s="302"/>
      <c r="I2" s="286" t="s">
        <v>471</v>
      </c>
      <c r="J2" s="403" t="s">
        <v>484</v>
      </c>
      <c r="K2" s="40"/>
      <c r="L2" s="2"/>
      <c r="M2" s="2"/>
    </row>
    <row r="3" spans="1:13" ht="16.5" customHeight="1">
      <c r="A3" s="303"/>
      <c r="B3" s="264" t="s">
        <v>390</v>
      </c>
      <c r="C3" s="264" t="s">
        <v>485</v>
      </c>
      <c r="D3" s="264" t="s">
        <v>486</v>
      </c>
      <c r="E3" s="264" t="s">
        <v>487</v>
      </c>
      <c r="F3" s="264"/>
      <c r="G3" s="264" t="s">
        <v>488</v>
      </c>
      <c r="H3" s="368"/>
      <c r="I3" s="299"/>
      <c r="J3" s="404"/>
      <c r="K3" s="40"/>
      <c r="L3" s="2"/>
      <c r="M3" s="2"/>
    </row>
    <row r="4" spans="1:13" ht="16.5" customHeight="1">
      <c r="A4" s="303"/>
      <c r="B4" s="299"/>
      <c r="C4" s="299"/>
      <c r="D4" s="299"/>
      <c r="E4" s="26" t="s">
        <v>489</v>
      </c>
      <c r="F4" s="26" t="s">
        <v>490</v>
      </c>
      <c r="G4" s="26" t="s">
        <v>489</v>
      </c>
      <c r="H4" s="25" t="s">
        <v>490</v>
      </c>
      <c r="I4" s="299"/>
      <c r="J4" s="404"/>
      <c r="K4" s="40"/>
      <c r="L4" s="2"/>
      <c r="M4" s="2"/>
    </row>
    <row r="5" spans="1:13" ht="16.5" customHeight="1">
      <c r="A5" s="117" t="s">
        <v>319</v>
      </c>
      <c r="B5" s="20">
        <v>54066</v>
      </c>
      <c r="C5" s="9">
        <v>8255</v>
      </c>
      <c r="D5" s="9">
        <v>40172</v>
      </c>
      <c r="E5" s="9">
        <v>45</v>
      </c>
      <c r="F5" s="9">
        <v>2942</v>
      </c>
      <c r="G5" s="9">
        <v>70</v>
      </c>
      <c r="H5" s="9">
        <v>2697</v>
      </c>
      <c r="I5" s="9">
        <v>295</v>
      </c>
      <c r="J5" s="9">
        <v>183</v>
      </c>
      <c r="K5" s="2"/>
      <c r="L5" s="2"/>
      <c r="M5" s="2"/>
    </row>
    <row r="6" spans="1:13" ht="16.5" customHeight="1">
      <c r="A6" s="86" t="s">
        <v>320</v>
      </c>
      <c r="B6" s="20">
        <v>64460</v>
      </c>
      <c r="C6" s="9">
        <v>10089</v>
      </c>
      <c r="D6" s="9">
        <v>48601</v>
      </c>
      <c r="E6" s="9">
        <v>40</v>
      </c>
      <c r="F6" s="9">
        <v>2696</v>
      </c>
      <c r="G6" s="9">
        <v>83</v>
      </c>
      <c r="H6" s="9">
        <v>3074</v>
      </c>
      <c r="I6" s="9">
        <v>305</v>
      </c>
      <c r="J6" s="9">
        <v>211</v>
      </c>
      <c r="K6" s="2"/>
      <c r="L6" s="2"/>
      <c r="M6" s="2"/>
    </row>
    <row r="7" spans="1:13" ht="16.5" customHeight="1">
      <c r="A7" s="86" t="s">
        <v>321</v>
      </c>
      <c r="B7" s="20">
        <v>64226</v>
      </c>
      <c r="C7" s="9">
        <v>12362</v>
      </c>
      <c r="D7" s="9">
        <v>47832</v>
      </c>
      <c r="E7" s="9">
        <v>41</v>
      </c>
      <c r="F7" s="9">
        <v>2394</v>
      </c>
      <c r="G7" s="9">
        <v>54</v>
      </c>
      <c r="H7" s="9">
        <v>1638</v>
      </c>
      <c r="I7" s="9">
        <v>293</v>
      </c>
      <c r="J7" s="9">
        <v>219</v>
      </c>
      <c r="K7" s="2"/>
      <c r="L7" s="2"/>
      <c r="M7" s="2"/>
    </row>
    <row r="8" spans="1:13" s="15" customFormat="1" ht="16.5" customHeight="1">
      <c r="A8" s="86" t="s">
        <v>322</v>
      </c>
      <c r="B8" s="20">
        <f>SUM(C8:D8)</f>
        <v>66364</v>
      </c>
      <c r="C8" s="9">
        <v>15619</v>
      </c>
      <c r="D8" s="9">
        <v>50745</v>
      </c>
      <c r="E8" s="9">
        <v>36</v>
      </c>
      <c r="F8" s="9">
        <v>2474</v>
      </c>
      <c r="G8" s="9">
        <v>46</v>
      </c>
      <c r="H8" s="9">
        <v>2005</v>
      </c>
      <c r="I8" s="9">
        <v>299</v>
      </c>
      <c r="J8" s="9">
        <v>221</v>
      </c>
      <c r="K8" s="14"/>
      <c r="L8" s="14"/>
      <c r="M8" s="14"/>
    </row>
    <row r="9" spans="1:13" s="15" customFormat="1" ht="16.5" customHeight="1">
      <c r="A9" s="114" t="s">
        <v>323</v>
      </c>
      <c r="B9" s="137">
        <f>SUM(C9:D9)</f>
        <v>61919</v>
      </c>
      <c r="C9" s="13">
        <v>14542</v>
      </c>
      <c r="D9" s="13">
        <v>47377</v>
      </c>
      <c r="E9" s="13">
        <v>35</v>
      </c>
      <c r="F9" s="13">
        <v>2304</v>
      </c>
      <c r="G9" s="13">
        <v>25</v>
      </c>
      <c r="H9" s="13">
        <v>1082</v>
      </c>
      <c r="I9" s="13">
        <v>299</v>
      </c>
      <c r="J9" s="13">
        <v>207</v>
      </c>
      <c r="K9" s="14"/>
      <c r="L9" s="14"/>
      <c r="M9" s="14"/>
    </row>
    <row r="10" spans="1:13" ht="15" customHeight="1">
      <c r="A10" s="281" t="s">
        <v>109</v>
      </c>
      <c r="B10" s="281"/>
      <c r="C10" s="281"/>
      <c r="D10" s="281"/>
      <c r="E10" s="2" t="s">
        <v>491</v>
      </c>
      <c r="F10" s="2" t="s">
        <v>491</v>
      </c>
      <c r="G10" s="2"/>
      <c r="H10" s="2"/>
      <c r="I10" s="2"/>
      <c r="J10" s="2" t="s">
        <v>491</v>
      </c>
      <c r="K10" s="2"/>
      <c r="L10" s="2"/>
      <c r="M10" s="2"/>
    </row>
    <row r="11" spans="1:13" ht="13.5">
      <c r="A11" s="2"/>
      <c r="B11" s="2"/>
      <c r="C11" s="2"/>
      <c r="D11" s="2"/>
      <c r="E11" s="2"/>
      <c r="F11" s="2" t="s">
        <v>491</v>
      </c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</sheetData>
  <mergeCells count="12">
    <mergeCell ref="B3:B4"/>
    <mergeCell ref="C3:C4"/>
    <mergeCell ref="A1:C1"/>
    <mergeCell ref="A10:D10"/>
    <mergeCell ref="I2:I4"/>
    <mergeCell ref="J2:J4"/>
    <mergeCell ref="A2:A4"/>
    <mergeCell ref="E2:H2"/>
    <mergeCell ref="D3:D4"/>
    <mergeCell ref="E3:F3"/>
    <mergeCell ref="G3:H3"/>
    <mergeCell ref="B2:D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L27"/>
  <sheetViews>
    <sheetView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2" width="9.50390625" style="0" customWidth="1"/>
    <col min="3" max="3" width="7.50390625" style="0" customWidth="1"/>
    <col min="4" max="7" width="7.75390625" style="0" customWidth="1"/>
    <col min="8" max="8" width="10.625" style="0" customWidth="1"/>
    <col min="9" max="11" width="7.75390625" style="0" customWidth="1"/>
  </cols>
  <sheetData>
    <row r="1" spans="1:12" ht="13.5" customHeight="1" thickBot="1">
      <c r="A1" s="276" t="s">
        <v>492</v>
      </c>
      <c r="B1" s="276"/>
      <c r="C1" s="276"/>
      <c r="D1" s="2"/>
      <c r="E1" s="2"/>
      <c r="F1" s="2"/>
      <c r="G1" s="2"/>
      <c r="H1" s="2"/>
      <c r="I1" s="2"/>
      <c r="J1" s="2"/>
      <c r="K1" s="2"/>
      <c r="L1" s="2"/>
    </row>
    <row r="2" spans="1:11" ht="16.5" customHeight="1" thickTop="1">
      <c r="A2" s="284" t="s">
        <v>133</v>
      </c>
      <c r="B2" s="305" t="s">
        <v>493</v>
      </c>
      <c r="C2" s="305" t="s">
        <v>471</v>
      </c>
      <c r="D2" s="283" t="s">
        <v>494</v>
      </c>
      <c r="E2" s="283"/>
      <c r="F2" s="283"/>
      <c r="G2" s="283"/>
      <c r="H2" s="365" t="s">
        <v>495</v>
      </c>
      <c r="I2" s="283" t="s">
        <v>496</v>
      </c>
      <c r="J2" s="283"/>
      <c r="K2" s="283"/>
    </row>
    <row r="3" spans="1:12" ht="16.5" customHeight="1">
      <c r="A3" s="335"/>
      <c r="B3" s="361"/>
      <c r="C3" s="361"/>
      <c r="D3" s="343"/>
      <c r="E3" s="343"/>
      <c r="F3" s="343"/>
      <c r="G3" s="343"/>
      <c r="H3" s="366"/>
      <c r="I3" s="343" t="s">
        <v>497</v>
      </c>
      <c r="J3" s="343"/>
      <c r="K3" s="343"/>
      <c r="L3" s="40"/>
    </row>
    <row r="4" spans="1:12" ht="16.5" customHeight="1">
      <c r="A4" s="335"/>
      <c r="B4" s="361"/>
      <c r="C4" s="361"/>
      <c r="D4" s="405" t="s">
        <v>498</v>
      </c>
      <c r="E4" s="264"/>
      <c r="F4" s="264" t="s">
        <v>499</v>
      </c>
      <c r="G4" s="264"/>
      <c r="H4" s="366"/>
      <c r="I4" s="405" t="s">
        <v>390</v>
      </c>
      <c r="J4" s="264" t="s">
        <v>500</v>
      </c>
      <c r="K4" s="368" t="s">
        <v>501</v>
      </c>
      <c r="L4" s="40"/>
    </row>
    <row r="5" spans="1:12" ht="16.5" customHeight="1">
      <c r="A5" s="335"/>
      <c r="B5" s="361"/>
      <c r="C5" s="361"/>
      <c r="D5" s="405" t="s">
        <v>502</v>
      </c>
      <c r="E5" s="264" t="s">
        <v>503</v>
      </c>
      <c r="F5" s="195" t="s">
        <v>504</v>
      </c>
      <c r="G5" s="264" t="s">
        <v>505</v>
      </c>
      <c r="H5" s="366"/>
      <c r="I5" s="405"/>
      <c r="J5" s="264"/>
      <c r="K5" s="368"/>
      <c r="L5" s="40"/>
    </row>
    <row r="6" spans="1:12" ht="16.5" customHeight="1">
      <c r="A6" s="254"/>
      <c r="B6" s="273"/>
      <c r="C6" s="273"/>
      <c r="D6" s="405"/>
      <c r="E6" s="264"/>
      <c r="F6" s="47" t="s">
        <v>506</v>
      </c>
      <c r="G6" s="264"/>
      <c r="H6" s="367"/>
      <c r="I6" s="405"/>
      <c r="J6" s="264"/>
      <c r="K6" s="368"/>
      <c r="L6" s="40"/>
    </row>
    <row r="7" spans="1:12" ht="16.5" customHeight="1">
      <c r="A7" s="196" t="s">
        <v>507</v>
      </c>
      <c r="B7" s="20">
        <v>186071</v>
      </c>
      <c r="C7" s="9">
        <v>337</v>
      </c>
      <c r="D7" s="9">
        <v>289</v>
      </c>
      <c r="E7" s="9">
        <v>13459</v>
      </c>
      <c r="F7" s="120">
        <v>237</v>
      </c>
      <c r="G7" s="29">
        <v>25248</v>
      </c>
      <c r="H7" s="9">
        <v>959</v>
      </c>
      <c r="I7" s="9">
        <f>SUM(J7:K7)</f>
        <v>28614</v>
      </c>
      <c r="J7" s="9">
        <v>23368</v>
      </c>
      <c r="K7" s="9">
        <v>5246</v>
      </c>
      <c r="L7" s="2"/>
    </row>
    <row r="8" spans="1:12" ht="16.5" customHeight="1">
      <c r="A8" s="77" t="s">
        <v>508</v>
      </c>
      <c r="B8" s="20">
        <v>190455</v>
      </c>
      <c r="C8" s="9">
        <v>339</v>
      </c>
      <c r="D8" s="9">
        <v>287</v>
      </c>
      <c r="E8" s="9">
        <v>13807</v>
      </c>
      <c r="F8" s="120">
        <v>351</v>
      </c>
      <c r="G8" s="29">
        <v>26446</v>
      </c>
      <c r="H8" s="9">
        <v>1009</v>
      </c>
      <c r="I8" s="9">
        <f>SUM(J8:K8)</f>
        <v>30470</v>
      </c>
      <c r="J8" s="9">
        <v>24820</v>
      </c>
      <c r="K8" s="9">
        <v>5650</v>
      </c>
      <c r="L8" s="2"/>
    </row>
    <row r="9" spans="1:12" ht="16.5" customHeight="1">
      <c r="A9" s="77" t="s">
        <v>509</v>
      </c>
      <c r="B9" s="20">
        <v>193016</v>
      </c>
      <c r="C9" s="9">
        <v>338</v>
      </c>
      <c r="D9" s="9">
        <v>216</v>
      </c>
      <c r="E9" s="9">
        <v>12125</v>
      </c>
      <c r="F9" s="120">
        <v>405</v>
      </c>
      <c r="G9" s="29">
        <v>24943</v>
      </c>
      <c r="H9" s="9">
        <v>419</v>
      </c>
      <c r="I9" s="9">
        <f>SUM(J9:K9)</f>
        <v>30779</v>
      </c>
      <c r="J9" s="9">
        <v>24854</v>
      </c>
      <c r="K9" s="9">
        <v>5925</v>
      </c>
      <c r="L9" s="2"/>
    </row>
    <row r="10" spans="1:12" s="15" customFormat="1" ht="16.5" customHeight="1">
      <c r="A10" s="77" t="s">
        <v>510</v>
      </c>
      <c r="B10" s="20">
        <v>173099</v>
      </c>
      <c r="C10" s="9">
        <v>311</v>
      </c>
      <c r="D10" s="9">
        <v>218</v>
      </c>
      <c r="E10" s="9">
        <v>12693</v>
      </c>
      <c r="F10" s="120">
        <v>380</v>
      </c>
      <c r="G10" s="29">
        <v>20539</v>
      </c>
      <c r="H10" s="9">
        <v>911</v>
      </c>
      <c r="I10" s="9">
        <f>SUM(J10:K10)</f>
        <v>26932</v>
      </c>
      <c r="J10" s="9">
        <v>23872</v>
      </c>
      <c r="K10" s="9">
        <v>3060</v>
      </c>
      <c r="L10" s="14"/>
    </row>
    <row r="11" spans="1:12" s="15" customFormat="1" ht="16.5" customHeight="1">
      <c r="A11" s="197" t="s">
        <v>511</v>
      </c>
      <c r="B11" s="12">
        <v>155780</v>
      </c>
      <c r="C11" s="13">
        <v>311</v>
      </c>
      <c r="D11" s="13">
        <v>180</v>
      </c>
      <c r="E11" s="13">
        <v>12840</v>
      </c>
      <c r="F11" s="198">
        <v>108</v>
      </c>
      <c r="G11" s="33">
        <v>7648</v>
      </c>
      <c r="H11" s="13">
        <v>907</v>
      </c>
      <c r="I11" s="13">
        <v>32347</v>
      </c>
      <c r="J11" s="13">
        <v>31522</v>
      </c>
      <c r="K11" s="13">
        <v>825</v>
      </c>
      <c r="L11" s="14"/>
    </row>
    <row r="12" spans="1:12" ht="15" customHeight="1">
      <c r="A12" s="281" t="s">
        <v>65</v>
      </c>
      <c r="B12" s="281"/>
      <c r="C12" s="281"/>
      <c r="D12" s="281"/>
      <c r="E12" s="281"/>
      <c r="F12" s="281"/>
      <c r="G12" s="281"/>
      <c r="H12" s="281"/>
      <c r="I12" s="2"/>
      <c r="J12" s="2"/>
      <c r="K12" s="2"/>
      <c r="L12" s="2"/>
    </row>
    <row r="13" spans="1:12" ht="13.5">
      <c r="A13" s="2"/>
      <c r="B13" s="2"/>
      <c r="C13" s="2"/>
      <c r="D13" s="2"/>
      <c r="E13" s="2"/>
      <c r="H13" s="2"/>
      <c r="I13" s="2"/>
      <c r="J13" s="2"/>
      <c r="K13" s="2"/>
      <c r="L13" s="2"/>
    </row>
    <row r="14" spans="1:12" ht="13.5">
      <c r="A14" s="2"/>
      <c r="B14" s="2"/>
      <c r="C14" s="2"/>
      <c r="D14" s="2"/>
      <c r="E14" s="2"/>
      <c r="H14" s="2"/>
      <c r="I14" s="2"/>
      <c r="J14" s="2"/>
      <c r="K14" s="2"/>
      <c r="L14" s="2"/>
    </row>
    <row r="15" spans="1:12" ht="13.5">
      <c r="A15" s="2"/>
      <c r="B15" s="2"/>
      <c r="C15" s="2"/>
      <c r="D15" s="2"/>
      <c r="E15" s="2"/>
      <c r="H15" s="2"/>
      <c r="I15" s="2"/>
      <c r="J15" s="2"/>
      <c r="K15" s="2"/>
      <c r="L15" s="2"/>
    </row>
    <row r="16" spans="1:12" ht="13.5">
      <c r="A16" s="2"/>
      <c r="B16" s="2"/>
      <c r="C16" s="2"/>
      <c r="D16" s="2"/>
      <c r="E16" s="2"/>
      <c r="H16" s="2"/>
      <c r="I16" s="2"/>
      <c r="J16" s="2"/>
      <c r="K16" s="2"/>
      <c r="L16" s="2"/>
    </row>
    <row r="17" spans="1:12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17">
    <mergeCell ref="A1:C1"/>
    <mergeCell ref="I4:I6"/>
    <mergeCell ref="J4:J6"/>
    <mergeCell ref="K4:K6"/>
    <mergeCell ref="A2:A6"/>
    <mergeCell ref="B2:B6"/>
    <mergeCell ref="C2:C6"/>
    <mergeCell ref="I2:K2"/>
    <mergeCell ref="I3:K3"/>
    <mergeCell ref="D4:E4"/>
    <mergeCell ref="F4:G4"/>
    <mergeCell ref="G5:G6"/>
    <mergeCell ref="D2:G3"/>
    <mergeCell ref="A12:H12"/>
    <mergeCell ref="D5:D6"/>
    <mergeCell ref="E5:E6"/>
    <mergeCell ref="H2:H6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O12"/>
  <sheetViews>
    <sheetView workbookViewId="0" topLeftCell="A1">
      <selection activeCell="A1" sqref="A1:M1"/>
    </sheetView>
  </sheetViews>
  <sheetFormatPr defaultColWidth="9.00390625" defaultRowHeight="13.5"/>
  <cols>
    <col min="1" max="2" width="7.625" style="0" customWidth="1"/>
    <col min="3" max="4" width="6.625" style="0" customWidth="1"/>
    <col min="5" max="5" width="7.25390625" style="0" customWidth="1"/>
    <col min="6" max="6" width="6.625" style="0" customWidth="1"/>
    <col min="7" max="7" width="6.625" style="118" customWidth="1"/>
    <col min="8" max="9" width="6.625" style="0" customWidth="1"/>
    <col min="10" max="10" width="7.25390625" style="0" customWidth="1"/>
    <col min="11" max="11" width="7.625" style="0" customWidth="1"/>
    <col min="12" max="13" width="6.625" style="0" customWidth="1"/>
  </cols>
  <sheetData>
    <row r="1" spans="1:15" ht="13.5" customHeight="1" thickBot="1">
      <c r="A1" s="276" t="s">
        <v>512</v>
      </c>
      <c r="B1" s="276"/>
      <c r="C1" s="276"/>
      <c r="D1" s="276"/>
      <c r="E1" s="276"/>
      <c r="F1" s="276"/>
      <c r="G1" s="408"/>
      <c r="H1" s="408"/>
      <c r="I1" s="408"/>
      <c r="J1" s="408"/>
      <c r="K1" s="408"/>
      <c r="L1" s="408"/>
      <c r="M1" s="408"/>
      <c r="N1" s="68"/>
      <c r="O1" s="68"/>
    </row>
    <row r="2" spans="1:13" ht="16.5" customHeight="1" thickTop="1">
      <c r="A2" s="284" t="s">
        <v>47</v>
      </c>
      <c r="B2" s="302" t="s">
        <v>513</v>
      </c>
      <c r="C2" s="242"/>
      <c r="D2" s="242"/>
      <c r="E2" s="242"/>
      <c r="F2" s="300"/>
      <c r="G2" s="302" t="s">
        <v>514</v>
      </c>
      <c r="H2" s="242"/>
      <c r="I2" s="242"/>
      <c r="J2" s="300"/>
      <c r="K2" s="302" t="s">
        <v>515</v>
      </c>
      <c r="L2" s="242"/>
      <c r="M2" s="242"/>
    </row>
    <row r="3" spans="1:13" s="201" customFormat="1" ht="12" customHeight="1">
      <c r="A3" s="335"/>
      <c r="B3" s="406" t="s">
        <v>516</v>
      </c>
      <c r="C3" s="406" t="s">
        <v>517</v>
      </c>
      <c r="D3" s="406" t="s">
        <v>518</v>
      </c>
      <c r="E3" s="199" t="s">
        <v>519</v>
      </c>
      <c r="F3" s="200" t="s">
        <v>520</v>
      </c>
      <c r="G3" s="406" t="s">
        <v>516</v>
      </c>
      <c r="H3" s="406" t="s">
        <v>517</v>
      </c>
      <c r="I3" s="406" t="s">
        <v>518</v>
      </c>
      <c r="J3" s="199" t="s">
        <v>519</v>
      </c>
      <c r="K3" s="406" t="s">
        <v>516</v>
      </c>
      <c r="L3" s="406" t="s">
        <v>518</v>
      </c>
      <c r="M3" s="409" t="s">
        <v>521</v>
      </c>
    </row>
    <row r="4" spans="1:13" s="201" customFormat="1" ht="12" customHeight="1">
      <c r="A4" s="256"/>
      <c r="B4" s="407"/>
      <c r="C4" s="407"/>
      <c r="D4" s="407"/>
      <c r="E4" s="202" t="s">
        <v>522</v>
      </c>
      <c r="F4" s="202" t="s">
        <v>523</v>
      </c>
      <c r="G4" s="407"/>
      <c r="H4" s="407"/>
      <c r="I4" s="407"/>
      <c r="J4" s="202" t="s">
        <v>522</v>
      </c>
      <c r="K4" s="407"/>
      <c r="L4" s="407"/>
      <c r="M4" s="291"/>
    </row>
    <row r="5" spans="1:13" ht="16.5" customHeight="1">
      <c r="A5" s="196" t="s">
        <v>223</v>
      </c>
      <c r="B5" s="28">
        <f>SUM(C5:F5)</f>
        <v>19463</v>
      </c>
      <c r="C5" s="29">
        <v>1197</v>
      </c>
      <c r="D5" s="29">
        <v>9950</v>
      </c>
      <c r="E5" s="29">
        <v>2818</v>
      </c>
      <c r="F5" s="29">
        <v>5498</v>
      </c>
      <c r="G5" s="29">
        <f>SUM(H5:J5)</f>
        <v>2723</v>
      </c>
      <c r="H5" s="29">
        <v>150</v>
      </c>
      <c r="I5" s="29">
        <v>160</v>
      </c>
      <c r="J5" s="29">
        <v>2413</v>
      </c>
      <c r="K5" s="29">
        <f>SUM(L5:M5)</f>
        <v>9982</v>
      </c>
      <c r="L5" s="29">
        <v>7320</v>
      </c>
      <c r="M5" s="29">
        <v>2662</v>
      </c>
    </row>
    <row r="6" spans="1:13" ht="16.5" customHeight="1">
      <c r="A6" s="77" t="s">
        <v>128</v>
      </c>
      <c r="B6" s="28">
        <f>SUM(C6:F6)</f>
        <v>14281</v>
      </c>
      <c r="C6" s="29">
        <v>557</v>
      </c>
      <c r="D6" s="29">
        <v>7656</v>
      </c>
      <c r="E6" s="29">
        <v>2148</v>
      </c>
      <c r="F6" s="29">
        <v>3920</v>
      </c>
      <c r="G6" s="29">
        <f>SUM(H6:J6)</f>
        <v>2690</v>
      </c>
      <c r="H6" s="29">
        <v>84</v>
      </c>
      <c r="I6" s="29">
        <v>160</v>
      </c>
      <c r="J6" s="29">
        <v>2446</v>
      </c>
      <c r="K6" s="29">
        <f>SUM(L6:M6)</f>
        <v>10798</v>
      </c>
      <c r="L6" s="29">
        <v>7966</v>
      </c>
      <c r="M6" s="29">
        <v>2832</v>
      </c>
    </row>
    <row r="7" spans="1:13" ht="16.5" customHeight="1">
      <c r="A7" s="77" t="s">
        <v>129</v>
      </c>
      <c r="B7" s="28">
        <f>SUM(C7:F7)</f>
        <v>14502</v>
      </c>
      <c r="C7" s="29">
        <v>1032</v>
      </c>
      <c r="D7" s="29">
        <v>7274</v>
      </c>
      <c r="E7" s="29">
        <v>2272</v>
      </c>
      <c r="F7" s="29">
        <v>3924</v>
      </c>
      <c r="G7" s="29" t="s">
        <v>76</v>
      </c>
      <c r="H7" s="29" t="s">
        <v>76</v>
      </c>
      <c r="I7" s="29" t="s">
        <v>76</v>
      </c>
      <c r="J7" s="29" t="s">
        <v>76</v>
      </c>
      <c r="K7" s="29">
        <f>SUM(L7:M7)</f>
        <v>10520</v>
      </c>
      <c r="L7" s="29">
        <v>7906</v>
      </c>
      <c r="M7" s="29">
        <v>2614</v>
      </c>
    </row>
    <row r="8" spans="1:13" s="15" customFormat="1" ht="16.5" customHeight="1">
      <c r="A8" s="77" t="s">
        <v>130</v>
      </c>
      <c r="B8" s="28">
        <f>SUM(C8:F8)</f>
        <v>13671</v>
      </c>
      <c r="C8" s="29">
        <v>805</v>
      </c>
      <c r="D8" s="29">
        <v>6707</v>
      </c>
      <c r="E8" s="29">
        <v>1934</v>
      </c>
      <c r="F8" s="29">
        <v>4225</v>
      </c>
      <c r="G8" s="29" t="s">
        <v>106</v>
      </c>
      <c r="H8" s="29" t="s">
        <v>106</v>
      </c>
      <c r="I8" s="29" t="s">
        <v>106</v>
      </c>
      <c r="J8" s="29" t="s">
        <v>106</v>
      </c>
      <c r="K8" s="29">
        <f>SUM(L8:M8)</f>
        <v>10806</v>
      </c>
      <c r="L8" s="29">
        <v>8283</v>
      </c>
      <c r="M8" s="29">
        <v>2523</v>
      </c>
    </row>
    <row r="9" spans="1:13" s="15" customFormat="1" ht="16.5" customHeight="1">
      <c r="A9" s="203" t="s">
        <v>225</v>
      </c>
      <c r="B9" s="73">
        <f>SUM(C9:F9)</f>
        <v>12259</v>
      </c>
      <c r="C9" s="32">
        <v>1114</v>
      </c>
      <c r="D9" s="32">
        <v>6015</v>
      </c>
      <c r="E9" s="32">
        <v>1966</v>
      </c>
      <c r="F9" s="32">
        <v>3164</v>
      </c>
      <c r="G9" s="204" t="s">
        <v>106</v>
      </c>
      <c r="H9" s="204" t="s">
        <v>106</v>
      </c>
      <c r="I9" s="204" t="s">
        <v>106</v>
      </c>
      <c r="J9" s="204" t="s">
        <v>106</v>
      </c>
      <c r="K9" s="32">
        <f>SUM(L9:M9)</f>
        <v>10660</v>
      </c>
      <c r="L9" s="32">
        <v>8072</v>
      </c>
      <c r="M9" s="32">
        <v>2588</v>
      </c>
    </row>
    <row r="10" spans="1:13" s="15" customFormat="1" ht="15" customHeight="1">
      <c r="A10" s="277" t="s">
        <v>524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05"/>
      <c r="L10" s="205"/>
      <c r="M10" s="205"/>
    </row>
    <row r="11" spans="1:15" ht="15" customHeight="1">
      <c r="A11" s="287" t="s">
        <v>109</v>
      </c>
      <c r="B11" s="287"/>
      <c r="C11" s="287"/>
      <c r="D11" s="287"/>
      <c r="E11" s="287"/>
      <c r="F11" s="2"/>
      <c r="G11" s="2"/>
      <c r="H11" s="2"/>
      <c r="I11" s="2"/>
      <c r="J11" s="2"/>
      <c r="K11" s="40"/>
      <c r="L11" s="40"/>
      <c r="M11" s="40"/>
      <c r="N11" s="2"/>
      <c r="O11" s="2"/>
    </row>
    <row r="12" spans="3:15" ht="13.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</sheetData>
  <mergeCells count="16">
    <mergeCell ref="A1:M1"/>
    <mergeCell ref="M3:M4"/>
    <mergeCell ref="C3:C4"/>
    <mergeCell ref="D3:D4"/>
    <mergeCell ref="G3:G4"/>
    <mergeCell ref="H3:H4"/>
    <mergeCell ref="K2:M2"/>
    <mergeCell ref="L3:L4"/>
    <mergeCell ref="K3:K4"/>
    <mergeCell ref="A11:E11"/>
    <mergeCell ref="G2:J2"/>
    <mergeCell ref="B2:F2"/>
    <mergeCell ref="A10:J10"/>
    <mergeCell ref="A2:A4"/>
    <mergeCell ref="B3:B4"/>
    <mergeCell ref="I3:I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AF35"/>
  <sheetViews>
    <sheetView workbookViewId="0" topLeftCell="A1">
      <selection activeCell="A1" sqref="A1:K1"/>
    </sheetView>
  </sheetViews>
  <sheetFormatPr defaultColWidth="9.00390625" defaultRowHeight="13.5"/>
  <cols>
    <col min="1" max="1" width="8.625" style="67" customWidth="1"/>
    <col min="2" max="2" width="8.125" style="67" customWidth="1"/>
    <col min="3" max="3" width="9.125" style="67" customWidth="1"/>
    <col min="4" max="4" width="7.75390625" style="67" customWidth="1"/>
    <col min="5" max="5" width="8.25390625" style="67" customWidth="1"/>
    <col min="6" max="6" width="7.75390625" style="67" customWidth="1"/>
    <col min="7" max="7" width="8.25390625" style="67" customWidth="1"/>
    <col min="8" max="8" width="7.875" style="67" customWidth="1"/>
    <col min="9" max="9" width="8.25390625" style="67" customWidth="1"/>
    <col min="10" max="10" width="7.875" style="67" customWidth="1"/>
    <col min="11" max="11" width="8.25390625" style="67" customWidth="1"/>
    <col min="12" max="12" width="1.00390625" style="0" customWidth="1"/>
    <col min="13" max="13" width="7.875" style="67" customWidth="1"/>
    <col min="14" max="14" width="8.25390625" style="67" customWidth="1"/>
    <col min="15" max="15" width="7.875" style="67" customWidth="1"/>
    <col min="16" max="16" width="8.25390625" style="67" customWidth="1"/>
    <col min="17" max="17" width="7.875" style="67" customWidth="1"/>
    <col min="18" max="18" width="8.25390625" style="219" customWidth="1"/>
    <col min="19" max="19" width="7.875" style="67" customWidth="1"/>
    <col min="20" max="20" width="8.25390625" style="67" customWidth="1"/>
    <col min="21" max="21" width="7.75390625" style="67" customWidth="1"/>
    <col min="22" max="22" width="8.25390625" style="67" customWidth="1"/>
    <col min="23" max="30" width="7.00390625" style="67" customWidth="1"/>
    <col min="31" max="32" width="7.00390625" style="0" customWidth="1"/>
  </cols>
  <sheetData>
    <row r="1" spans="1:32" s="125" customFormat="1" ht="21" customHeight="1">
      <c r="A1" s="292" t="s">
        <v>527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/>
      <c r="M1" s="413" t="s">
        <v>528</v>
      </c>
      <c r="N1" s="414"/>
      <c r="O1" s="414"/>
      <c r="P1" s="414"/>
      <c r="Q1" s="414"/>
      <c r="R1" s="414"/>
      <c r="S1" s="414"/>
      <c r="T1" s="414"/>
      <c r="U1" s="414"/>
      <c r="V1" s="414"/>
      <c r="W1" s="206"/>
      <c r="X1" s="206"/>
      <c r="Y1" s="206"/>
      <c r="Z1" s="206"/>
      <c r="AA1" s="206"/>
      <c r="AB1" s="206"/>
      <c r="AC1" s="206"/>
      <c r="AD1" s="206"/>
      <c r="AE1" s="206"/>
      <c r="AF1" s="206"/>
    </row>
    <row r="2" spans="1:30" ht="13.5" customHeight="1" thickBot="1">
      <c r="A2" s="276" t="s">
        <v>529</v>
      </c>
      <c r="B2" s="276"/>
      <c r="C2" s="276"/>
      <c r="D2" s="276"/>
      <c r="E2" s="2"/>
      <c r="F2" s="2"/>
      <c r="G2" s="2"/>
      <c r="H2" s="2"/>
      <c r="I2" s="2"/>
      <c r="J2" s="2"/>
      <c r="K2" s="2"/>
      <c r="M2" s="2"/>
      <c r="N2" s="2"/>
      <c r="O2" s="40"/>
      <c r="P2" s="40"/>
      <c r="Q2" s="40"/>
      <c r="R2" s="40"/>
      <c r="S2" s="40"/>
      <c r="T2" s="40"/>
      <c r="U2" s="40"/>
      <c r="V2" s="40"/>
      <c r="W2" s="2"/>
      <c r="X2" s="2"/>
      <c r="Y2" s="2"/>
      <c r="Z2" s="2"/>
      <c r="AA2" s="2"/>
      <c r="AB2" s="2"/>
      <c r="AC2" s="2"/>
      <c r="AD2" s="2"/>
    </row>
    <row r="3" spans="1:22" ht="13.5" customHeight="1" thickTop="1">
      <c r="A3" s="121" t="s">
        <v>133</v>
      </c>
      <c r="B3" s="286" t="s">
        <v>530</v>
      </c>
      <c r="C3" s="286"/>
      <c r="D3" s="411" t="s">
        <v>531</v>
      </c>
      <c r="E3" s="412"/>
      <c r="F3" s="286" t="s">
        <v>532</v>
      </c>
      <c r="G3" s="286"/>
      <c r="H3" s="286" t="s">
        <v>533</v>
      </c>
      <c r="I3" s="286"/>
      <c r="J3" s="286" t="s">
        <v>534</v>
      </c>
      <c r="K3" s="286"/>
      <c r="M3" s="300" t="s">
        <v>535</v>
      </c>
      <c r="N3" s="286"/>
      <c r="O3" s="242" t="s">
        <v>536</v>
      </c>
      <c r="P3" s="243"/>
      <c r="Q3" s="286" t="s">
        <v>537</v>
      </c>
      <c r="R3" s="286"/>
      <c r="S3" s="302" t="s">
        <v>538</v>
      </c>
      <c r="T3" s="300"/>
      <c r="U3" s="286" t="s">
        <v>539</v>
      </c>
      <c r="V3" s="302"/>
    </row>
    <row r="4" spans="1:22" ht="13.5" customHeight="1">
      <c r="A4" s="46" t="s">
        <v>540</v>
      </c>
      <c r="B4" s="264" t="s">
        <v>541</v>
      </c>
      <c r="C4" s="410" t="s">
        <v>542</v>
      </c>
      <c r="D4" s="264" t="s">
        <v>541</v>
      </c>
      <c r="E4" s="410" t="s">
        <v>542</v>
      </c>
      <c r="F4" s="264" t="s">
        <v>541</v>
      </c>
      <c r="G4" s="410" t="s">
        <v>542</v>
      </c>
      <c r="H4" s="264" t="s">
        <v>541</v>
      </c>
      <c r="I4" s="410" t="s">
        <v>542</v>
      </c>
      <c r="J4" s="264" t="s">
        <v>541</v>
      </c>
      <c r="K4" s="410" t="s">
        <v>542</v>
      </c>
      <c r="M4" s="405" t="s">
        <v>541</v>
      </c>
      <c r="N4" s="410" t="s">
        <v>542</v>
      </c>
      <c r="O4" s="405" t="s">
        <v>541</v>
      </c>
      <c r="P4" s="410" t="s">
        <v>542</v>
      </c>
      <c r="Q4" s="264" t="s">
        <v>541</v>
      </c>
      <c r="R4" s="410" t="s">
        <v>542</v>
      </c>
      <c r="S4" s="264" t="s">
        <v>541</v>
      </c>
      <c r="T4" s="410" t="s">
        <v>542</v>
      </c>
      <c r="U4" s="264" t="s">
        <v>541</v>
      </c>
      <c r="V4" s="415" t="s">
        <v>542</v>
      </c>
    </row>
    <row r="5" spans="1:22" ht="13.5" customHeight="1">
      <c r="A5" s="126" t="s">
        <v>543</v>
      </c>
      <c r="B5" s="264"/>
      <c r="C5" s="410"/>
      <c r="D5" s="264"/>
      <c r="E5" s="410"/>
      <c r="F5" s="264"/>
      <c r="G5" s="410"/>
      <c r="H5" s="264"/>
      <c r="I5" s="410"/>
      <c r="J5" s="264"/>
      <c r="K5" s="410"/>
      <c r="M5" s="405"/>
      <c r="N5" s="410"/>
      <c r="O5" s="405"/>
      <c r="P5" s="410"/>
      <c r="Q5" s="264"/>
      <c r="R5" s="410"/>
      <c r="S5" s="264"/>
      <c r="T5" s="410"/>
      <c r="U5" s="264"/>
      <c r="V5" s="415"/>
    </row>
    <row r="6" spans="1:22" ht="15" customHeight="1">
      <c r="A6" s="196" t="s">
        <v>544</v>
      </c>
      <c r="B6" s="28">
        <f aca="true" t="shared" si="0" ref="B6:C8">SUM(D6,F6,H6,J6,M6,O6,Q6,S6,U6,B18,D18,F18,H18,J18,M18,O18,Q18,U18)</f>
        <v>17266</v>
      </c>
      <c r="C6" s="29">
        <f t="shared" si="0"/>
        <v>206009</v>
      </c>
      <c r="D6" s="29">
        <v>2832</v>
      </c>
      <c r="E6" s="29">
        <v>48367</v>
      </c>
      <c r="F6" s="29">
        <v>1369</v>
      </c>
      <c r="G6" s="29">
        <v>13871</v>
      </c>
      <c r="H6" s="29">
        <v>1637</v>
      </c>
      <c r="I6" s="29">
        <v>15316</v>
      </c>
      <c r="J6" s="29">
        <v>866</v>
      </c>
      <c r="K6" s="29">
        <v>10197</v>
      </c>
      <c r="M6" s="29">
        <v>859</v>
      </c>
      <c r="N6" s="29">
        <v>10692</v>
      </c>
      <c r="O6" s="29">
        <v>905</v>
      </c>
      <c r="P6" s="29">
        <v>14799</v>
      </c>
      <c r="Q6" s="29">
        <v>901</v>
      </c>
      <c r="R6" s="29">
        <v>11472</v>
      </c>
      <c r="S6" s="29">
        <v>862</v>
      </c>
      <c r="T6" s="29">
        <v>11512</v>
      </c>
      <c r="U6" s="29">
        <v>834</v>
      </c>
      <c r="V6" s="29">
        <v>9802</v>
      </c>
    </row>
    <row r="7" spans="1:22" ht="15" customHeight="1">
      <c r="A7" s="77" t="s">
        <v>545</v>
      </c>
      <c r="B7" s="28">
        <f t="shared" si="0"/>
        <v>16555</v>
      </c>
      <c r="C7" s="29">
        <f t="shared" si="0"/>
        <v>199004</v>
      </c>
      <c r="D7" s="29">
        <v>2931</v>
      </c>
      <c r="E7" s="29">
        <v>46890</v>
      </c>
      <c r="F7" s="29">
        <v>1363</v>
      </c>
      <c r="G7" s="29">
        <v>13291</v>
      </c>
      <c r="H7" s="29">
        <v>1581</v>
      </c>
      <c r="I7" s="29">
        <v>15430</v>
      </c>
      <c r="J7" s="29">
        <v>806</v>
      </c>
      <c r="K7" s="29">
        <v>9910</v>
      </c>
      <c r="M7" s="29">
        <v>830</v>
      </c>
      <c r="N7" s="29">
        <v>10373</v>
      </c>
      <c r="O7" s="29">
        <v>831</v>
      </c>
      <c r="P7" s="29">
        <v>14623</v>
      </c>
      <c r="Q7" s="29">
        <v>860</v>
      </c>
      <c r="R7" s="29">
        <v>11225</v>
      </c>
      <c r="S7" s="29">
        <v>859</v>
      </c>
      <c r="T7" s="29">
        <v>11244</v>
      </c>
      <c r="U7" s="29">
        <v>831</v>
      </c>
      <c r="V7" s="29">
        <v>10398</v>
      </c>
    </row>
    <row r="8" spans="1:22" ht="15" customHeight="1">
      <c r="A8" s="77" t="s">
        <v>546</v>
      </c>
      <c r="B8" s="28">
        <f t="shared" si="0"/>
        <v>16142</v>
      </c>
      <c r="C8" s="29">
        <f t="shared" si="0"/>
        <v>191162</v>
      </c>
      <c r="D8" s="29">
        <v>2894</v>
      </c>
      <c r="E8" s="29">
        <v>45176</v>
      </c>
      <c r="F8" s="29">
        <v>1243</v>
      </c>
      <c r="G8" s="29">
        <v>11363</v>
      </c>
      <c r="H8" s="29">
        <v>1444</v>
      </c>
      <c r="I8" s="29">
        <v>14013</v>
      </c>
      <c r="J8" s="29">
        <v>799</v>
      </c>
      <c r="K8" s="29">
        <v>9676</v>
      </c>
      <c r="L8" s="67"/>
      <c r="M8" s="29">
        <v>835</v>
      </c>
      <c r="N8" s="29">
        <v>9684</v>
      </c>
      <c r="O8" s="29">
        <v>872</v>
      </c>
      <c r="P8" s="29">
        <v>14010</v>
      </c>
      <c r="Q8" s="29">
        <v>865</v>
      </c>
      <c r="R8" s="29">
        <v>10446</v>
      </c>
      <c r="S8" s="29">
        <v>802</v>
      </c>
      <c r="T8" s="29">
        <v>10443</v>
      </c>
      <c r="U8" s="29">
        <v>771</v>
      </c>
      <c r="V8" s="29">
        <v>9570</v>
      </c>
    </row>
    <row r="9" spans="1:22" s="145" customFormat="1" ht="15" customHeight="1">
      <c r="A9" s="77" t="s">
        <v>547</v>
      </c>
      <c r="B9" s="28">
        <f>SUM(D9,F9,H9,J9,M9,O9,Q9,S9,U9,B21,D21,F21,H21,J21,M21,O21,Q21,U21,S21)</f>
        <v>11822</v>
      </c>
      <c r="C9" s="29">
        <f>SUM(E9,G9,I9,K9,N9,P9,R9,T9,V9,C21,E21,G21,I21,K21,N21,P21,R21,V21,T21)</f>
        <v>139839</v>
      </c>
      <c r="D9" s="29">
        <v>2197</v>
      </c>
      <c r="E9" s="29">
        <v>34326</v>
      </c>
      <c r="F9" s="29">
        <v>879</v>
      </c>
      <c r="G9" s="29">
        <v>7648</v>
      </c>
      <c r="H9" s="29">
        <v>1095</v>
      </c>
      <c r="I9" s="29">
        <v>10869</v>
      </c>
      <c r="J9" s="29">
        <v>399</v>
      </c>
      <c r="K9" s="29">
        <v>5154</v>
      </c>
      <c r="L9" s="67"/>
      <c r="M9" s="29">
        <v>406</v>
      </c>
      <c r="N9" s="29">
        <v>6034</v>
      </c>
      <c r="O9" s="29">
        <v>449</v>
      </c>
      <c r="P9" s="29">
        <v>7779</v>
      </c>
      <c r="Q9" s="29">
        <v>428</v>
      </c>
      <c r="R9" s="29">
        <v>6177</v>
      </c>
      <c r="S9" s="29">
        <v>819</v>
      </c>
      <c r="T9" s="29">
        <v>9366</v>
      </c>
      <c r="U9" s="29">
        <v>737</v>
      </c>
      <c r="V9" s="29">
        <v>9134</v>
      </c>
    </row>
    <row r="10" spans="1:22" s="145" customFormat="1" ht="15" customHeight="1">
      <c r="A10" s="197" t="s">
        <v>548</v>
      </c>
      <c r="B10" s="73">
        <f>SUM(D10,F10,H10,J10,M10,O10,Q10,S10,U10,B22,D22,F22,H22,J22,M22,O22,Q22,U22,S22)</f>
        <v>14261</v>
      </c>
      <c r="C10" s="32">
        <f>SUM(E10,G10,I10,K10,N10,P10,R10,T10,V10,C22,E22,G22,I22,K22,N22,P22,R22,V22,T22)</f>
        <v>165954</v>
      </c>
      <c r="D10" s="32">
        <v>2761</v>
      </c>
      <c r="E10" s="32">
        <v>40256</v>
      </c>
      <c r="F10" s="32">
        <v>1010</v>
      </c>
      <c r="G10" s="32">
        <v>8661</v>
      </c>
      <c r="H10" s="32">
        <v>1324</v>
      </c>
      <c r="I10" s="32">
        <v>12816</v>
      </c>
      <c r="J10" s="32">
        <v>546</v>
      </c>
      <c r="K10" s="32">
        <v>6409</v>
      </c>
      <c r="L10"/>
      <c r="M10" s="32">
        <v>571</v>
      </c>
      <c r="N10" s="32">
        <v>8626</v>
      </c>
      <c r="O10" s="32">
        <v>653</v>
      </c>
      <c r="P10" s="32">
        <v>10421</v>
      </c>
      <c r="Q10" s="32">
        <v>715</v>
      </c>
      <c r="R10" s="32">
        <v>8678</v>
      </c>
      <c r="S10" s="32">
        <v>725</v>
      </c>
      <c r="T10" s="32">
        <v>9174</v>
      </c>
      <c r="U10" s="32">
        <v>648</v>
      </c>
      <c r="V10" s="32">
        <v>7695</v>
      </c>
    </row>
    <row r="11" spans="1:22" ht="10.5" customHeight="1">
      <c r="A11" s="40"/>
      <c r="B11" s="207"/>
      <c r="C11" s="29"/>
      <c r="D11" s="208"/>
      <c r="E11" s="208"/>
      <c r="F11" s="208"/>
      <c r="G11" s="208"/>
      <c r="H11" s="208"/>
      <c r="I11" s="208"/>
      <c r="J11" s="208"/>
      <c r="K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</row>
    <row r="12" spans="1:22" s="211" customFormat="1" ht="15" customHeight="1">
      <c r="A12" s="209" t="s">
        <v>549</v>
      </c>
      <c r="B12" s="28">
        <f>SUM(D12,F12,H12,J12,M12,O12,Q12,S12,U12,B24,D24,F24,H24,J24,M24,O24,Q24,U24,S24)</f>
        <v>6360</v>
      </c>
      <c r="C12" s="29">
        <f>SUM(E12,G12,I12,K12,N12,P12,R12,T12,V12,C24,E24,G24,I24,K24,N24,P24,R24,V24,T24)</f>
        <v>88072</v>
      </c>
      <c r="D12" s="29">
        <v>949</v>
      </c>
      <c r="E12" s="29">
        <v>16857</v>
      </c>
      <c r="F12" s="29">
        <v>520</v>
      </c>
      <c r="G12" s="29">
        <v>5851</v>
      </c>
      <c r="H12" s="29">
        <v>525</v>
      </c>
      <c r="I12" s="29">
        <v>5472</v>
      </c>
      <c r="J12" s="29">
        <v>546</v>
      </c>
      <c r="K12" s="29">
        <v>6409</v>
      </c>
      <c r="L12" s="210"/>
      <c r="M12" s="29">
        <v>571</v>
      </c>
      <c r="N12" s="29">
        <v>8626</v>
      </c>
      <c r="O12" s="29">
        <v>653</v>
      </c>
      <c r="P12" s="29">
        <v>10421</v>
      </c>
      <c r="Q12" s="29">
        <v>715</v>
      </c>
      <c r="R12" s="29">
        <v>8678</v>
      </c>
      <c r="S12" s="29" t="s">
        <v>550</v>
      </c>
      <c r="T12" s="29" t="s">
        <v>550</v>
      </c>
      <c r="U12" s="29" t="s">
        <v>550</v>
      </c>
      <c r="V12" s="29" t="s">
        <v>550</v>
      </c>
    </row>
    <row r="13" spans="1:22" s="211" customFormat="1" ht="15" customHeight="1">
      <c r="A13" s="209" t="s">
        <v>551</v>
      </c>
      <c r="B13" s="28">
        <f>SUM(D13,F13,H13,J13,M13,O13,Q13,S13,U13,B25,D25,F25,H25,J25,M25,O25,Q25,U25,S25)</f>
        <v>7901</v>
      </c>
      <c r="C13" s="29">
        <f>SUM(E13,G13,I13,K13,N13,P13,R13,T13,V13,C25,E25,G25,I25,K25,N25,P25,R25,V25,T25)</f>
        <v>77882</v>
      </c>
      <c r="D13" s="29">
        <v>1812</v>
      </c>
      <c r="E13" s="29">
        <v>23399</v>
      </c>
      <c r="F13" s="29">
        <v>490</v>
      </c>
      <c r="G13" s="29">
        <v>2810</v>
      </c>
      <c r="H13" s="29">
        <v>799</v>
      </c>
      <c r="I13" s="29">
        <v>7344</v>
      </c>
      <c r="J13" s="29" t="s">
        <v>552</v>
      </c>
      <c r="K13" s="29" t="s">
        <v>552</v>
      </c>
      <c r="L13"/>
      <c r="M13" s="29" t="s">
        <v>552</v>
      </c>
      <c r="N13" s="29" t="s">
        <v>552</v>
      </c>
      <c r="O13" s="29" t="s">
        <v>552</v>
      </c>
      <c r="P13" s="29" t="s">
        <v>552</v>
      </c>
      <c r="Q13" s="29" t="s">
        <v>552</v>
      </c>
      <c r="R13" s="29" t="s">
        <v>552</v>
      </c>
      <c r="S13" s="29">
        <v>725</v>
      </c>
      <c r="T13" s="29">
        <v>9174</v>
      </c>
      <c r="U13" s="29">
        <v>648</v>
      </c>
      <c r="V13" s="29">
        <v>7695</v>
      </c>
    </row>
    <row r="14" spans="1:22" s="211" customFormat="1" ht="4.5" customHeight="1" thickBot="1">
      <c r="A14" s="209"/>
      <c r="B14" s="212"/>
      <c r="C14" s="213"/>
      <c r="D14" s="213"/>
      <c r="E14" s="213"/>
      <c r="F14" s="213"/>
      <c r="G14" s="213"/>
      <c r="H14" s="213"/>
      <c r="I14" s="213"/>
      <c r="J14" s="29"/>
      <c r="K14" s="29"/>
      <c r="L14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32" ht="13.5" customHeight="1" thickTop="1">
      <c r="A15" s="121" t="s">
        <v>133</v>
      </c>
      <c r="B15" s="286" t="s">
        <v>553</v>
      </c>
      <c r="C15" s="286"/>
      <c r="D15" s="286" t="s">
        <v>554</v>
      </c>
      <c r="E15" s="302"/>
      <c r="F15" s="286" t="s">
        <v>555</v>
      </c>
      <c r="G15" s="286"/>
      <c r="H15" s="411" t="s">
        <v>556</v>
      </c>
      <c r="I15" s="412"/>
      <c r="J15" s="286" t="s">
        <v>557</v>
      </c>
      <c r="K15" s="286"/>
      <c r="M15" s="300" t="s">
        <v>558</v>
      </c>
      <c r="N15" s="286"/>
      <c r="O15" s="286" t="s">
        <v>559</v>
      </c>
      <c r="P15" s="302"/>
      <c r="Q15" s="302" t="s">
        <v>560</v>
      </c>
      <c r="R15" s="300"/>
      <c r="S15" s="302" t="s">
        <v>561</v>
      </c>
      <c r="T15" s="242"/>
      <c r="U15" s="416" t="s">
        <v>562</v>
      </c>
      <c r="V15" s="417"/>
      <c r="AE15" s="67"/>
      <c r="AF15" s="67"/>
    </row>
    <row r="16" spans="1:32" ht="13.5" customHeight="1">
      <c r="A16" s="46" t="s">
        <v>563</v>
      </c>
      <c r="B16" s="264" t="s">
        <v>541</v>
      </c>
      <c r="C16" s="410" t="s">
        <v>542</v>
      </c>
      <c r="D16" s="264" t="s">
        <v>541</v>
      </c>
      <c r="E16" s="415" t="s">
        <v>542</v>
      </c>
      <c r="F16" s="264" t="s">
        <v>541</v>
      </c>
      <c r="G16" s="410" t="s">
        <v>542</v>
      </c>
      <c r="H16" s="264" t="s">
        <v>541</v>
      </c>
      <c r="I16" s="410" t="s">
        <v>542</v>
      </c>
      <c r="J16" s="264" t="s">
        <v>541</v>
      </c>
      <c r="K16" s="410" t="s">
        <v>542</v>
      </c>
      <c r="M16" s="405" t="s">
        <v>541</v>
      </c>
      <c r="N16" s="410" t="s">
        <v>542</v>
      </c>
      <c r="O16" s="264" t="s">
        <v>541</v>
      </c>
      <c r="P16" s="410" t="s">
        <v>542</v>
      </c>
      <c r="Q16" s="264" t="s">
        <v>541</v>
      </c>
      <c r="R16" s="410" t="s">
        <v>542</v>
      </c>
      <c r="S16" s="406" t="s">
        <v>541</v>
      </c>
      <c r="T16" s="244" t="s">
        <v>542</v>
      </c>
      <c r="U16" s="405" t="s">
        <v>541</v>
      </c>
      <c r="V16" s="415" t="s">
        <v>542</v>
      </c>
      <c r="Y16" s="2"/>
      <c r="Z16" s="2"/>
      <c r="AA16" s="2"/>
      <c r="AB16" s="2"/>
      <c r="AC16" s="2"/>
      <c r="AD16" s="2"/>
      <c r="AE16" s="2"/>
      <c r="AF16" s="2"/>
    </row>
    <row r="17" spans="1:32" ht="13.5" customHeight="1">
      <c r="A17" s="126" t="s">
        <v>543</v>
      </c>
      <c r="B17" s="264"/>
      <c r="C17" s="410"/>
      <c r="D17" s="264"/>
      <c r="E17" s="415"/>
      <c r="F17" s="264"/>
      <c r="G17" s="410"/>
      <c r="H17" s="264"/>
      <c r="I17" s="410"/>
      <c r="J17" s="264"/>
      <c r="K17" s="410"/>
      <c r="M17" s="405"/>
      <c r="N17" s="410"/>
      <c r="O17" s="264"/>
      <c r="P17" s="410"/>
      <c r="Q17" s="264"/>
      <c r="R17" s="410"/>
      <c r="S17" s="297"/>
      <c r="T17" s="273"/>
      <c r="U17" s="405"/>
      <c r="V17" s="415"/>
      <c r="Y17" s="2"/>
      <c r="Z17" s="2"/>
      <c r="AA17" s="2"/>
      <c r="AB17" s="2"/>
      <c r="AC17" s="2"/>
      <c r="AD17" s="2"/>
      <c r="AE17" s="2"/>
      <c r="AF17" s="2"/>
    </row>
    <row r="18" spans="1:32" ht="14.25" customHeight="1">
      <c r="A18" s="196" t="s">
        <v>564</v>
      </c>
      <c r="B18" s="28">
        <v>819</v>
      </c>
      <c r="C18" s="29">
        <v>9873</v>
      </c>
      <c r="D18" s="29">
        <v>836</v>
      </c>
      <c r="E18" s="29">
        <v>6391</v>
      </c>
      <c r="F18" s="29">
        <v>1161</v>
      </c>
      <c r="G18" s="29">
        <v>16264</v>
      </c>
      <c r="H18" s="29">
        <v>512</v>
      </c>
      <c r="I18" s="29">
        <v>2726</v>
      </c>
      <c r="J18" s="29">
        <v>234</v>
      </c>
      <c r="K18" s="29">
        <v>2461</v>
      </c>
      <c r="M18" s="29">
        <v>543</v>
      </c>
      <c r="N18" s="29">
        <v>3285</v>
      </c>
      <c r="O18" s="29">
        <v>565</v>
      </c>
      <c r="P18" s="29">
        <v>2318</v>
      </c>
      <c r="Q18" s="29">
        <v>917</v>
      </c>
      <c r="R18" s="29">
        <v>10978</v>
      </c>
      <c r="S18" s="29" t="s">
        <v>552</v>
      </c>
      <c r="T18" s="29" t="s">
        <v>552</v>
      </c>
      <c r="U18" s="29">
        <v>614</v>
      </c>
      <c r="V18" s="29">
        <v>5685</v>
      </c>
      <c r="AA18" s="2"/>
      <c r="AB18" s="2"/>
      <c r="AC18" s="2"/>
      <c r="AD18" s="2"/>
      <c r="AE18" s="2"/>
      <c r="AF18" s="2"/>
    </row>
    <row r="19" spans="1:32" ht="14.25" customHeight="1">
      <c r="A19" s="77" t="s">
        <v>565</v>
      </c>
      <c r="B19" s="28">
        <v>839</v>
      </c>
      <c r="C19" s="29">
        <v>9573</v>
      </c>
      <c r="D19" s="29">
        <v>791</v>
      </c>
      <c r="E19" s="29">
        <v>6295</v>
      </c>
      <c r="F19" s="29">
        <v>927</v>
      </c>
      <c r="G19" s="29">
        <v>12804</v>
      </c>
      <c r="H19" s="29">
        <v>416</v>
      </c>
      <c r="I19" s="29">
        <v>3116</v>
      </c>
      <c r="J19" s="29">
        <v>82</v>
      </c>
      <c r="K19" s="29">
        <v>435</v>
      </c>
      <c r="M19" s="29">
        <v>499</v>
      </c>
      <c r="N19" s="29">
        <v>2979</v>
      </c>
      <c r="O19" s="29">
        <v>472</v>
      </c>
      <c r="P19" s="29">
        <v>1875</v>
      </c>
      <c r="Q19" s="29">
        <v>1033</v>
      </c>
      <c r="R19" s="29">
        <v>12952</v>
      </c>
      <c r="S19" s="29" t="s">
        <v>552</v>
      </c>
      <c r="T19" s="29" t="s">
        <v>552</v>
      </c>
      <c r="U19" s="29">
        <v>604</v>
      </c>
      <c r="V19" s="29">
        <v>5591</v>
      </c>
      <c r="AA19" s="2"/>
      <c r="AB19" s="2"/>
      <c r="AC19" s="2"/>
      <c r="AD19" s="2"/>
      <c r="AE19" s="2"/>
      <c r="AF19" s="2"/>
    </row>
    <row r="20" spans="1:32" ht="14.25" customHeight="1">
      <c r="A20" s="77" t="s">
        <v>566</v>
      </c>
      <c r="B20" s="28">
        <v>787</v>
      </c>
      <c r="C20" s="29">
        <v>9596</v>
      </c>
      <c r="D20" s="29">
        <v>716</v>
      </c>
      <c r="E20" s="29">
        <v>5509</v>
      </c>
      <c r="F20" s="29">
        <v>939</v>
      </c>
      <c r="G20" s="29">
        <v>13099</v>
      </c>
      <c r="H20" s="29">
        <v>470</v>
      </c>
      <c r="I20" s="29">
        <v>2833</v>
      </c>
      <c r="J20" s="29">
        <v>82</v>
      </c>
      <c r="K20" s="29">
        <v>403</v>
      </c>
      <c r="L20" s="67"/>
      <c r="M20" s="29">
        <v>490</v>
      </c>
      <c r="N20" s="29">
        <v>2670</v>
      </c>
      <c r="O20" s="29">
        <v>461</v>
      </c>
      <c r="P20" s="29">
        <v>1944</v>
      </c>
      <c r="Q20" s="29">
        <v>1034</v>
      </c>
      <c r="R20" s="29">
        <v>14622</v>
      </c>
      <c r="S20" s="29" t="s">
        <v>552</v>
      </c>
      <c r="T20" s="29" t="s">
        <v>552</v>
      </c>
      <c r="U20" s="29">
        <v>638</v>
      </c>
      <c r="V20" s="29">
        <v>6105</v>
      </c>
      <c r="AA20" s="2"/>
      <c r="AB20" s="2"/>
      <c r="AC20" s="2"/>
      <c r="AD20" s="2"/>
      <c r="AE20" s="2"/>
      <c r="AF20" s="2"/>
    </row>
    <row r="21" spans="1:32" s="214" customFormat="1" ht="14.25" customHeight="1">
      <c r="A21" s="77" t="s">
        <v>567</v>
      </c>
      <c r="B21" s="28">
        <v>774</v>
      </c>
      <c r="C21" s="29">
        <v>8592</v>
      </c>
      <c r="D21" s="29">
        <v>731</v>
      </c>
      <c r="E21" s="29">
        <v>5215</v>
      </c>
      <c r="F21" s="29">
        <v>573</v>
      </c>
      <c r="G21" s="29">
        <v>8104</v>
      </c>
      <c r="H21" s="29">
        <v>20</v>
      </c>
      <c r="I21" s="29">
        <v>46</v>
      </c>
      <c r="J21" s="29">
        <v>87</v>
      </c>
      <c r="K21" s="29">
        <v>263</v>
      </c>
      <c r="L21" s="67"/>
      <c r="M21" s="29">
        <v>563</v>
      </c>
      <c r="N21" s="29">
        <v>2745</v>
      </c>
      <c r="O21" s="29">
        <v>496</v>
      </c>
      <c r="P21" s="29">
        <v>2081</v>
      </c>
      <c r="Q21" s="29">
        <v>832</v>
      </c>
      <c r="R21" s="29">
        <v>11642</v>
      </c>
      <c r="S21" s="29">
        <v>337</v>
      </c>
      <c r="T21" s="29">
        <v>4664</v>
      </c>
      <c r="U21" s="29" t="s">
        <v>552</v>
      </c>
      <c r="V21" s="29" t="s">
        <v>552</v>
      </c>
      <c r="AA21" s="215"/>
      <c r="AB21" s="215"/>
      <c r="AC21" s="215"/>
      <c r="AD21" s="215"/>
      <c r="AE21" s="215"/>
      <c r="AF21" s="215"/>
    </row>
    <row r="22" spans="1:32" s="214" customFormat="1" ht="14.25" customHeight="1">
      <c r="A22" s="197" t="s">
        <v>568</v>
      </c>
      <c r="B22" s="73">
        <v>766</v>
      </c>
      <c r="C22" s="32">
        <v>7701</v>
      </c>
      <c r="D22" s="32">
        <v>709</v>
      </c>
      <c r="E22" s="32">
        <v>4563</v>
      </c>
      <c r="F22" s="32">
        <v>615</v>
      </c>
      <c r="G22" s="32">
        <v>8533</v>
      </c>
      <c r="H22" s="32">
        <v>33</v>
      </c>
      <c r="I22" s="32">
        <v>193</v>
      </c>
      <c r="J22" s="32">
        <v>58</v>
      </c>
      <c r="K22" s="32">
        <v>209</v>
      </c>
      <c r="L22"/>
      <c r="M22" s="32">
        <v>531</v>
      </c>
      <c r="N22" s="32">
        <v>2376</v>
      </c>
      <c r="O22" s="32">
        <v>569</v>
      </c>
      <c r="P22" s="32">
        <v>1920</v>
      </c>
      <c r="Q22" s="32">
        <v>1199</v>
      </c>
      <c r="R22" s="32">
        <v>17978</v>
      </c>
      <c r="S22" s="32">
        <v>614</v>
      </c>
      <c r="T22" s="32">
        <v>7227</v>
      </c>
      <c r="U22" s="32">
        <v>214</v>
      </c>
      <c r="V22" s="32">
        <v>2518</v>
      </c>
      <c r="AA22" s="215"/>
      <c r="AB22" s="215"/>
      <c r="AC22" s="215"/>
      <c r="AD22" s="215"/>
      <c r="AE22" s="215"/>
      <c r="AF22" s="215"/>
    </row>
    <row r="23" spans="1:32" ht="10.5" customHeight="1">
      <c r="A23" s="40"/>
      <c r="B23" s="207"/>
      <c r="C23" s="208"/>
      <c r="D23" s="208"/>
      <c r="E23" s="208"/>
      <c r="F23" s="208"/>
      <c r="G23" s="208"/>
      <c r="H23" s="208"/>
      <c r="I23" s="208"/>
      <c r="J23" s="208"/>
      <c r="K23" s="208"/>
      <c r="M23" s="208"/>
      <c r="N23" s="208"/>
      <c r="O23" s="208"/>
      <c r="P23" s="208"/>
      <c r="Q23" s="208"/>
      <c r="R23" s="208"/>
      <c r="S23" s="216"/>
      <c r="T23" s="208"/>
      <c r="U23" s="216"/>
      <c r="V23" s="208"/>
      <c r="AA23" s="2"/>
      <c r="AB23" s="2"/>
      <c r="AC23" s="2"/>
      <c r="AD23" s="2"/>
      <c r="AE23" s="2"/>
      <c r="AF23" s="2"/>
    </row>
    <row r="24" spans="1:32" ht="15" customHeight="1">
      <c r="A24" s="209" t="s">
        <v>525</v>
      </c>
      <c r="B24" s="28" t="s">
        <v>76</v>
      </c>
      <c r="C24" s="29" t="s">
        <v>76</v>
      </c>
      <c r="D24" s="29" t="s">
        <v>76</v>
      </c>
      <c r="E24" s="29" t="s">
        <v>76</v>
      </c>
      <c r="F24" s="29">
        <v>322</v>
      </c>
      <c r="G24" s="29">
        <v>4706</v>
      </c>
      <c r="H24" s="29">
        <v>33</v>
      </c>
      <c r="I24" s="29">
        <v>193</v>
      </c>
      <c r="J24" s="29" t="s">
        <v>552</v>
      </c>
      <c r="K24" s="29" t="s">
        <v>552</v>
      </c>
      <c r="M24" s="29" t="s">
        <v>552</v>
      </c>
      <c r="N24" s="29" t="s">
        <v>552</v>
      </c>
      <c r="O24" s="29" t="s">
        <v>552</v>
      </c>
      <c r="P24" s="29" t="s">
        <v>552</v>
      </c>
      <c r="Q24" s="29">
        <v>698</v>
      </c>
      <c r="R24" s="29">
        <v>11114</v>
      </c>
      <c r="S24" s="40">
        <v>614</v>
      </c>
      <c r="T24" s="29">
        <v>7227</v>
      </c>
      <c r="U24" s="29">
        <v>214</v>
      </c>
      <c r="V24" s="29">
        <v>2518</v>
      </c>
      <c r="AA24" s="2"/>
      <c r="AB24" s="2"/>
      <c r="AC24" s="2"/>
      <c r="AD24" s="2"/>
      <c r="AE24" s="2"/>
      <c r="AF24" s="2"/>
    </row>
    <row r="25" spans="1:32" ht="15" customHeight="1">
      <c r="A25" s="217" t="s">
        <v>526</v>
      </c>
      <c r="B25" s="212">
        <v>766</v>
      </c>
      <c r="C25" s="29">
        <v>7701</v>
      </c>
      <c r="D25" s="29">
        <v>709</v>
      </c>
      <c r="E25" s="29">
        <v>4563</v>
      </c>
      <c r="F25" s="213">
        <v>293</v>
      </c>
      <c r="G25" s="213">
        <v>3827</v>
      </c>
      <c r="H25" s="29" t="s">
        <v>76</v>
      </c>
      <c r="I25" s="29" t="s">
        <v>76</v>
      </c>
      <c r="J25" s="213">
        <v>58</v>
      </c>
      <c r="K25" s="213">
        <v>209</v>
      </c>
      <c r="L25" s="210"/>
      <c r="M25" s="213">
        <v>531</v>
      </c>
      <c r="N25" s="213">
        <v>2376</v>
      </c>
      <c r="O25" s="213">
        <v>569</v>
      </c>
      <c r="P25" s="213">
        <v>1920</v>
      </c>
      <c r="Q25" s="213">
        <v>501</v>
      </c>
      <c r="R25" s="213">
        <v>6864</v>
      </c>
      <c r="S25" s="213" t="s">
        <v>76</v>
      </c>
      <c r="T25" s="213" t="s">
        <v>76</v>
      </c>
      <c r="U25" s="213" t="s">
        <v>76</v>
      </c>
      <c r="V25" s="213" t="s">
        <v>76</v>
      </c>
      <c r="AA25" s="2"/>
      <c r="AB25" s="2"/>
      <c r="AC25" s="2"/>
      <c r="AD25" s="2"/>
      <c r="AE25" s="2"/>
      <c r="AF25" s="2"/>
    </row>
    <row r="26" spans="1:30" ht="15" customHeight="1">
      <c r="A26" s="34" t="s">
        <v>569</v>
      </c>
      <c r="B26" s="34"/>
      <c r="C26" s="34"/>
      <c r="D26" s="34"/>
      <c r="E26" s="34"/>
      <c r="F26" s="92"/>
      <c r="G26" s="92"/>
      <c r="H26" s="92"/>
      <c r="I26" s="92"/>
      <c r="J26" s="92"/>
      <c r="K26" s="92"/>
      <c r="M26" s="92"/>
      <c r="N26" s="92"/>
      <c r="O26" s="218"/>
      <c r="P26" s="218"/>
      <c r="Q26" s="40"/>
      <c r="R26" s="40"/>
      <c r="S26" s="40"/>
      <c r="T26" s="40"/>
      <c r="U26" s="218"/>
      <c r="V26" s="218"/>
      <c r="AA26" s="2"/>
      <c r="AB26" s="2"/>
      <c r="AC26" s="2"/>
      <c r="AD26" s="2"/>
    </row>
    <row r="27" spans="1:30" ht="15" customHeight="1">
      <c r="A27" s="287" t="s">
        <v>109</v>
      </c>
      <c r="B27" s="287"/>
      <c r="C27" s="287"/>
      <c r="D27" s="287"/>
      <c r="E27" s="287"/>
      <c r="F27" s="2"/>
      <c r="G27" s="2"/>
      <c r="H27" s="2"/>
      <c r="I27" s="2"/>
      <c r="J27" s="2"/>
      <c r="K27" s="2"/>
      <c r="M27" s="2"/>
      <c r="N27" s="2"/>
      <c r="O27" s="218"/>
      <c r="P27" s="218"/>
      <c r="Q27" s="40"/>
      <c r="R27" s="40"/>
      <c r="S27" s="40"/>
      <c r="T27" s="40"/>
      <c r="U27" s="218"/>
      <c r="V27" s="218"/>
      <c r="AA27" s="2"/>
      <c r="AB27" s="2"/>
      <c r="AC27" s="2"/>
      <c r="AD27" s="2"/>
    </row>
    <row r="28" spans="1:30" ht="13.5">
      <c r="A28" s="2"/>
      <c r="B28" s="2"/>
      <c r="C28" s="2"/>
      <c r="D28" s="2"/>
      <c r="E28" s="2"/>
      <c r="F28" s="29"/>
      <c r="G28" s="29"/>
      <c r="H28" s="2"/>
      <c r="I28" s="2"/>
      <c r="J28" s="2"/>
      <c r="K28" s="2"/>
      <c r="M28" s="2"/>
      <c r="N28" s="2"/>
      <c r="O28" s="2"/>
      <c r="P28" s="2"/>
      <c r="Q28" s="2"/>
      <c r="R28" s="2"/>
      <c r="S28" s="2"/>
      <c r="T28" s="2"/>
      <c r="AA28" s="2"/>
      <c r="AB28" s="2"/>
      <c r="AC28" s="2"/>
      <c r="AD28" s="2"/>
    </row>
    <row r="29" spans="6:7" ht="13.5">
      <c r="F29" s="29"/>
      <c r="G29" s="29"/>
    </row>
    <row r="30" spans="6:7" ht="13.5">
      <c r="F30" s="29"/>
      <c r="G30" s="29"/>
    </row>
    <row r="31" spans="6:7" ht="13.5">
      <c r="F31" s="29"/>
      <c r="G31" s="29"/>
    </row>
    <row r="32" spans="6:7" ht="13.5">
      <c r="F32" s="32"/>
      <c r="G32" s="32"/>
    </row>
    <row r="33" spans="6:7" ht="13.5">
      <c r="F33" s="208"/>
      <c r="G33" s="29"/>
    </row>
    <row r="34" spans="6:7" ht="13.5">
      <c r="F34" s="29"/>
      <c r="G34" s="29"/>
    </row>
    <row r="35" spans="6:7" ht="13.5">
      <c r="F35" s="29"/>
      <c r="G35" s="29"/>
    </row>
  </sheetData>
  <mergeCells count="64">
    <mergeCell ref="H15:I15"/>
    <mergeCell ref="J15:K15"/>
    <mergeCell ref="V16:V17"/>
    <mergeCell ref="N16:N17"/>
    <mergeCell ref="M15:N15"/>
    <mergeCell ref="U16:U17"/>
    <mergeCell ref="U15:V15"/>
    <mergeCell ref="S15:T15"/>
    <mergeCell ref="S16:S17"/>
    <mergeCell ref="T16:T17"/>
    <mergeCell ref="A2:D2"/>
    <mergeCell ref="G16:G17"/>
    <mergeCell ref="H16:H17"/>
    <mergeCell ref="R16:R17"/>
    <mergeCell ref="Q16:Q17"/>
    <mergeCell ref="I4:I5"/>
    <mergeCell ref="K16:K17"/>
    <mergeCell ref="I16:I17"/>
    <mergeCell ref="J16:J17"/>
    <mergeCell ref="M16:M17"/>
    <mergeCell ref="Q3:R3"/>
    <mergeCell ref="V4:V5"/>
    <mergeCell ref="U4:U5"/>
    <mergeCell ref="T4:T5"/>
    <mergeCell ref="R4:R5"/>
    <mergeCell ref="S4:S5"/>
    <mergeCell ref="S3:T3"/>
    <mergeCell ref="M4:M5"/>
    <mergeCell ref="O4:O5"/>
    <mergeCell ref="P4:P5"/>
    <mergeCell ref="J4:J5"/>
    <mergeCell ref="B4:B5"/>
    <mergeCell ref="D4:D5"/>
    <mergeCell ref="C4:C5"/>
    <mergeCell ref="E4:E5"/>
    <mergeCell ref="A27:E27"/>
    <mergeCell ref="B15:C15"/>
    <mergeCell ref="F15:G15"/>
    <mergeCell ref="B16:B17"/>
    <mergeCell ref="C16:C17"/>
    <mergeCell ref="F16:F17"/>
    <mergeCell ref="D15:E15"/>
    <mergeCell ref="D16:D17"/>
    <mergeCell ref="E16:E17"/>
    <mergeCell ref="M1:V1"/>
    <mergeCell ref="Q15:R15"/>
    <mergeCell ref="O16:O17"/>
    <mergeCell ref="P16:P17"/>
    <mergeCell ref="O15:P15"/>
    <mergeCell ref="Q4:Q5"/>
    <mergeCell ref="U3:V3"/>
    <mergeCell ref="O3:P3"/>
    <mergeCell ref="M3:N3"/>
    <mergeCell ref="N4:N5"/>
    <mergeCell ref="G4:G5"/>
    <mergeCell ref="F4:F5"/>
    <mergeCell ref="A1:K1"/>
    <mergeCell ref="B3:C3"/>
    <mergeCell ref="F3:G3"/>
    <mergeCell ref="H3:I3"/>
    <mergeCell ref="D3:E3"/>
    <mergeCell ref="H4:H5"/>
    <mergeCell ref="J3:K3"/>
    <mergeCell ref="K4:K5"/>
  </mergeCells>
  <printOptions/>
  <pageMargins left="0.5905511811023623" right="0.5905511811023623" top="0.984251968503937" bottom="0.984251968503937" header="0.5118110236220472" footer="0.5118110236220472"/>
  <pageSetup firstPageNumber="166" useFirstPageNumber="1" horizontalDpi="300" verticalDpi="300" orientation="portrait" paperSize="9" r:id="rId1"/>
  <headerFooter alignWithMargins="0">
    <oddHeader>&amp;L&amp;10&amp;P&amp;11 &amp;"ＭＳ 明朝,標準"&amp;10文化・余暇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X27"/>
  <sheetViews>
    <sheetView workbookViewId="0" topLeftCell="A1">
      <selection activeCell="A1" sqref="A1:K1"/>
    </sheetView>
  </sheetViews>
  <sheetFormatPr defaultColWidth="9.00390625" defaultRowHeight="13.5"/>
  <cols>
    <col min="1" max="1" width="8.625" style="0" customWidth="1"/>
    <col min="2" max="2" width="7.625" style="0" customWidth="1"/>
    <col min="3" max="4" width="8.125" style="0" customWidth="1"/>
    <col min="5" max="8" width="8.75390625" style="0" customWidth="1"/>
    <col min="9" max="9" width="7.625" style="0" customWidth="1"/>
    <col min="10" max="10" width="8.00390625" style="0" customWidth="1"/>
    <col min="11" max="11" width="8.125" style="0" customWidth="1"/>
    <col min="12" max="12" width="2.375" style="41" customWidth="1"/>
    <col min="13" max="13" width="8.75390625" style="118" customWidth="1"/>
    <col min="14" max="16" width="8.75390625" style="0" customWidth="1"/>
    <col min="17" max="17" width="7.125" style="0" customWidth="1"/>
    <col min="18" max="19" width="7.50390625" style="0" customWidth="1"/>
    <col min="20" max="23" width="8.75390625" style="0" customWidth="1"/>
  </cols>
  <sheetData>
    <row r="1" spans="1:23" ht="21" customHeight="1">
      <c r="A1" s="292" t="s">
        <v>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122"/>
      <c r="M1" s="206" t="s">
        <v>2</v>
      </c>
      <c r="N1" s="206"/>
      <c r="O1" s="206"/>
      <c r="P1" s="206"/>
      <c r="Q1" s="206"/>
      <c r="R1" s="206"/>
      <c r="S1" s="206"/>
      <c r="T1" s="206"/>
      <c r="U1" s="206"/>
      <c r="V1" s="206"/>
      <c r="W1" s="206"/>
    </row>
    <row r="2" ht="13.5" customHeight="1" thickBot="1"/>
    <row r="3" spans="1:24" ht="16.5" customHeight="1" thickTop="1">
      <c r="A3" s="284" t="s">
        <v>47</v>
      </c>
      <c r="B3" s="286" t="s">
        <v>3</v>
      </c>
      <c r="C3" s="286"/>
      <c r="D3" s="286"/>
      <c r="E3" s="286"/>
      <c r="F3" s="286"/>
      <c r="G3" s="286"/>
      <c r="H3" s="286"/>
      <c r="I3" s="422" t="s">
        <v>4</v>
      </c>
      <c r="J3" s="423"/>
      <c r="K3" s="423"/>
      <c r="L3" s="220"/>
      <c r="M3" s="420" t="s">
        <v>5</v>
      </c>
      <c r="N3" s="420"/>
      <c r="O3" s="420"/>
      <c r="P3" s="421"/>
      <c r="Q3" s="286" t="s">
        <v>6</v>
      </c>
      <c r="R3" s="286"/>
      <c r="S3" s="286"/>
      <c r="T3" s="286"/>
      <c r="U3" s="286"/>
      <c r="V3" s="286"/>
      <c r="W3" s="302"/>
      <c r="X3" s="41"/>
    </row>
    <row r="4" spans="1:24" ht="16.5" customHeight="1">
      <c r="A4" s="335"/>
      <c r="B4" s="264" t="s">
        <v>575</v>
      </c>
      <c r="C4" s="299"/>
      <c r="D4" s="299"/>
      <c r="E4" s="264" t="s">
        <v>7</v>
      </c>
      <c r="F4" s="264"/>
      <c r="G4" s="264" t="s">
        <v>8</v>
      </c>
      <c r="H4" s="264"/>
      <c r="I4" s="264" t="s">
        <v>575</v>
      </c>
      <c r="J4" s="299"/>
      <c r="K4" s="299"/>
      <c r="L4" s="70"/>
      <c r="M4" s="419" t="s">
        <v>7</v>
      </c>
      <c r="N4" s="405"/>
      <c r="O4" s="264" t="s">
        <v>8</v>
      </c>
      <c r="P4" s="264"/>
      <c r="Q4" s="264" t="s">
        <v>575</v>
      </c>
      <c r="R4" s="299"/>
      <c r="S4" s="299"/>
      <c r="T4" s="264" t="s">
        <v>7</v>
      </c>
      <c r="U4" s="264"/>
      <c r="V4" s="264" t="s">
        <v>8</v>
      </c>
      <c r="W4" s="368"/>
      <c r="X4" s="41"/>
    </row>
    <row r="5" spans="1:24" ht="16.5" customHeight="1">
      <c r="A5" s="335"/>
      <c r="B5" s="406" t="s">
        <v>9</v>
      </c>
      <c r="C5" s="406" t="s">
        <v>10</v>
      </c>
      <c r="D5" s="406" t="s">
        <v>11</v>
      </c>
      <c r="E5" s="221" t="s">
        <v>570</v>
      </c>
      <c r="F5" s="221" t="s">
        <v>571</v>
      </c>
      <c r="G5" s="221" t="s">
        <v>570</v>
      </c>
      <c r="H5" s="221" t="s">
        <v>571</v>
      </c>
      <c r="I5" s="406" t="s">
        <v>9</v>
      </c>
      <c r="J5" s="406" t="s">
        <v>10</v>
      </c>
      <c r="K5" s="406" t="s">
        <v>11</v>
      </c>
      <c r="L5" s="46"/>
      <c r="M5" s="222" t="s">
        <v>570</v>
      </c>
      <c r="N5" s="223" t="s">
        <v>571</v>
      </c>
      <c r="O5" s="223" t="s">
        <v>570</v>
      </c>
      <c r="P5" s="223" t="s">
        <v>571</v>
      </c>
      <c r="Q5" s="406" t="s">
        <v>9</v>
      </c>
      <c r="R5" s="406" t="s">
        <v>10</v>
      </c>
      <c r="S5" s="409" t="s">
        <v>11</v>
      </c>
      <c r="T5" s="223" t="s">
        <v>572</v>
      </c>
      <c r="U5" s="223" t="s">
        <v>571</v>
      </c>
      <c r="V5" s="223" t="s">
        <v>570</v>
      </c>
      <c r="W5" s="224" t="s">
        <v>571</v>
      </c>
      <c r="X5" s="41"/>
    </row>
    <row r="6" spans="1:24" ht="16.5" customHeight="1">
      <c r="A6" s="254"/>
      <c r="B6" s="297"/>
      <c r="C6" s="297"/>
      <c r="D6" s="297"/>
      <c r="E6" s="225" t="s">
        <v>573</v>
      </c>
      <c r="F6" s="225" t="s">
        <v>574</v>
      </c>
      <c r="G6" s="225" t="s">
        <v>573</v>
      </c>
      <c r="H6" s="225" t="s">
        <v>574</v>
      </c>
      <c r="I6" s="297"/>
      <c r="J6" s="297"/>
      <c r="K6" s="297"/>
      <c r="L6" s="226"/>
      <c r="M6" s="227" t="s">
        <v>573</v>
      </c>
      <c r="N6" s="228" t="s">
        <v>574</v>
      </c>
      <c r="O6" s="228" t="s">
        <v>573</v>
      </c>
      <c r="P6" s="228" t="s">
        <v>574</v>
      </c>
      <c r="Q6" s="297"/>
      <c r="R6" s="297"/>
      <c r="S6" s="304"/>
      <c r="T6" s="228" t="s">
        <v>573</v>
      </c>
      <c r="U6" s="228" t="s">
        <v>574</v>
      </c>
      <c r="V6" s="228" t="s">
        <v>573</v>
      </c>
      <c r="W6" s="229" t="s">
        <v>574</v>
      </c>
      <c r="X6" s="41"/>
    </row>
    <row r="7" spans="1:23" ht="16.5" customHeight="1">
      <c r="A7" s="94" t="s">
        <v>507</v>
      </c>
      <c r="B7" s="9">
        <f aca="true" t="shared" si="0" ref="B7:D11">SUM(I7,Q7,B16)</f>
        <v>8137</v>
      </c>
      <c r="C7" s="9">
        <f t="shared" si="0"/>
        <v>145013</v>
      </c>
      <c r="D7" s="9">
        <f t="shared" si="0"/>
        <v>122438</v>
      </c>
      <c r="E7" s="9">
        <f aca="true" t="shared" si="1" ref="E7:H9">SUM(M7,T7,E16)</f>
        <v>701</v>
      </c>
      <c r="F7" s="9">
        <f t="shared" si="1"/>
        <v>120</v>
      </c>
      <c r="G7" s="9">
        <f t="shared" si="1"/>
        <v>285</v>
      </c>
      <c r="H7" s="9">
        <f t="shared" si="1"/>
        <v>27</v>
      </c>
      <c r="I7" s="9">
        <v>4335</v>
      </c>
      <c r="J7" s="9">
        <v>76045</v>
      </c>
      <c r="K7" s="9">
        <v>63507</v>
      </c>
      <c r="L7" s="9"/>
      <c r="M7" s="9">
        <v>202</v>
      </c>
      <c r="N7" s="9">
        <v>28</v>
      </c>
      <c r="O7" s="9">
        <v>76</v>
      </c>
      <c r="P7" s="29">
        <v>5</v>
      </c>
      <c r="Q7" s="9">
        <v>3802</v>
      </c>
      <c r="R7" s="9">
        <v>68968</v>
      </c>
      <c r="S7" s="9">
        <v>58931</v>
      </c>
      <c r="T7" s="9">
        <v>499</v>
      </c>
      <c r="U7" s="9">
        <v>92</v>
      </c>
      <c r="V7" s="9">
        <v>209</v>
      </c>
      <c r="W7" s="9">
        <v>22</v>
      </c>
    </row>
    <row r="8" spans="1:23" ht="16.5" customHeight="1">
      <c r="A8" s="36" t="s">
        <v>508</v>
      </c>
      <c r="B8" s="9">
        <f t="shared" si="0"/>
        <v>8249</v>
      </c>
      <c r="C8" s="9">
        <f t="shared" si="0"/>
        <v>143532</v>
      </c>
      <c r="D8" s="9">
        <f t="shared" si="0"/>
        <v>122436</v>
      </c>
      <c r="E8" s="9">
        <f t="shared" si="1"/>
        <v>647</v>
      </c>
      <c r="F8" s="9">
        <f t="shared" si="1"/>
        <v>111</v>
      </c>
      <c r="G8" s="9">
        <f t="shared" si="1"/>
        <v>278</v>
      </c>
      <c r="H8" s="9">
        <f t="shared" si="1"/>
        <v>27</v>
      </c>
      <c r="I8" s="9">
        <v>4328</v>
      </c>
      <c r="J8" s="9">
        <v>73908</v>
      </c>
      <c r="K8" s="9">
        <v>63779</v>
      </c>
      <c r="L8" s="9"/>
      <c r="M8" s="9">
        <v>172</v>
      </c>
      <c r="N8" s="9">
        <v>40</v>
      </c>
      <c r="O8" s="9">
        <v>70</v>
      </c>
      <c r="P8" s="29">
        <v>9</v>
      </c>
      <c r="Q8" s="9">
        <v>3921</v>
      </c>
      <c r="R8" s="9">
        <v>69624</v>
      </c>
      <c r="S8" s="9">
        <v>58657</v>
      </c>
      <c r="T8" s="9">
        <v>475</v>
      </c>
      <c r="U8" s="9">
        <v>71</v>
      </c>
      <c r="V8" s="9">
        <v>208</v>
      </c>
      <c r="W8" s="9">
        <v>18</v>
      </c>
    </row>
    <row r="9" spans="1:23" ht="16.5" customHeight="1">
      <c r="A9" s="36" t="s">
        <v>509</v>
      </c>
      <c r="B9" s="9">
        <f t="shared" si="0"/>
        <v>6345</v>
      </c>
      <c r="C9" s="9">
        <f t="shared" si="0"/>
        <v>114771</v>
      </c>
      <c r="D9" s="9">
        <f t="shared" si="0"/>
        <v>97621</v>
      </c>
      <c r="E9" s="9">
        <f t="shared" si="1"/>
        <v>521</v>
      </c>
      <c r="F9" s="9">
        <f t="shared" si="1"/>
        <v>115</v>
      </c>
      <c r="G9" s="9">
        <f t="shared" si="1"/>
        <v>221</v>
      </c>
      <c r="H9" s="9">
        <f t="shared" si="1"/>
        <v>23</v>
      </c>
      <c r="I9" s="9">
        <v>3401</v>
      </c>
      <c r="J9" s="9">
        <v>60422</v>
      </c>
      <c r="K9" s="9">
        <v>51750</v>
      </c>
      <c r="L9" s="9"/>
      <c r="M9" s="29">
        <v>175</v>
      </c>
      <c r="N9" s="29">
        <v>40</v>
      </c>
      <c r="O9" s="29">
        <v>69</v>
      </c>
      <c r="P9" s="29">
        <v>5</v>
      </c>
      <c r="Q9" s="9">
        <v>2944</v>
      </c>
      <c r="R9" s="9">
        <v>54349</v>
      </c>
      <c r="S9" s="9">
        <v>45871</v>
      </c>
      <c r="T9" s="9">
        <v>346</v>
      </c>
      <c r="U9" s="9">
        <v>75</v>
      </c>
      <c r="V9" s="9">
        <v>152</v>
      </c>
      <c r="W9" s="9">
        <v>18</v>
      </c>
    </row>
    <row r="10" spans="1:23" s="15" customFormat="1" ht="16.5" customHeight="1">
      <c r="A10" s="36" t="s">
        <v>510</v>
      </c>
      <c r="B10" s="9">
        <f t="shared" si="0"/>
        <v>3627</v>
      </c>
      <c r="C10" s="9">
        <f t="shared" si="0"/>
        <v>49383</v>
      </c>
      <c r="D10" s="9">
        <f t="shared" si="0"/>
        <v>35596</v>
      </c>
      <c r="E10" s="9">
        <f>SUM(M10,T10,E19)</f>
        <v>86</v>
      </c>
      <c r="F10" s="29" t="s">
        <v>76</v>
      </c>
      <c r="G10" s="9">
        <f>SUM(O10,V10,G19)</f>
        <v>31</v>
      </c>
      <c r="H10" s="29" t="s">
        <v>76</v>
      </c>
      <c r="I10" s="29" t="s">
        <v>12</v>
      </c>
      <c r="J10" s="29" t="s">
        <v>76</v>
      </c>
      <c r="K10" s="29" t="s">
        <v>76</v>
      </c>
      <c r="L10" s="9"/>
      <c r="M10" s="29" t="s">
        <v>76</v>
      </c>
      <c r="N10" s="29" t="s">
        <v>76</v>
      </c>
      <c r="O10" s="29" t="s">
        <v>76</v>
      </c>
      <c r="P10" s="29" t="s">
        <v>76</v>
      </c>
      <c r="Q10" s="9">
        <v>2717</v>
      </c>
      <c r="R10" s="9">
        <v>41386</v>
      </c>
      <c r="S10" s="9">
        <v>30885</v>
      </c>
      <c r="T10" s="9">
        <v>66</v>
      </c>
      <c r="U10" s="29" t="s">
        <v>76</v>
      </c>
      <c r="V10" s="9">
        <v>27</v>
      </c>
      <c r="W10" s="29" t="s">
        <v>76</v>
      </c>
    </row>
    <row r="11" spans="1:23" s="15" customFormat="1" ht="16.5" customHeight="1" thickBot="1">
      <c r="A11" s="37" t="s">
        <v>511</v>
      </c>
      <c r="B11" s="13">
        <f t="shared" si="0"/>
        <v>3547</v>
      </c>
      <c r="C11" s="13">
        <f t="shared" si="0"/>
        <v>58600</v>
      </c>
      <c r="D11" s="13">
        <f t="shared" si="0"/>
        <v>39476</v>
      </c>
      <c r="E11" s="13">
        <f>SUM(L11,T11,E20)</f>
        <v>122</v>
      </c>
      <c r="F11" s="108" t="s">
        <v>76</v>
      </c>
      <c r="G11" s="230">
        <f>SUM(N11,V11,G20)</f>
        <v>42</v>
      </c>
      <c r="H11" s="108" t="s">
        <v>76</v>
      </c>
      <c r="I11" s="231" t="s">
        <v>76</v>
      </c>
      <c r="J11" s="231" t="s">
        <v>76</v>
      </c>
      <c r="K11" s="231" t="s">
        <v>76</v>
      </c>
      <c r="L11" s="38"/>
      <c r="M11" s="105" t="s">
        <v>12</v>
      </c>
      <c r="N11" s="105" t="s">
        <v>12</v>
      </c>
      <c r="O11" s="105" t="s">
        <v>12</v>
      </c>
      <c r="P11" s="105" t="s">
        <v>76</v>
      </c>
      <c r="Q11" s="232">
        <v>2695</v>
      </c>
      <c r="R11" s="232">
        <v>46152</v>
      </c>
      <c r="S11" s="232">
        <v>33260</v>
      </c>
      <c r="T11" s="232">
        <v>116</v>
      </c>
      <c r="U11" s="105" t="s">
        <v>76</v>
      </c>
      <c r="V11" s="232">
        <v>41</v>
      </c>
      <c r="W11" s="105" t="s">
        <v>76</v>
      </c>
    </row>
    <row r="12" spans="1:23" s="15" customFormat="1" ht="16.5" customHeight="1" thickTop="1">
      <c r="A12" s="284" t="s">
        <v>47</v>
      </c>
      <c r="B12" s="286" t="s">
        <v>13</v>
      </c>
      <c r="C12" s="286"/>
      <c r="D12" s="286"/>
      <c r="E12" s="286"/>
      <c r="F12" s="286"/>
      <c r="G12" s="286"/>
      <c r="H12" s="302"/>
      <c r="I12" s="38"/>
      <c r="J12" s="38"/>
      <c r="K12" s="38"/>
      <c r="L12" s="38"/>
      <c r="M12" s="32"/>
      <c r="N12" s="32"/>
      <c r="O12" s="32"/>
      <c r="P12" s="32"/>
      <c r="Q12" s="38"/>
      <c r="R12" s="38"/>
      <c r="S12" s="38"/>
      <c r="T12" s="38"/>
      <c r="U12" s="32"/>
      <c r="V12" s="38"/>
      <c r="W12" s="32"/>
    </row>
    <row r="13" spans="1:23" s="15" customFormat="1" ht="16.5" customHeight="1">
      <c r="A13" s="335"/>
      <c r="B13" s="264" t="s">
        <v>575</v>
      </c>
      <c r="C13" s="299"/>
      <c r="D13" s="299"/>
      <c r="E13" s="264" t="s">
        <v>7</v>
      </c>
      <c r="F13" s="264"/>
      <c r="G13" s="264" t="s">
        <v>8</v>
      </c>
      <c r="H13" s="368"/>
      <c r="I13" s="38"/>
      <c r="J13" s="38"/>
      <c r="K13" s="38"/>
      <c r="L13" s="38"/>
      <c r="M13" s="32"/>
      <c r="N13" s="32"/>
      <c r="O13" s="32"/>
      <c r="P13" s="32"/>
      <c r="Q13" s="38"/>
      <c r="R13" s="38"/>
      <c r="S13" s="38"/>
      <c r="T13" s="38"/>
      <c r="U13" s="32"/>
      <c r="V13" s="38"/>
      <c r="W13" s="32"/>
    </row>
    <row r="14" spans="1:23" s="15" customFormat="1" ht="16.5" customHeight="1">
      <c r="A14" s="335"/>
      <c r="B14" s="406" t="s">
        <v>9</v>
      </c>
      <c r="C14" s="406" t="s">
        <v>10</v>
      </c>
      <c r="D14" s="409" t="s">
        <v>11</v>
      </c>
      <c r="E14" s="223" t="s">
        <v>572</v>
      </c>
      <c r="F14" s="223" t="s">
        <v>571</v>
      </c>
      <c r="G14" s="223" t="s">
        <v>570</v>
      </c>
      <c r="H14" s="224" t="s">
        <v>571</v>
      </c>
      <c r="I14" s="38"/>
      <c r="J14" s="38"/>
      <c r="K14" s="38"/>
      <c r="L14" s="38"/>
      <c r="M14" s="32"/>
      <c r="N14" s="32"/>
      <c r="O14" s="32"/>
      <c r="P14" s="32"/>
      <c r="Q14" s="38"/>
      <c r="R14" s="38"/>
      <c r="S14" s="38"/>
      <c r="T14" s="38"/>
      <c r="U14" s="32"/>
      <c r="V14" s="38"/>
      <c r="W14" s="32"/>
    </row>
    <row r="15" spans="1:23" s="15" customFormat="1" ht="16.5" customHeight="1">
      <c r="A15" s="254"/>
      <c r="B15" s="297"/>
      <c r="C15" s="297"/>
      <c r="D15" s="304"/>
      <c r="E15" s="228" t="s">
        <v>573</v>
      </c>
      <c r="F15" s="228" t="s">
        <v>574</v>
      </c>
      <c r="G15" s="228" t="s">
        <v>573</v>
      </c>
      <c r="H15" s="229" t="s">
        <v>574</v>
      </c>
      <c r="I15" s="38"/>
      <c r="J15" s="38"/>
      <c r="K15" s="38"/>
      <c r="L15" s="38"/>
      <c r="M15" s="32"/>
      <c r="N15" s="32"/>
      <c r="O15" s="32"/>
      <c r="P15" s="32"/>
      <c r="Q15" s="38"/>
      <c r="R15" s="38"/>
      <c r="S15" s="38"/>
      <c r="T15" s="38"/>
      <c r="U15" s="32"/>
      <c r="V15" s="38"/>
      <c r="W15" s="32"/>
    </row>
    <row r="16" spans="1:23" s="15" customFormat="1" ht="16.5" customHeight="1">
      <c r="A16" s="94" t="s">
        <v>507</v>
      </c>
      <c r="B16" s="29" t="s">
        <v>76</v>
      </c>
      <c r="C16" s="29" t="s">
        <v>76</v>
      </c>
      <c r="D16" s="29" t="s">
        <v>76</v>
      </c>
      <c r="E16" s="29" t="s">
        <v>76</v>
      </c>
      <c r="F16" s="29" t="s">
        <v>76</v>
      </c>
      <c r="G16" s="29" t="s">
        <v>76</v>
      </c>
      <c r="H16" s="29" t="s">
        <v>76</v>
      </c>
      <c r="I16" s="38"/>
      <c r="J16" s="38"/>
      <c r="K16" s="38"/>
      <c r="L16" s="38"/>
      <c r="M16" s="32"/>
      <c r="N16" s="32"/>
      <c r="O16" s="32"/>
      <c r="P16" s="32"/>
      <c r="Q16" s="38"/>
      <c r="R16" s="38"/>
      <c r="S16" s="38"/>
      <c r="T16" s="38"/>
      <c r="U16" s="32"/>
      <c r="V16" s="38"/>
      <c r="W16" s="32"/>
    </row>
    <row r="17" spans="1:23" s="15" customFormat="1" ht="16.5" customHeight="1">
      <c r="A17" s="36" t="s">
        <v>508</v>
      </c>
      <c r="B17" s="29" t="s">
        <v>76</v>
      </c>
      <c r="C17" s="29" t="s">
        <v>76</v>
      </c>
      <c r="D17" s="29" t="s">
        <v>76</v>
      </c>
      <c r="E17" s="29" t="s">
        <v>76</v>
      </c>
      <c r="F17" s="29" t="s">
        <v>76</v>
      </c>
      <c r="G17" s="29" t="s">
        <v>76</v>
      </c>
      <c r="H17" s="29" t="s">
        <v>76</v>
      </c>
      <c r="I17" s="38"/>
      <c r="J17" s="38"/>
      <c r="K17" s="38"/>
      <c r="L17" s="38"/>
      <c r="M17" s="32"/>
      <c r="N17" s="32"/>
      <c r="O17" s="32"/>
      <c r="P17" s="32"/>
      <c r="Q17" s="38"/>
      <c r="R17" s="38"/>
      <c r="S17" s="38"/>
      <c r="T17" s="38"/>
      <c r="U17" s="32"/>
      <c r="V17" s="38"/>
      <c r="W17" s="32"/>
    </row>
    <row r="18" spans="1:23" s="15" customFormat="1" ht="16.5" customHeight="1">
      <c r="A18" s="36" t="s">
        <v>509</v>
      </c>
      <c r="B18" s="29" t="s">
        <v>76</v>
      </c>
      <c r="C18" s="29" t="s">
        <v>76</v>
      </c>
      <c r="D18" s="29" t="s">
        <v>76</v>
      </c>
      <c r="E18" s="29" t="s">
        <v>76</v>
      </c>
      <c r="F18" s="29" t="s">
        <v>76</v>
      </c>
      <c r="G18" s="29" t="s">
        <v>76</v>
      </c>
      <c r="H18" s="29" t="s">
        <v>76</v>
      </c>
      <c r="I18" s="38"/>
      <c r="J18" s="38"/>
      <c r="K18" s="38"/>
      <c r="L18" s="38"/>
      <c r="M18" s="32"/>
      <c r="N18" s="32"/>
      <c r="O18" s="32"/>
      <c r="P18" s="32"/>
      <c r="Q18" s="38"/>
      <c r="R18" s="38"/>
      <c r="S18" s="38"/>
      <c r="T18" s="38"/>
      <c r="U18" s="32"/>
      <c r="V18" s="38"/>
      <c r="W18" s="32"/>
    </row>
    <row r="19" spans="1:23" s="15" customFormat="1" ht="16.5" customHeight="1">
      <c r="A19" s="36" t="s">
        <v>510</v>
      </c>
      <c r="B19" s="29">
        <v>910</v>
      </c>
      <c r="C19" s="29">
        <v>7997</v>
      </c>
      <c r="D19" s="29">
        <v>4711</v>
      </c>
      <c r="E19" s="29">
        <v>20</v>
      </c>
      <c r="F19" s="29" t="s">
        <v>76</v>
      </c>
      <c r="G19" s="29">
        <v>4</v>
      </c>
      <c r="H19" s="29" t="s">
        <v>76</v>
      </c>
      <c r="I19" s="38"/>
      <c r="J19" s="38"/>
      <c r="K19" s="38"/>
      <c r="L19" s="38"/>
      <c r="M19" s="32"/>
      <c r="N19" s="32"/>
      <c r="O19" s="32"/>
      <c r="P19" s="32"/>
      <c r="Q19" s="38"/>
      <c r="R19" s="38"/>
      <c r="S19" s="38"/>
      <c r="T19" s="38"/>
      <c r="U19" s="32"/>
      <c r="V19" s="38"/>
      <c r="W19" s="32"/>
    </row>
    <row r="20" spans="1:23" s="15" customFormat="1" ht="16.5" customHeight="1">
      <c r="A20" s="37" t="s">
        <v>511</v>
      </c>
      <c r="B20" s="13">
        <v>852</v>
      </c>
      <c r="C20" s="13">
        <v>12448</v>
      </c>
      <c r="D20" s="13">
        <v>6216</v>
      </c>
      <c r="E20" s="13">
        <v>6</v>
      </c>
      <c r="F20" s="33" t="s">
        <v>76</v>
      </c>
      <c r="G20" s="13">
        <v>1</v>
      </c>
      <c r="H20" s="33" t="s">
        <v>76</v>
      </c>
      <c r="I20" s="38"/>
      <c r="J20" s="38"/>
      <c r="K20" s="38"/>
      <c r="L20" s="38"/>
      <c r="M20" s="32"/>
      <c r="N20" s="32"/>
      <c r="O20" s="32"/>
      <c r="P20" s="32"/>
      <c r="Q20" s="38"/>
      <c r="R20" s="38"/>
      <c r="S20" s="38"/>
      <c r="T20" s="38"/>
      <c r="U20" s="32"/>
      <c r="V20" s="38"/>
      <c r="W20" s="32"/>
    </row>
    <row r="21" spans="1:23" ht="15" customHeight="1">
      <c r="A21" s="275" t="s">
        <v>576</v>
      </c>
      <c r="B21" s="275"/>
      <c r="C21" s="275"/>
      <c r="D21" s="275"/>
      <c r="E21" s="275"/>
      <c r="F21" s="275"/>
      <c r="G21" s="275"/>
      <c r="H21" s="414"/>
      <c r="I21" s="414"/>
      <c r="J21" s="414"/>
      <c r="K21" s="414"/>
      <c r="L21" s="4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" customHeight="1">
      <c r="A22" s="275" t="s">
        <v>577</v>
      </c>
      <c r="B22" s="275"/>
      <c r="C22" s="275"/>
      <c r="D22" s="275"/>
      <c r="E22" s="275"/>
      <c r="F22" s="275"/>
      <c r="G22" s="275"/>
      <c r="H22" s="414"/>
      <c r="I22" s="414"/>
      <c r="J22" s="414"/>
      <c r="K22" s="414"/>
      <c r="L22" s="4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" customHeight="1">
      <c r="A23" s="275" t="s">
        <v>578</v>
      </c>
      <c r="B23" s="275"/>
      <c r="C23" s="275"/>
      <c r="D23" s="275"/>
      <c r="E23" s="275"/>
      <c r="F23" s="275"/>
      <c r="G23" s="275"/>
      <c r="H23" s="414"/>
      <c r="I23" s="414"/>
      <c r="J23" s="414"/>
      <c r="K23" s="414"/>
      <c r="L23" s="4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" customHeight="1">
      <c r="A24" s="275" t="s">
        <v>579</v>
      </c>
      <c r="B24" s="275"/>
      <c r="C24" s="275"/>
      <c r="D24" s="275"/>
      <c r="E24" s="275"/>
      <c r="F24" s="275"/>
      <c r="G24" s="275"/>
      <c r="H24" s="2"/>
      <c r="I24" s="2"/>
      <c r="J24" s="2"/>
      <c r="K24" s="2"/>
      <c r="L24" s="4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7" ht="13.5">
      <c r="A27" s="233" t="s">
        <v>0</v>
      </c>
    </row>
  </sheetData>
  <mergeCells count="36">
    <mergeCell ref="A22:K22"/>
    <mergeCell ref="A23:K23"/>
    <mergeCell ref="B5:B6"/>
    <mergeCell ref="C5:C6"/>
    <mergeCell ref="B12:H12"/>
    <mergeCell ref="A24:G24"/>
    <mergeCell ref="D5:D6"/>
    <mergeCell ref="B13:D13"/>
    <mergeCell ref="E13:F13"/>
    <mergeCell ref="G13:H13"/>
    <mergeCell ref="B14:B15"/>
    <mergeCell ref="C14:C15"/>
    <mergeCell ref="A21:K21"/>
    <mergeCell ref="D14:D15"/>
    <mergeCell ref="A12:A15"/>
    <mergeCell ref="M4:N4"/>
    <mergeCell ref="M3:P3"/>
    <mergeCell ref="S5:S6"/>
    <mergeCell ref="I5:I6"/>
    <mergeCell ref="J5:J6"/>
    <mergeCell ref="K5:K6"/>
    <mergeCell ref="Q5:Q6"/>
    <mergeCell ref="R5:R6"/>
    <mergeCell ref="I3:K3"/>
    <mergeCell ref="O4:P4"/>
    <mergeCell ref="Q3:W3"/>
    <mergeCell ref="Q4:S4"/>
    <mergeCell ref="T4:U4"/>
    <mergeCell ref="V4:W4"/>
    <mergeCell ref="A1:K1"/>
    <mergeCell ref="B4:D4"/>
    <mergeCell ref="E4:F4"/>
    <mergeCell ref="G4:H4"/>
    <mergeCell ref="I4:K4"/>
    <mergeCell ref="A3:A6"/>
    <mergeCell ref="B3:H3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3"/>
  <sheetViews>
    <sheetView workbookViewId="0" topLeftCell="A1">
      <selection activeCell="A1" sqref="A1:C1"/>
    </sheetView>
  </sheetViews>
  <sheetFormatPr defaultColWidth="9.00390625" defaultRowHeight="13.5"/>
  <cols>
    <col min="1" max="1" width="9.75390625" style="0" customWidth="1"/>
    <col min="2" max="2" width="8.875" style="0" customWidth="1"/>
    <col min="3" max="3" width="10.75390625" style="0" customWidth="1"/>
    <col min="4" max="4" width="8.875" style="0" customWidth="1"/>
    <col min="5" max="5" width="10.75390625" style="0" customWidth="1"/>
    <col min="6" max="6" width="8.875" style="0" customWidth="1"/>
    <col min="7" max="7" width="10.75390625" style="0" customWidth="1"/>
    <col min="8" max="8" width="8.875" style="0" customWidth="1"/>
    <col min="9" max="9" width="10.75390625" style="0" customWidth="1"/>
  </cols>
  <sheetData>
    <row r="1" spans="1:12" ht="13.5" customHeight="1" thickBot="1">
      <c r="A1" s="276" t="s">
        <v>46</v>
      </c>
      <c r="B1" s="276"/>
      <c r="C1" s="276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 thickTop="1">
      <c r="A2" s="284" t="s">
        <v>47</v>
      </c>
      <c r="B2" s="282" t="s">
        <v>48</v>
      </c>
      <c r="C2" s="284"/>
      <c r="D2" s="282" t="s">
        <v>49</v>
      </c>
      <c r="E2" s="284"/>
      <c r="F2" s="283" t="s">
        <v>50</v>
      </c>
      <c r="G2" s="283"/>
      <c r="H2" s="282" t="s">
        <v>51</v>
      </c>
      <c r="I2" s="283"/>
      <c r="J2" s="2"/>
      <c r="K2" s="2"/>
      <c r="L2" s="2"/>
    </row>
    <row r="3" spans="1:12" ht="15" customHeight="1">
      <c r="A3" s="285"/>
      <c r="B3" s="25" t="s">
        <v>52</v>
      </c>
      <c r="C3" s="26" t="s">
        <v>53</v>
      </c>
      <c r="D3" s="27" t="s">
        <v>52</v>
      </c>
      <c r="E3" s="26" t="s">
        <v>53</v>
      </c>
      <c r="F3" s="27" t="s">
        <v>52</v>
      </c>
      <c r="G3" s="26" t="s">
        <v>53</v>
      </c>
      <c r="H3" s="27" t="s">
        <v>52</v>
      </c>
      <c r="I3" s="25" t="s">
        <v>53</v>
      </c>
      <c r="J3" s="2"/>
      <c r="K3" s="2"/>
      <c r="L3" s="2"/>
    </row>
    <row r="4" spans="1:12" ht="16.5" customHeight="1">
      <c r="A4" s="8" t="s">
        <v>26</v>
      </c>
      <c r="B4" s="28">
        <f aca="true" t="shared" si="0" ref="B4:C8">SUM(D4,F4,H4)</f>
        <v>337</v>
      </c>
      <c r="C4" s="29">
        <f t="shared" si="0"/>
        <v>49335</v>
      </c>
      <c r="D4" s="29">
        <v>293</v>
      </c>
      <c r="E4" s="29">
        <v>47605</v>
      </c>
      <c r="F4" s="29">
        <v>17</v>
      </c>
      <c r="G4" s="29">
        <v>920</v>
      </c>
      <c r="H4" s="29">
        <v>27</v>
      </c>
      <c r="I4" s="29">
        <v>810</v>
      </c>
      <c r="J4" s="2"/>
      <c r="K4" s="2"/>
      <c r="L4" s="2"/>
    </row>
    <row r="5" spans="1:12" ht="16.5" customHeight="1">
      <c r="A5" s="10" t="s">
        <v>27</v>
      </c>
      <c r="B5" s="28">
        <f t="shared" si="0"/>
        <v>354</v>
      </c>
      <c r="C5" s="29">
        <f t="shared" si="0"/>
        <v>33576</v>
      </c>
      <c r="D5" s="29">
        <v>280</v>
      </c>
      <c r="E5" s="29">
        <v>32022</v>
      </c>
      <c r="F5" s="29">
        <v>21</v>
      </c>
      <c r="G5" s="29">
        <v>764</v>
      </c>
      <c r="H5" s="29">
        <v>53</v>
      </c>
      <c r="I5" s="29">
        <v>790</v>
      </c>
      <c r="J5" s="2"/>
      <c r="K5" s="2"/>
      <c r="L5" s="2"/>
    </row>
    <row r="6" spans="1:12" ht="16.5" customHeight="1">
      <c r="A6" s="10" t="s">
        <v>54</v>
      </c>
      <c r="B6" s="28">
        <f t="shared" si="0"/>
        <v>326</v>
      </c>
      <c r="C6" s="29">
        <f t="shared" si="0"/>
        <v>34369</v>
      </c>
      <c r="D6" s="29">
        <v>265</v>
      </c>
      <c r="E6" s="29">
        <v>31239</v>
      </c>
      <c r="F6" s="29">
        <v>28</v>
      </c>
      <c r="G6" s="29">
        <v>2360</v>
      </c>
      <c r="H6" s="29">
        <v>33</v>
      </c>
      <c r="I6" s="29">
        <v>770</v>
      </c>
      <c r="J6" s="2"/>
      <c r="K6" s="2"/>
      <c r="L6" s="2"/>
    </row>
    <row r="7" spans="1:12" ht="16.5" customHeight="1">
      <c r="A7" s="10" t="s">
        <v>55</v>
      </c>
      <c r="B7" s="28">
        <f t="shared" si="0"/>
        <v>390</v>
      </c>
      <c r="C7" s="29">
        <f t="shared" si="0"/>
        <v>31054</v>
      </c>
      <c r="D7" s="29">
        <v>328</v>
      </c>
      <c r="E7" s="29">
        <v>29024</v>
      </c>
      <c r="F7" s="29">
        <v>26</v>
      </c>
      <c r="G7" s="29">
        <v>1430</v>
      </c>
      <c r="H7" s="29">
        <v>36</v>
      </c>
      <c r="I7" s="29">
        <v>600</v>
      </c>
      <c r="J7" s="2"/>
      <c r="K7" s="2"/>
      <c r="L7" s="2"/>
    </row>
    <row r="8" spans="1:12" ht="16.5" customHeight="1">
      <c r="A8" s="30" t="s">
        <v>56</v>
      </c>
      <c r="B8" s="31">
        <f t="shared" si="0"/>
        <v>294</v>
      </c>
      <c r="C8" s="32">
        <f t="shared" si="0"/>
        <v>29928</v>
      </c>
      <c r="D8" s="33">
        <v>277</v>
      </c>
      <c r="E8" s="33">
        <v>28626</v>
      </c>
      <c r="F8" s="33">
        <v>14</v>
      </c>
      <c r="G8" s="33">
        <v>1070</v>
      </c>
      <c r="H8" s="33">
        <v>3</v>
      </c>
      <c r="I8" s="33">
        <v>232</v>
      </c>
      <c r="J8" s="2"/>
      <c r="K8" s="2"/>
      <c r="L8" s="2"/>
    </row>
    <row r="9" spans="1:12" ht="15" customHeight="1">
      <c r="A9" s="281" t="s">
        <v>57</v>
      </c>
      <c r="B9" s="281"/>
      <c r="C9" s="281"/>
      <c r="D9" s="35"/>
      <c r="E9" s="35"/>
      <c r="F9" s="35"/>
      <c r="G9" s="35"/>
      <c r="H9" s="35"/>
      <c r="I9" s="35"/>
      <c r="J9" s="2"/>
      <c r="K9" s="2"/>
      <c r="L9" s="2"/>
    </row>
    <row r="10" spans="1:1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mergeCells count="7">
    <mergeCell ref="A1:C1"/>
    <mergeCell ref="A9:C9"/>
    <mergeCell ref="H2:I2"/>
    <mergeCell ref="A2:A3"/>
    <mergeCell ref="B2:C2"/>
    <mergeCell ref="D2:E2"/>
    <mergeCell ref="F2:G2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"/>
  <sheetViews>
    <sheetView workbookViewId="0" topLeftCell="A1">
      <selection activeCell="A1" sqref="A1:B1"/>
    </sheetView>
  </sheetViews>
  <sheetFormatPr defaultColWidth="9.00390625" defaultRowHeight="13.5"/>
  <cols>
    <col min="1" max="7" width="12.625" style="0" customWidth="1"/>
  </cols>
  <sheetData>
    <row r="1" spans="1:10" ht="13.5" customHeight="1" thickBot="1">
      <c r="A1" s="276" t="s">
        <v>58</v>
      </c>
      <c r="B1" s="276"/>
      <c r="C1" s="2"/>
      <c r="D1" s="2"/>
      <c r="E1" s="2"/>
      <c r="F1" s="2"/>
      <c r="G1" s="2"/>
      <c r="H1" s="2"/>
      <c r="I1" s="2"/>
      <c r="J1" s="2"/>
    </row>
    <row r="2" spans="1:10" ht="15" customHeight="1" thickTop="1">
      <c r="A2" s="284" t="s">
        <v>47</v>
      </c>
      <c r="B2" s="286" t="s">
        <v>59</v>
      </c>
      <c r="C2" s="286"/>
      <c r="D2" s="286" t="s">
        <v>60</v>
      </c>
      <c r="E2" s="286"/>
      <c r="F2" s="283" t="s">
        <v>61</v>
      </c>
      <c r="G2" s="283"/>
      <c r="H2" s="2"/>
      <c r="I2" s="2"/>
      <c r="J2" s="2"/>
    </row>
    <row r="3" spans="1:10" ht="15" customHeight="1">
      <c r="A3" s="285"/>
      <c r="B3" s="25" t="s">
        <v>62</v>
      </c>
      <c r="C3" s="26" t="s">
        <v>63</v>
      </c>
      <c r="D3" s="27" t="s">
        <v>62</v>
      </c>
      <c r="E3" s="26" t="s">
        <v>63</v>
      </c>
      <c r="F3" s="27" t="s">
        <v>62</v>
      </c>
      <c r="G3" s="25" t="s">
        <v>63</v>
      </c>
      <c r="H3" s="2"/>
      <c r="I3" s="2"/>
      <c r="J3" s="2"/>
    </row>
    <row r="4" spans="1:10" ht="15.75" customHeight="1">
      <c r="A4" s="8" t="s">
        <v>26</v>
      </c>
      <c r="B4" s="20">
        <f aca="true" t="shared" si="0" ref="B4:C7">SUM(D4,F4)</f>
        <v>873</v>
      </c>
      <c r="C4" s="9">
        <f t="shared" si="0"/>
        <v>70587</v>
      </c>
      <c r="D4" s="9">
        <v>426</v>
      </c>
      <c r="E4" s="9">
        <v>58540</v>
      </c>
      <c r="F4" s="9">
        <v>447</v>
      </c>
      <c r="G4" s="9">
        <v>12047</v>
      </c>
      <c r="H4" s="2"/>
      <c r="I4" s="2"/>
      <c r="J4" s="2"/>
    </row>
    <row r="5" spans="1:10" ht="15.75" customHeight="1">
      <c r="A5" s="10" t="s">
        <v>27</v>
      </c>
      <c r="B5" s="20">
        <f t="shared" si="0"/>
        <v>1017</v>
      </c>
      <c r="C5" s="9">
        <f t="shared" si="0"/>
        <v>113826</v>
      </c>
      <c r="D5" s="9">
        <v>434</v>
      </c>
      <c r="E5" s="9">
        <v>88951</v>
      </c>
      <c r="F5" s="9">
        <v>583</v>
      </c>
      <c r="G5" s="9">
        <v>24875</v>
      </c>
      <c r="H5" s="2"/>
      <c r="I5" s="2"/>
      <c r="J5" s="2"/>
    </row>
    <row r="6" spans="1:10" ht="15.75" customHeight="1">
      <c r="A6" s="36" t="s">
        <v>54</v>
      </c>
      <c r="B6" s="20">
        <f t="shared" si="0"/>
        <v>1229</v>
      </c>
      <c r="C6" s="9">
        <f t="shared" si="0"/>
        <v>105707</v>
      </c>
      <c r="D6" s="9">
        <v>537</v>
      </c>
      <c r="E6" s="9">
        <v>85646</v>
      </c>
      <c r="F6" s="9">
        <v>692</v>
      </c>
      <c r="G6" s="9">
        <v>20061</v>
      </c>
      <c r="H6" s="2"/>
      <c r="I6" s="2"/>
      <c r="J6" s="2"/>
    </row>
    <row r="7" spans="1:10" ht="15.75" customHeight="1">
      <c r="A7" s="36" t="s">
        <v>55</v>
      </c>
      <c r="B7" s="20">
        <f t="shared" si="0"/>
        <v>951</v>
      </c>
      <c r="C7" s="9">
        <f t="shared" si="0"/>
        <v>90294</v>
      </c>
      <c r="D7" s="9">
        <v>409</v>
      </c>
      <c r="E7" s="9">
        <v>73853</v>
      </c>
      <c r="F7" s="9">
        <v>542</v>
      </c>
      <c r="G7" s="9">
        <v>16441</v>
      </c>
      <c r="H7" s="2"/>
      <c r="I7" s="2"/>
      <c r="J7" s="2"/>
    </row>
    <row r="8" spans="1:10" s="15" customFormat="1" ht="15.75" customHeight="1">
      <c r="A8" s="37" t="s">
        <v>56</v>
      </c>
      <c r="B8" s="13">
        <v>1139</v>
      </c>
      <c r="C8" s="13">
        <v>104108</v>
      </c>
      <c r="D8" s="13">
        <v>583</v>
      </c>
      <c r="E8" s="13">
        <v>85628</v>
      </c>
      <c r="F8" s="13">
        <v>556</v>
      </c>
      <c r="G8" s="13">
        <v>18480</v>
      </c>
      <c r="H8" s="14"/>
      <c r="I8" s="14"/>
      <c r="J8" s="14"/>
    </row>
    <row r="9" spans="1:10" s="15" customFormat="1" ht="15" customHeight="1">
      <c r="A9" s="22" t="s">
        <v>64</v>
      </c>
      <c r="B9" s="38"/>
      <c r="C9" s="38"/>
      <c r="D9" s="38"/>
      <c r="E9" s="38"/>
      <c r="F9" s="38"/>
      <c r="G9" s="38"/>
      <c r="H9" s="14"/>
      <c r="I9" s="14"/>
      <c r="J9" s="14"/>
    </row>
    <row r="10" spans="1:10" s="41" customFormat="1" ht="15" customHeight="1">
      <c r="A10" s="287" t="s">
        <v>65</v>
      </c>
      <c r="B10" s="287"/>
      <c r="C10" s="287"/>
      <c r="D10" s="40"/>
      <c r="E10" s="40"/>
      <c r="F10" s="40"/>
      <c r="G10" s="40"/>
      <c r="H10" s="40"/>
      <c r="I10" s="40"/>
      <c r="J10" s="40"/>
    </row>
    <row r="11" spans="1:10" ht="13.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3.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3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3.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3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3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3.5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mergeCells count="6">
    <mergeCell ref="D2:E2"/>
    <mergeCell ref="F2:G2"/>
    <mergeCell ref="A10:C10"/>
    <mergeCell ref="A1:B1"/>
    <mergeCell ref="A2:A3"/>
    <mergeCell ref="B2:C2"/>
  </mergeCells>
  <printOptions/>
  <pageMargins left="0.5905511811023623" right="0.7874015748031497" top="0.984251968503937" bottom="0.984251968503937" header="0.5118110236220472" footer="0.5118110236220472"/>
  <pageSetup firstPageNumber="158" useFirstPageNumber="1" horizontalDpi="300" verticalDpi="300" orientation="portrait" paperSize="9" r:id="rId1"/>
  <headerFooter alignWithMargins="0">
    <oddHeader>&amp;L&amp;10&amp;P&amp;11  &amp;"ＭＳ 明朝,標準"&amp;10文化・余暇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6"/>
  <sheetViews>
    <sheetView workbookViewId="0" topLeftCell="A1">
      <selection activeCell="A1" sqref="A1:G1"/>
    </sheetView>
  </sheetViews>
  <sheetFormatPr defaultColWidth="9.00390625" defaultRowHeight="13.5"/>
  <cols>
    <col min="1" max="1" width="17.375" style="0" customWidth="1"/>
    <col min="2" max="7" width="12.125" style="0" customWidth="1"/>
    <col min="8" max="8" width="1.875" style="0" customWidth="1"/>
    <col min="9" max="12" width="12.125" style="0" customWidth="1"/>
  </cols>
  <sheetData>
    <row r="1" spans="1:9" ht="21" customHeight="1">
      <c r="A1" s="292" t="s">
        <v>99</v>
      </c>
      <c r="B1" s="292"/>
      <c r="C1" s="292"/>
      <c r="D1" s="292"/>
      <c r="E1" s="292"/>
      <c r="F1" s="292"/>
      <c r="G1" s="292"/>
      <c r="H1" s="41"/>
      <c r="I1" s="42" t="s">
        <v>66</v>
      </c>
    </row>
    <row r="2" spans="1:8" ht="13.5" customHeight="1" thickBot="1">
      <c r="A2" s="276" t="s">
        <v>100</v>
      </c>
      <c r="B2" s="276"/>
      <c r="C2" s="276"/>
      <c r="D2" s="276"/>
      <c r="H2" s="43"/>
    </row>
    <row r="3" spans="1:12" ht="16.5" customHeight="1" thickTop="1">
      <c r="A3" s="283" t="s">
        <v>101</v>
      </c>
      <c r="B3" s="296" t="s">
        <v>102</v>
      </c>
      <c r="C3" s="294" t="s">
        <v>103</v>
      </c>
      <c r="D3" s="294"/>
      <c r="E3" s="294"/>
      <c r="F3" s="288" t="s">
        <v>103</v>
      </c>
      <c r="G3" s="295"/>
      <c r="H3" s="44"/>
      <c r="I3" s="45" t="s">
        <v>103</v>
      </c>
      <c r="J3" s="288" t="s">
        <v>103</v>
      </c>
      <c r="K3" s="289"/>
      <c r="L3" s="290" t="s">
        <v>67</v>
      </c>
    </row>
    <row r="4" spans="1:12" ht="16.5" customHeight="1">
      <c r="A4" s="298"/>
      <c r="B4" s="297"/>
      <c r="C4" s="48" t="s">
        <v>104</v>
      </c>
      <c r="D4" s="48" t="s">
        <v>68</v>
      </c>
      <c r="E4" s="48" t="s">
        <v>69</v>
      </c>
      <c r="F4" s="48" t="s">
        <v>70</v>
      </c>
      <c r="G4" s="48" t="s">
        <v>71</v>
      </c>
      <c r="H4" s="38"/>
      <c r="I4" s="49" t="s">
        <v>72</v>
      </c>
      <c r="J4" s="48" t="s">
        <v>73</v>
      </c>
      <c r="K4" s="48" t="s">
        <v>74</v>
      </c>
      <c r="L4" s="291"/>
    </row>
    <row r="5" spans="1:12" ht="16.5" customHeight="1">
      <c r="A5" s="50" t="s">
        <v>105</v>
      </c>
      <c r="B5" s="51">
        <v>0.589</v>
      </c>
      <c r="C5" s="51">
        <v>0.705</v>
      </c>
      <c r="D5" s="51">
        <v>0.726</v>
      </c>
      <c r="E5" s="51">
        <v>0.708</v>
      </c>
      <c r="F5" s="51">
        <v>0.586</v>
      </c>
      <c r="G5" s="51">
        <v>0.379</v>
      </c>
      <c r="H5" s="52"/>
      <c r="I5" s="51">
        <v>0.398</v>
      </c>
      <c r="J5" s="51">
        <v>0.622</v>
      </c>
      <c r="K5" s="53" t="s">
        <v>106</v>
      </c>
      <c r="L5" s="53" t="s">
        <v>106</v>
      </c>
    </row>
    <row r="6" spans="1:12" ht="16.5" customHeight="1">
      <c r="A6" s="54"/>
      <c r="B6" s="52"/>
      <c r="C6" s="55"/>
      <c r="D6" s="55"/>
      <c r="E6" s="55"/>
      <c r="F6" s="55"/>
      <c r="G6" s="52"/>
      <c r="H6" s="56"/>
      <c r="I6" s="52"/>
      <c r="J6" s="52"/>
      <c r="K6" s="52"/>
      <c r="L6" s="52"/>
    </row>
    <row r="7" spans="1:12" ht="16.5" customHeight="1">
      <c r="A7" s="57" t="s">
        <v>75</v>
      </c>
      <c r="B7" s="58">
        <v>0.763</v>
      </c>
      <c r="C7" s="56">
        <v>0.777</v>
      </c>
      <c r="D7" s="56">
        <v>0.83</v>
      </c>
      <c r="E7" s="56">
        <v>0.724</v>
      </c>
      <c r="F7" s="58">
        <v>0.826</v>
      </c>
      <c r="G7" s="59" t="s">
        <v>76</v>
      </c>
      <c r="H7" s="56"/>
      <c r="I7" s="59" t="s">
        <v>76</v>
      </c>
      <c r="J7" s="56">
        <v>0.735</v>
      </c>
      <c r="K7" s="59" t="s">
        <v>76</v>
      </c>
      <c r="L7" s="56">
        <v>0.7</v>
      </c>
    </row>
    <row r="8" spans="1:12" ht="16.5" customHeight="1">
      <c r="A8" s="57" t="s">
        <v>77</v>
      </c>
      <c r="B8" s="58">
        <v>0.734</v>
      </c>
      <c r="C8" s="56">
        <v>0.864</v>
      </c>
      <c r="D8" s="56">
        <v>0.851</v>
      </c>
      <c r="E8" s="56">
        <v>0.878</v>
      </c>
      <c r="F8" s="58">
        <v>0.599</v>
      </c>
      <c r="H8" s="56"/>
      <c r="I8" s="59" t="s">
        <v>76</v>
      </c>
      <c r="J8" s="56">
        <v>0.747</v>
      </c>
      <c r="K8" s="56">
        <v>0.499</v>
      </c>
      <c r="L8" s="56">
        <v>0.828</v>
      </c>
    </row>
    <row r="9" spans="1:12" ht="16.5" customHeight="1">
      <c r="A9" s="57" t="s">
        <v>78</v>
      </c>
      <c r="B9" s="58">
        <v>0.451</v>
      </c>
      <c r="C9" s="59" t="s">
        <v>76</v>
      </c>
      <c r="D9" s="59" t="s">
        <v>76</v>
      </c>
      <c r="E9" s="59" t="s">
        <v>76</v>
      </c>
      <c r="F9" s="58">
        <v>0.48</v>
      </c>
      <c r="G9" s="56">
        <v>0.151</v>
      </c>
      <c r="H9" s="56"/>
      <c r="I9" s="59" t="s">
        <v>76</v>
      </c>
      <c r="J9" s="60">
        <v>0.559</v>
      </c>
      <c r="K9" s="56">
        <v>0.613</v>
      </c>
      <c r="L9" s="59" t="s">
        <v>76</v>
      </c>
    </row>
    <row r="10" spans="1:12" ht="16.5" customHeight="1">
      <c r="A10" s="57" t="s">
        <v>79</v>
      </c>
      <c r="B10" s="58">
        <v>0.732</v>
      </c>
      <c r="C10" s="56">
        <v>0.8</v>
      </c>
      <c r="D10" s="56">
        <v>0.762</v>
      </c>
      <c r="E10" s="56">
        <v>0.838</v>
      </c>
      <c r="F10" s="58">
        <v>0.612</v>
      </c>
      <c r="G10" s="56">
        <v>0.693</v>
      </c>
      <c r="H10" s="56"/>
      <c r="I10" s="59" t="s">
        <v>76</v>
      </c>
      <c r="J10" s="56">
        <v>0.82</v>
      </c>
      <c r="K10" s="59" t="s">
        <v>76</v>
      </c>
      <c r="L10" s="60">
        <v>0.667</v>
      </c>
    </row>
    <row r="11" spans="1:12" ht="16.5" customHeight="1">
      <c r="A11" s="57" t="s">
        <v>80</v>
      </c>
      <c r="B11" s="58">
        <v>0.37</v>
      </c>
      <c r="C11" s="59" t="s">
        <v>76</v>
      </c>
      <c r="D11" s="59" t="s">
        <v>76</v>
      </c>
      <c r="E11" s="59" t="s">
        <v>76</v>
      </c>
      <c r="F11" s="58">
        <v>0.583</v>
      </c>
      <c r="G11" s="56">
        <v>0.157</v>
      </c>
      <c r="H11" s="56"/>
      <c r="I11" s="59" t="s">
        <v>76</v>
      </c>
      <c r="J11" s="56"/>
      <c r="K11" s="59" t="s">
        <v>76</v>
      </c>
      <c r="L11" s="59" t="s">
        <v>76</v>
      </c>
    </row>
    <row r="12" spans="1:12" ht="16.5" customHeight="1">
      <c r="A12" s="57" t="s">
        <v>81</v>
      </c>
      <c r="B12" s="58">
        <v>0.662</v>
      </c>
      <c r="C12" s="59" t="s">
        <v>76</v>
      </c>
      <c r="D12" s="59" t="s">
        <v>76</v>
      </c>
      <c r="E12" s="59" t="s">
        <v>76</v>
      </c>
      <c r="F12" s="58">
        <v>0.589</v>
      </c>
      <c r="G12" s="59" t="s">
        <v>76</v>
      </c>
      <c r="H12" s="56"/>
      <c r="I12" s="59" t="s">
        <v>76</v>
      </c>
      <c r="J12" s="56">
        <v>0.782</v>
      </c>
      <c r="K12" s="56">
        <v>0.614</v>
      </c>
      <c r="L12" s="59" t="s">
        <v>76</v>
      </c>
    </row>
    <row r="13" spans="1:12" ht="16.5" customHeight="1">
      <c r="A13" s="57" t="s">
        <v>82</v>
      </c>
      <c r="B13" s="58">
        <v>0.634</v>
      </c>
      <c r="C13" s="56">
        <v>0.747</v>
      </c>
      <c r="D13" s="59" t="s">
        <v>76</v>
      </c>
      <c r="E13" s="59" t="s">
        <v>76</v>
      </c>
      <c r="F13" s="58">
        <v>0.83</v>
      </c>
      <c r="G13" s="56">
        <v>0.196</v>
      </c>
      <c r="H13" s="56"/>
      <c r="I13" s="59" t="s">
        <v>76</v>
      </c>
      <c r="J13" s="56">
        <v>0.691</v>
      </c>
      <c r="K13" s="59" t="s">
        <v>76</v>
      </c>
      <c r="L13" s="60">
        <v>0.707</v>
      </c>
    </row>
    <row r="14" spans="1:12" ht="16.5" customHeight="1">
      <c r="A14" s="57" t="s">
        <v>83</v>
      </c>
      <c r="B14" s="58">
        <v>0.727</v>
      </c>
      <c r="C14" s="56">
        <v>0.734</v>
      </c>
      <c r="D14" s="56">
        <v>0.683</v>
      </c>
      <c r="E14" s="56">
        <v>0.785</v>
      </c>
      <c r="F14" s="58">
        <v>0.713</v>
      </c>
      <c r="G14" s="59" t="s">
        <v>76</v>
      </c>
      <c r="H14" s="56"/>
      <c r="I14" s="59" t="s">
        <v>76</v>
      </c>
      <c r="J14" s="59" t="s">
        <v>76</v>
      </c>
      <c r="K14" s="59" t="s">
        <v>76</v>
      </c>
      <c r="L14" s="59" t="s">
        <v>76</v>
      </c>
    </row>
    <row r="15" spans="1:12" ht="16.5" customHeight="1">
      <c r="A15" s="57" t="s">
        <v>84</v>
      </c>
      <c r="B15" s="58">
        <v>0.586</v>
      </c>
      <c r="C15" s="59" t="s">
        <v>76</v>
      </c>
      <c r="D15" s="59" t="s">
        <v>76</v>
      </c>
      <c r="E15" s="59" t="s">
        <v>76</v>
      </c>
      <c r="F15" s="58">
        <v>0.586</v>
      </c>
      <c r="G15" s="59" t="s">
        <v>76</v>
      </c>
      <c r="H15" s="56"/>
      <c r="I15" s="59" t="s">
        <v>76</v>
      </c>
      <c r="J15" s="59" t="s">
        <v>76</v>
      </c>
      <c r="K15" s="59" t="s">
        <v>76</v>
      </c>
      <c r="L15" s="59" t="s">
        <v>76</v>
      </c>
    </row>
    <row r="16" spans="1:12" ht="16.5" customHeight="1">
      <c r="A16" s="57" t="s">
        <v>85</v>
      </c>
      <c r="B16" s="58">
        <v>0.406</v>
      </c>
      <c r="C16" s="59" t="s">
        <v>76</v>
      </c>
      <c r="D16" s="59" t="s">
        <v>76</v>
      </c>
      <c r="E16" s="59" t="s">
        <v>76</v>
      </c>
      <c r="F16" s="58">
        <v>0.507</v>
      </c>
      <c r="G16" s="56">
        <v>0.23</v>
      </c>
      <c r="H16" s="56"/>
      <c r="I16" s="59" t="s">
        <v>76</v>
      </c>
      <c r="J16" s="56">
        <v>0.483</v>
      </c>
      <c r="K16" s="59" t="s">
        <v>76</v>
      </c>
      <c r="L16" s="59" t="s">
        <v>76</v>
      </c>
    </row>
    <row r="17" spans="1:12" ht="16.5" customHeight="1">
      <c r="A17" s="57" t="s">
        <v>86</v>
      </c>
      <c r="B17" s="58">
        <v>0.828</v>
      </c>
      <c r="C17" s="59" t="s">
        <v>76</v>
      </c>
      <c r="D17" s="59" t="s">
        <v>76</v>
      </c>
      <c r="E17" s="59" t="s">
        <v>76</v>
      </c>
      <c r="F17" s="58">
        <v>0.88</v>
      </c>
      <c r="G17" s="56">
        <v>0.862</v>
      </c>
      <c r="H17" s="56"/>
      <c r="I17" s="59" t="s">
        <v>76</v>
      </c>
      <c r="J17" s="56">
        <v>0.757</v>
      </c>
      <c r="K17" s="56">
        <v>0.814</v>
      </c>
      <c r="L17" s="59" t="s">
        <v>76</v>
      </c>
    </row>
    <row r="18" spans="1:12" ht="16.5" customHeight="1">
      <c r="A18" s="57" t="s">
        <v>107</v>
      </c>
      <c r="B18" s="58">
        <v>0.57</v>
      </c>
      <c r="C18" s="56">
        <v>0.666</v>
      </c>
      <c r="D18" s="56">
        <v>0.715</v>
      </c>
      <c r="E18" s="56">
        <v>0.617</v>
      </c>
      <c r="F18" s="58">
        <v>0.388</v>
      </c>
      <c r="G18" s="56">
        <v>0.44</v>
      </c>
      <c r="H18" s="56"/>
      <c r="I18" s="59" t="s">
        <v>76</v>
      </c>
      <c r="J18" s="56">
        <v>0.549</v>
      </c>
      <c r="K18" s="59" t="s">
        <v>76</v>
      </c>
      <c r="L18" s="56">
        <v>0.708</v>
      </c>
    </row>
    <row r="19" spans="1:12" ht="16.5" customHeight="1">
      <c r="A19" s="57" t="s">
        <v>87</v>
      </c>
      <c r="B19" s="61">
        <v>0.614</v>
      </c>
      <c r="C19" s="56">
        <v>0.681</v>
      </c>
      <c r="D19" s="56">
        <v>0.705</v>
      </c>
      <c r="E19" s="56">
        <v>0.658</v>
      </c>
      <c r="F19" s="58">
        <v>0.495</v>
      </c>
      <c r="G19" s="56">
        <v>0.634</v>
      </c>
      <c r="H19" s="56"/>
      <c r="I19" s="60">
        <v>0.398</v>
      </c>
      <c r="J19" s="59" t="s">
        <v>76</v>
      </c>
      <c r="K19" s="59" t="s">
        <v>76</v>
      </c>
      <c r="L19" s="56">
        <v>0.795</v>
      </c>
    </row>
    <row r="20" spans="1:12" ht="16.5" customHeight="1">
      <c r="A20" s="57" t="s">
        <v>88</v>
      </c>
      <c r="B20" s="58">
        <v>0.696</v>
      </c>
      <c r="C20" s="56">
        <v>0.605</v>
      </c>
      <c r="D20" s="59" t="s">
        <v>76</v>
      </c>
      <c r="E20" s="59" t="s">
        <v>76</v>
      </c>
      <c r="F20" s="58">
        <v>0.704</v>
      </c>
      <c r="G20" s="59" t="s">
        <v>76</v>
      </c>
      <c r="H20" s="56"/>
      <c r="I20" s="59" t="s">
        <v>76</v>
      </c>
      <c r="J20" s="60">
        <v>0.676</v>
      </c>
      <c r="K20" s="59" t="s">
        <v>76</v>
      </c>
      <c r="L20" s="56">
        <v>0.8</v>
      </c>
    </row>
    <row r="21" spans="1:12" ht="16.5" customHeight="1">
      <c r="A21" s="57" t="s">
        <v>89</v>
      </c>
      <c r="B21" s="58">
        <v>0.667</v>
      </c>
      <c r="C21" s="56">
        <v>0.667</v>
      </c>
      <c r="D21" s="56">
        <v>0.691</v>
      </c>
      <c r="E21" s="56">
        <v>0.643</v>
      </c>
      <c r="F21" s="59" t="s">
        <v>76</v>
      </c>
      <c r="G21" s="59" t="s">
        <v>76</v>
      </c>
      <c r="H21" s="56"/>
      <c r="J21" s="59" t="s">
        <v>76</v>
      </c>
      <c r="K21" s="59" t="s">
        <v>76</v>
      </c>
      <c r="L21" s="59" t="s">
        <v>76</v>
      </c>
    </row>
    <row r="22" spans="1:12" ht="16.5" customHeight="1">
      <c r="A22" s="57" t="s">
        <v>90</v>
      </c>
      <c r="B22" s="58">
        <v>0.135</v>
      </c>
      <c r="C22" s="59" t="s">
        <v>76</v>
      </c>
      <c r="D22" s="59" t="s">
        <v>76</v>
      </c>
      <c r="E22" s="59" t="s">
        <v>76</v>
      </c>
      <c r="F22" s="58">
        <v>0.196</v>
      </c>
      <c r="G22" s="56">
        <v>0.12</v>
      </c>
      <c r="H22" s="56"/>
      <c r="I22" s="59" t="s">
        <v>76</v>
      </c>
      <c r="J22" s="60">
        <v>0.089</v>
      </c>
      <c r="K22" s="59" t="s">
        <v>76</v>
      </c>
      <c r="L22" s="59" t="s">
        <v>76</v>
      </c>
    </row>
    <row r="23" spans="1:12" ht="16.5" customHeight="1">
      <c r="A23" s="57" t="s">
        <v>91</v>
      </c>
      <c r="B23" s="58">
        <v>0.594</v>
      </c>
      <c r="C23" s="56">
        <v>0.746</v>
      </c>
      <c r="D23" s="59" t="s">
        <v>76</v>
      </c>
      <c r="E23" s="59" t="s">
        <v>76</v>
      </c>
      <c r="F23" s="58">
        <v>0.724</v>
      </c>
      <c r="G23" s="56">
        <v>0.481</v>
      </c>
      <c r="H23" s="56"/>
      <c r="I23" s="59" t="s">
        <v>76</v>
      </c>
      <c r="J23" s="56">
        <v>0.424</v>
      </c>
      <c r="K23" s="59" t="s">
        <v>76</v>
      </c>
      <c r="L23" s="59" t="s">
        <v>76</v>
      </c>
    </row>
    <row r="24" spans="1:12" ht="16.5" customHeight="1">
      <c r="A24" s="57" t="s">
        <v>92</v>
      </c>
      <c r="B24" s="58">
        <v>0.489</v>
      </c>
      <c r="C24" s="59" t="s">
        <v>76</v>
      </c>
      <c r="D24" s="59" t="s">
        <v>76</v>
      </c>
      <c r="E24" s="59" t="s">
        <v>76</v>
      </c>
      <c r="F24" s="62">
        <v>0.509</v>
      </c>
      <c r="G24" s="59" t="s">
        <v>76</v>
      </c>
      <c r="H24" s="56"/>
      <c r="I24" s="59" t="s">
        <v>76</v>
      </c>
      <c r="J24" s="59" t="s">
        <v>76</v>
      </c>
      <c r="K24" s="59" t="s">
        <v>76</v>
      </c>
      <c r="L24" s="59" t="s">
        <v>76</v>
      </c>
    </row>
    <row r="25" spans="1:12" ht="16.5" customHeight="1">
      <c r="A25" s="57" t="s">
        <v>93</v>
      </c>
      <c r="B25" s="58">
        <v>0.553</v>
      </c>
      <c r="C25" s="60">
        <v>0.613</v>
      </c>
      <c r="D25" s="58">
        <v>0.664</v>
      </c>
      <c r="E25" s="56">
        <v>0.563</v>
      </c>
      <c r="F25" s="62">
        <v>0.452</v>
      </c>
      <c r="G25" s="56">
        <v>0.258</v>
      </c>
      <c r="H25" s="56"/>
      <c r="I25" s="59" t="s">
        <v>76</v>
      </c>
      <c r="J25" s="56">
        <v>0.476</v>
      </c>
      <c r="K25" s="59" t="s">
        <v>76</v>
      </c>
      <c r="L25" s="60">
        <v>0.907</v>
      </c>
    </row>
    <row r="26" spans="1:12" ht="16.5" customHeight="1">
      <c r="A26" s="57" t="s">
        <v>94</v>
      </c>
      <c r="B26" s="58">
        <v>0.604</v>
      </c>
      <c r="C26" s="60">
        <v>0.569</v>
      </c>
      <c r="D26" s="56">
        <v>0.574</v>
      </c>
      <c r="E26" s="56">
        <v>0.564</v>
      </c>
      <c r="F26" s="58">
        <v>0.613</v>
      </c>
      <c r="G26" s="56">
        <v>0.461</v>
      </c>
      <c r="H26" s="56"/>
      <c r="I26" s="59" t="s">
        <v>76</v>
      </c>
      <c r="J26" s="56">
        <v>0.67</v>
      </c>
      <c r="K26" s="59" t="s">
        <v>76</v>
      </c>
      <c r="L26" s="56">
        <v>0.742</v>
      </c>
    </row>
    <row r="27" spans="1:12" ht="16.5" customHeight="1">
      <c r="A27" s="57" t="s">
        <v>95</v>
      </c>
      <c r="B27" s="58">
        <v>0.501</v>
      </c>
      <c r="C27" s="59" t="s">
        <v>76</v>
      </c>
      <c r="D27" s="59" t="s">
        <v>76</v>
      </c>
      <c r="E27" s="59" t="s">
        <v>76</v>
      </c>
      <c r="F27" s="58">
        <v>0.474</v>
      </c>
      <c r="G27" s="56">
        <v>0.237</v>
      </c>
      <c r="H27" s="56"/>
      <c r="I27" s="59" t="s">
        <v>76</v>
      </c>
      <c r="J27" s="56">
        <v>0.681</v>
      </c>
      <c r="K27" s="56">
        <v>0.613</v>
      </c>
      <c r="L27" s="59" t="s">
        <v>76</v>
      </c>
    </row>
    <row r="28" spans="1:12" ht="16.5" customHeight="1">
      <c r="A28" s="57" t="s">
        <v>96</v>
      </c>
      <c r="B28" s="58">
        <v>0.694</v>
      </c>
      <c r="C28" s="56">
        <v>0.605</v>
      </c>
      <c r="D28" s="59" t="s">
        <v>76</v>
      </c>
      <c r="E28" s="59" t="s">
        <v>76</v>
      </c>
      <c r="F28" s="58">
        <v>0.716</v>
      </c>
      <c r="G28" s="59" t="s">
        <v>76</v>
      </c>
      <c r="H28" s="59"/>
      <c r="I28" s="59" t="s">
        <v>76</v>
      </c>
      <c r="J28" s="60">
        <v>0.761</v>
      </c>
      <c r="K28" s="59" t="s">
        <v>76</v>
      </c>
      <c r="L28" s="59" t="s">
        <v>76</v>
      </c>
    </row>
    <row r="29" spans="1:12" ht="16.5" customHeight="1">
      <c r="A29" s="57" t="s">
        <v>84</v>
      </c>
      <c r="B29" s="58">
        <v>0.581</v>
      </c>
      <c r="C29" s="59" t="s">
        <v>76</v>
      </c>
      <c r="D29" s="59" t="s">
        <v>76</v>
      </c>
      <c r="E29" s="59" t="s">
        <v>76</v>
      </c>
      <c r="F29" s="58">
        <v>0.603</v>
      </c>
      <c r="G29" s="59" t="s">
        <v>76</v>
      </c>
      <c r="H29" s="56"/>
      <c r="I29" s="59" t="s">
        <v>76</v>
      </c>
      <c r="J29" s="56">
        <v>0.558</v>
      </c>
      <c r="K29" s="59" t="s">
        <v>76</v>
      </c>
      <c r="L29" s="59" t="s">
        <v>76</v>
      </c>
    </row>
    <row r="30" spans="1:12" ht="16.5" customHeight="1">
      <c r="A30" s="57" t="s">
        <v>97</v>
      </c>
      <c r="B30" s="58">
        <v>0.703</v>
      </c>
      <c r="C30" s="59" t="s">
        <v>76</v>
      </c>
      <c r="D30" s="59" t="s">
        <v>76</v>
      </c>
      <c r="E30" s="59" t="s">
        <v>76</v>
      </c>
      <c r="F30" s="58">
        <v>0.471</v>
      </c>
      <c r="G30" s="59" t="s">
        <v>76</v>
      </c>
      <c r="H30" s="56"/>
      <c r="I30" s="59" t="s">
        <v>76</v>
      </c>
      <c r="J30" s="56">
        <v>0.886</v>
      </c>
      <c r="K30" s="56">
        <v>0.751</v>
      </c>
      <c r="L30" s="59" t="s">
        <v>76</v>
      </c>
    </row>
    <row r="31" spans="1:12" ht="16.5" customHeight="1">
      <c r="A31" s="57" t="s">
        <v>108</v>
      </c>
      <c r="B31" s="58">
        <v>0.704</v>
      </c>
      <c r="C31" s="56">
        <v>0.8</v>
      </c>
      <c r="D31" s="56">
        <v>0.789</v>
      </c>
      <c r="E31" s="56">
        <v>0.811</v>
      </c>
      <c r="F31" s="58">
        <v>0.517</v>
      </c>
      <c r="G31" s="59" t="s">
        <v>76</v>
      </c>
      <c r="H31" s="56"/>
      <c r="I31" s="59" t="s">
        <v>76</v>
      </c>
      <c r="J31" s="56">
        <v>0.642</v>
      </c>
      <c r="K31" s="59" t="s">
        <v>76</v>
      </c>
      <c r="L31" s="56">
        <v>0.761</v>
      </c>
    </row>
    <row r="32" spans="1:12" ht="13.5">
      <c r="A32" s="63" t="s">
        <v>98</v>
      </c>
      <c r="B32" s="64">
        <v>0.6</v>
      </c>
      <c r="C32" s="59" t="s">
        <v>76</v>
      </c>
      <c r="D32" s="59" t="s">
        <v>76</v>
      </c>
      <c r="E32" s="59" t="s">
        <v>76</v>
      </c>
      <c r="F32" s="65" t="s">
        <v>76</v>
      </c>
      <c r="G32" s="65" t="s">
        <v>76</v>
      </c>
      <c r="H32" s="59"/>
      <c r="I32" s="65" t="s">
        <v>76</v>
      </c>
      <c r="J32" s="66">
        <v>0.6</v>
      </c>
      <c r="K32" s="65" t="s">
        <v>76</v>
      </c>
      <c r="L32" s="65" t="s">
        <v>76</v>
      </c>
    </row>
    <row r="33" spans="1:12" ht="15" customHeight="1">
      <c r="A33" s="281" t="s">
        <v>109</v>
      </c>
      <c r="B33" s="281"/>
      <c r="C33" s="281"/>
      <c r="D33" s="293"/>
      <c r="E33" s="293"/>
      <c r="F33" s="67"/>
      <c r="G33" s="67"/>
      <c r="H33" s="67"/>
      <c r="I33" s="67"/>
      <c r="J33" s="67"/>
      <c r="K33" s="67"/>
      <c r="L33" s="67"/>
    </row>
    <row r="34" spans="1:12" ht="13.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3.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7" ht="13.5">
      <c r="A36" s="67"/>
      <c r="B36" s="67"/>
      <c r="C36" s="67"/>
      <c r="D36" s="67"/>
      <c r="E36" s="67"/>
      <c r="F36" s="67"/>
      <c r="G36" s="67"/>
    </row>
  </sheetData>
  <mergeCells count="9">
    <mergeCell ref="A33:E33"/>
    <mergeCell ref="C3:E3"/>
    <mergeCell ref="F3:G3"/>
    <mergeCell ref="B3:B4"/>
    <mergeCell ref="A3:A4"/>
    <mergeCell ref="J3:K3"/>
    <mergeCell ref="L3:L4"/>
    <mergeCell ref="A1:G1"/>
    <mergeCell ref="A2:D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10"/>
  <sheetViews>
    <sheetView workbookViewId="0" topLeftCell="A1">
      <selection activeCell="A1" sqref="A1:K1"/>
    </sheetView>
  </sheetViews>
  <sheetFormatPr defaultColWidth="9.00390625" defaultRowHeight="13.5"/>
  <cols>
    <col min="1" max="1" width="8.00390625" style="0" customWidth="1"/>
    <col min="2" max="2" width="8.875" style="0" customWidth="1"/>
    <col min="3" max="3" width="8.375" style="0" customWidth="1"/>
    <col min="4" max="4" width="7.625" style="0" customWidth="1"/>
    <col min="5" max="5" width="8.375" style="0" customWidth="1"/>
    <col min="6" max="6" width="8.125" style="0" customWidth="1"/>
    <col min="7" max="7" width="8.375" style="0" customWidth="1"/>
    <col min="8" max="8" width="9.375" style="0" customWidth="1"/>
    <col min="10" max="11" width="7.00390625" style="0" customWidth="1"/>
  </cols>
  <sheetData>
    <row r="1" spans="1:11" ht="21" customHeight="1">
      <c r="A1" s="274" t="s">
        <v>131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4" ht="13.5" customHeight="1" thickBot="1">
      <c r="A2" s="275" t="s">
        <v>132</v>
      </c>
      <c r="B2" s="275"/>
      <c r="C2" s="275"/>
      <c r="D2" s="275"/>
    </row>
    <row r="3" spans="1:11" ht="14.25" thickTop="1">
      <c r="A3" s="300" t="s">
        <v>133</v>
      </c>
      <c r="B3" s="286" t="s">
        <v>134</v>
      </c>
      <c r="C3" s="286" t="s">
        <v>135</v>
      </c>
      <c r="D3" s="286"/>
      <c r="E3" s="286" t="s">
        <v>136</v>
      </c>
      <c r="F3" s="286"/>
      <c r="G3" s="286" t="s">
        <v>137</v>
      </c>
      <c r="H3" s="286"/>
      <c r="I3" s="75" t="s">
        <v>126</v>
      </c>
      <c r="J3" s="286" t="s">
        <v>127</v>
      </c>
      <c r="K3" s="302"/>
    </row>
    <row r="4" spans="1:11" ht="13.5">
      <c r="A4" s="301"/>
      <c r="B4" s="299"/>
      <c r="C4" s="26" t="s">
        <v>138</v>
      </c>
      <c r="D4" s="26" t="s">
        <v>139</v>
      </c>
      <c r="E4" s="26" t="s">
        <v>140</v>
      </c>
      <c r="F4" s="26" t="s">
        <v>141</v>
      </c>
      <c r="G4" s="26" t="s">
        <v>142</v>
      </c>
      <c r="H4" s="26" t="s">
        <v>143</v>
      </c>
      <c r="I4" s="26" t="s">
        <v>144</v>
      </c>
      <c r="J4" s="26" t="s">
        <v>142</v>
      </c>
      <c r="K4" s="25" t="s">
        <v>143</v>
      </c>
    </row>
    <row r="5" spans="1:11" ht="14.25" customHeight="1">
      <c r="A5" s="76" t="s">
        <v>37</v>
      </c>
      <c r="B5" s="20">
        <v>221242</v>
      </c>
      <c r="C5" s="9">
        <v>8816</v>
      </c>
      <c r="D5" s="9">
        <v>191</v>
      </c>
      <c r="E5" s="9">
        <v>14097</v>
      </c>
      <c r="F5" s="9">
        <v>1349</v>
      </c>
      <c r="G5" s="9">
        <v>134</v>
      </c>
      <c r="H5" s="9">
        <v>3303</v>
      </c>
      <c r="I5" s="9">
        <v>2705</v>
      </c>
      <c r="J5" s="9">
        <v>80</v>
      </c>
      <c r="K5" s="9">
        <v>1474</v>
      </c>
    </row>
    <row r="6" spans="1:11" ht="14.25" customHeight="1">
      <c r="A6" s="77" t="s">
        <v>145</v>
      </c>
      <c r="B6" s="20">
        <v>222620</v>
      </c>
      <c r="C6" s="9">
        <v>9346</v>
      </c>
      <c r="D6" s="9">
        <v>194</v>
      </c>
      <c r="E6" s="9">
        <v>15150</v>
      </c>
      <c r="F6" s="9">
        <v>1310</v>
      </c>
      <c r="G6" s="9">
        <v>107</v>
      </c>
      <c r="H6" s="9">
        <v>4323</v>
      </c>
      <c r="I6" s="9">
        <v>3008</v>
      </c>
      <c r="J6" s="9">
        <v>84</v>
      </c>
      <c r="K6" s="9">
        <v>1409</v>
      </c>
    </row>
    <row r="7" spans="1:11" ht="14.25" customHeight="1">
      <c r="A7" s="78" t="s">
        <v>146</v>
      </c>
      <c r="B7" s="20">
        <v>212591</v>
      </c>
      <c r="C7" s="9">
        <v>9859</v>
      </c>
      <c r="D7" s="9">
        <v>194</v>
      </c>
      <c r="E7" s="9">
        <v>14232</v>
      </c>
      <c r="F7" s="9">
        <v>1140</v>
      </c>
      <c r="G7" s="9">
        <v>117</v>
      </c>
      <c r="H7" s="9">
        <v>2925</v>
      </c>
      <c r="I7" s="9">
        <v>2805</v>
      </c>
      <c r="J7" s="9">
        <v>48</v>
      </c>
      <c r="K7" s="9">
        <v>780</v>
      </c>
    </row>
    <row r="8" spans="1:11" s="80" customFormat="1" ht="14.25" customHeight="1">
      <c r="A8" s="78" t="s">
        <v>147</v>
      </c>
      <c r="B8" s="20">
        <v>188312</v>
      </c>
      <c r="C8" s="9">
        <v>9787</v>
      </c>
      <c r="D8" s="9">
        <v>10</v>
      </c>
      <c r="E8" s="9">
        <v>14794</v>
      </c>
      <c r="F8" s="9">
        <v>1000</v>
      </c>
      <c r="G8" s="9">
        <v>121</v>
      </c>
      <c r="H8" s="9">
        <v>3966</v>
      </c>
      <c r="I8" s="9">
        <v>2336</v>
      </c>
      <c r="J8" s="9">
        <v>48</v>
      </c>
      <c r="K8" s="9">
        <v>813</v>
      </c>
    </row>
    <row r="9" spans="1:11" s="80" customFormat="1" ht="14.25" customHeight="1">
      <c r="A9" s="81" t="s">
        <v>148</v>
      </c>
      <c r="B9" s="12">
        <v>181623</v>
      </c>
      <c r="C9" s="13">
        <v>9886</v>
      </c>
      <c r="D9" s="13">
        <v>10</v>
      </c>
      <c r="E9" s="13">
        <v>16295</v>
      </c>
      <c r="F9" s="13">
        <v>892</v>
      </c>
      <c r="G9" s="82">
        <v>101</v>
      </c>
      <c r="H9" s="82">
        <v>4906</v>
      </c>
      <c r="I9" s="82">
        <v>2752</v>
      </c>
      <c r="J9" s="82">
        <v>48</v>
      </c>
      <c r="K9" s="82">
        <v>811</v>
      </c>
    </row>
    <row r="10" spans="1:11" ht="15" customHeight="1">
      <c r="A10" s="275" t="s">
        <v>65</v>
      </c>
      <c r="B10" s="275"/>
      <c r="C10" s="275"/>
      <c r="D10" s="275"/>
      <c r="E10" s="275"/>
      <c r="F10" s="275"/>
      <c r="G10" s="275"/>
      <c r="H10" s="275"/>
      <c r="I10" s="275"/>
      <c r="J10" s="2"/>
      <c r="K10" s="2"/>
    </row>
  </sheetData>
  <mergeCells count="9">
    <mergeCell ref="A10:I10"/>
    <mergeCell ref="A1:K1"/>
    <mergeCell ref="B3:B4"/>
    <mergeCell ref="A3:A4"/>
    <mergeCell ref="C3:D3"/>
    <mergeCell ref="E3:F3"/>
    <mergeCell ref="A2:D2"/>
    <mergeCell ref="G3:H3"/>
    <mergeCell ref="J3:K3"/>
  </mergeCells>
  <printOptions/>
  <pageMargins left="0.5905511811023623" right="0.5905511811023623" top="0.984251968503937" bottom="0.984251968503937" header="0.5118110236220472" footer="0.5118110236220472"/>
  <pageSetup firstPageNumber="168" useFirstPageNumber="1" horizontalDpi="300" verticalDpi="300" orientation="portrait" paperSize="9" r:id="rId1"/>
  <headerFooter alignWithMargins="0">
    <oddHeader>&amp;L&amp;10&amp;P &amp;"ＭＳ 明朝,標準"文化・余暇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10"/>
  <sheetViews>
    <sheetView workbookViewId="0" topLeftCell="A1">
      <selection activeCell="A1" sqref="A1:C1"/>
    </sheetView>
  </sheetViews>
  <sheetFormatPr defaultColWidth="9.00390625" defaultRowHeight="13.5"/>
  <cols>
    <col min="1" max="1" width="14.125" style="69" customWidth="1"/>
    <col min="2" max="6" width="13.875" style="69" customWidth="1"/>
    <col min="7" max="7" width="12.50390625" style="69" customWidth="1"/>
    <col min="8" max="16384" width="9.00390625" style="69" customWidth="1"/>
  </cols>
  <sheetData>
    <row r="1" spans="1:7" ht="13.5" customHeight="1" thickBot="1">
      <c r="A1" s="275" t="s">
        <v>111</v>
      </c>
      <c r="B1" s="275"/>
      <c r="C1" s="275"/>
      <c r="D1" s="68"/>
      <c r="E1" s="68"/>
      <c r="F1" s="68"/>
      <c r="G1" s="68"/>
    </row>
    <row r="2" spans="1:7" ht="14.25" thickTop="1">
      <c r="A2" s="283" t="s">
        <v>112</v>
      </c>
      <c r="B2" s="282" t="s">
        <v>113</v>
      </c>
      <c r="C2" s="286" t="s">
        <v>114</v>
      </c>
      <c r="D2" s="286"/>
      <c r="E2" s="286" t="s">
        <v>115</v>
      </c>
      <c r="F2" s="302"/>
      <c r="G2" s="46"/>
    </row>
    <row r="3" spans="1:7" ht="13.5">
      <c r="A3" s="303"/>
      <c r="B3" s="304"/>
      <c r="C3" s="26" t="s">
        <v>116</v>
      </c>
      <c r="D3" s="26" t="s">
        <v>117</v>
      </c>
      <c r="E3" s="26" t="s">
        <v>118</v>
      </c>
      <c r="F3" s="25" t="s">
        <v>119</v>
      </c>
      <c r="G3" s="46"/>
    </row>
    <row r="4" spans="1:7" ht="15" customHeight="1">
      <c r="A4" s="8" t="s">
        <v>120</v>
      </c>
      <c r="B4" s="28">
        <v>65587</v>
      </c>
      <c r="C4" s="29">
        <v>14</v>
      </c>
      <c r="D4" s="29">
        <v>65226</v>
      </c>
      <c r="E4" s="29">
        <v>723</v>
      </c>
      <c r="F4" s="29">
        <v>3439</v>
      </c>
      <c r="G4" s="40"/>
    </row>
    <row r="5" spans="1:7" ht="15" customHeight="1">
      <c r="A5" s="71" t="s">
        <v>121</v>
      </c>
      <c r="B5" s="28">
        <v>73875</v>
      </c>
      <c r="C5" s="29">
        <v>14</v>
      </c>
      <c r="D5" s="29">
        <v>73875</v>
      </c>
      <c r="E5" s="29">
        <v>866</v>
      </c>
      <c r="F5" s="29">
        <v>3629</v>
      </c>
      <c r="G5" s="40"/>
    </row>
    <row r="6" spans="1:7" ht="15" customHeight="1">
      <c r="A6" s="71" t="s">
        <v>122</v>
      </c>
      <c r="B6" s="28">
        <v>64205</v>
      </c>
      <c r="C6" s="29">
        <v>17</v>
      </c>
      <c r="D6" s="29">
        <v>63720</v>
      </c>
      <c r="E6" s="29">
        <v>801</v>
      </c>
      <c r="F6" s="29">
        <v>2609</v>
      </c>
      <c r="G6" s="40"/>
    </row>
    <row r="7" spans="1:7" s="14" customFormat="1" ht="15" customHeight="1">
      <c r="A7" s="71" t="s">
        <v>123</v>
      </c>
      <c r="B7" s="28">
        <v>76685</v>
      </c>
      <c r="C7" s="29">
        <v>14</v>
      </c>
      <c r="D7" s="29">
        <v>76685</v>
      </c>
      <c r="E7" s="29">
        <v>3029</v>
      </c>
      <c r="F7" s="29">
        <v>1755</v>
      </c>
      <c r="G7" s="24"/>
    </row>
    <row r="8" spans="1:7" s="14" customFormat="1" ht="15" customHeight="1">
      <c r="A8" s="72" t="s">
        <v>124</v>
      </c>
      <c r="B8" s="73">
        <v>77696</v>
      </c>
      <c r="C8" s="32">
        <v>11</v>
      </c>
      <c r="D8" s="32">
        <v>77696</v>
      </c>
      <c r="E8" s="33">
        <v>1131</v>
      </c>
      <c r="F8" s="33">
        <v>1065</v>
      </c>
      <c r="G8" s="24"/>
    </row>
    <row r="9" spans="1:7" ht="15" customHeight="1">
      <c r="A9" s="281" t="s">
        <v>125</v>
      </c>
      <c r="B9" s="281"/>
      <c r="C9" s="281"/>
      <c r="D9" s="281"/>
      <c r="E9" s="40"/>
      <c r="F9" s="40"/>
      <c r="G9" s="40"/>
    </row>
    <row r="10" spans="1:4" ht="15" customHeight="1">
      <c r="A10" s="39" t="s">
        <v>110</v>
      </c>
      <c r="B10" s="39"/>
      <c r="C10" s="39"/>
      <c r="D10" s="74"/>
    </row>
  </sheetData>
  <mergeCells count="6">
    <mergeCell ref="A9:D9"/>
    <mergeCell ref="E2:F2"/>
    <mergeCell ref="A2:A3"/>
    <mergeCell ref="A1:C1"/>
    <mergeCell ref="B2:B3"/>
    <mergeCell ref="C2:D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Y12"/>
  <sheetViews>
    <sheetView workbookViewId="0" topLeftCell="A1">
      <selection activeCell="A1" sqref="A1:K1"/>
    </sheetView>
  </sheetViews>
  <sheetFormatPr defaultColWidth="9.00390625" defaultRowHeight="13.5"/>
  <cols>
    <col min="1" max="1" width="8.125" style="0" customWidth="1"/>
    <col min="2" max="2" width="7.625" style="0" customWidth="1"/>
    <col min="3" max="3" width="8.375" style="0" customWidth="1"/>
    <col min="4" max="4" width="8.75390625" style="0" customWidth="1"/>
    <col min="5" max="5" width="7.75390625" style="0" customWidth="1"/>
    <col min="6" max="6" width="8.625" style="0" customWidth="1"/>
    <col min="7" max="7" width="8.50390625" style="0" customWidth="1"/>
    <col min="8" max="8" width="8.00390625" style="0" customWidth="1"/>
    <col min="9" max="9" width="7.75390625" style="0" customWidth="1"/>
    <col min="10" max="10" width="8.125" style="0" customWidth="1"/>
    <col min="11" max="11" width="8.875" style="0" customWidth="1"/>
  </cols>
  <sheetData>
    <row r="1" spans="1:18" ht="21" customHeight="1">
      <c r="A1" s="274" t="s">
        <v>149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8"/>
      <c r="M1" s="68"/>
      <c r="N1" s="68"/>
      <c r="O1" s="68"/>
      <c r="P1" s="68"/>
      <c r="Q1" s="68"/>
      <c r="R1" s="68"/>
    </row>
    <row r="2" spans="1:2" ht="13.5" customHeight="1" thickBot="1">
      <c r="A2" s="276" t="s">
        <v>153</v>
      </c>
      <c r="B2" s="271"/>
    </row>
    <row r="3" spans="1:13" ht="17.25" customHeight="1" thickTop="1">
      <c r="A3" s="283" t="s">
        <v>154</v>
      </c>
      <c r="B3" s="305" t="s">
        <v>155</v>
      </c>
      <c r="C3" s="305" t="s">
        <v>150</v>
      </c>
      <c r="D3" s="305" t="s">
        <v>156</v>
      </c>
      <c r="E3" s="305" t="s">
        <v>157</v>
      </c>
      <c r="F3" s="269" t="s">
        <v>158</v>
      </c>
      <c r="G3" s="305" t="s">
        <v>159</v>
      </c>
      <c r="H3" s="305" t="s">
        <v>160</v>
      </c>
      <c r="I3" s="305" t="s">
        <v>161</v>
      </c>
      <c r="J3" s="266" t="s">
        <v>162</v>
      </c>
      <c r="K3" s="262" t="s">
        <v>163</v>
      </c>
      <c r="L3" s="41"/>
      <c r="M3" s="83"/>
    </row>
    <row r="4" spans="1:13" ht="20.25" customHeight="1">
      <c r="A4" s="272"/>
      <c r="B4" s="268"/>
      <c r="C4" s="273"/>
      <c r="D4" s="273"/>
      <c r="E4" s="273"/>
      <c r="F4" s="270"/>
      <c r="G4" s="273"/>
      <c r="H4" s="273"/>
      <c r="I4" s="273"/>
      <c r="J4" s="267"/>
      <c r="K4" s="263"/>
      <c r="L4" s="41"/>
      <c r="M4" s="85"/>
    </row>
    <row r="5" spans="1:13" ht="15" customHeight="1">
      <c r="A5" s="86" t="s">
        <v>151</v>
      </c>
      <c r="B5" s="28">
        <v>1375</v>
      </c>
      <c r="C5" s="29">
        <v>116515</v>
      </c>
      <c r="D5" s="29">
        <v>166037</v>
      </c>
      <c r="E5" s="29">
        <v>49264</v>
      </c>
      <c r="F5" s="29">
        <v>324968</v>
      </c>
      <c r="G5" s="29">
        <v>168662</v>
      </c>
      <c r="H5" s="29">
        <v>10555</v>
      </c>
      <c r="I5" s="29">
        <v>17581</v>
      </c>
      <c r="J5" s="29">
        <v>31156</v>
      </c>
      <c r="K5" s="29">
        <v>81072</v>
      </c>
      <c r="M5" s="40"/>
    </row>
    <row r="6" spans="1:13" ht="15" customHeight="1">
      <c r="A6" s="87" t="s">
        <v>164</v>
      </c>
      <c r="B6" s="28">
        <v>1593</v>
      </c>
      <c r="C6" s="29">
        <v>88314</v>
      </c>
      <c r="D6" s="29">
        <v>148421</v>
      </c>
      <c r="E6" s="29">
        <v>63572</v>
      </c>
      <c r="F6" s="29">
        <v>353625</v>
      </c>
      <c r="G6" s="29">
        <v>200874</v>
      </c>
      <c r="H6" s="29">
        <v>11113</v>
      </c>
      <c r="I6" s="29">
        <v>18144</v>
      </c>
      <c r="J6" s="29">
        <v>20216</v>
      </c>
      <c r="K6" s="29">
        <v>110484</v>
      </c>
      <c r="M6" s="40"/>
    </row>
    <row r="7" spans="1:13" ht="15" customHeight="1">
      <c r="A7" s="87" t="s">
        <v>165</v>
      </c>
      <c r="B7" s="28">
        <v>1455</v>
      </c>
      <c r="C7" s="29">
        <v>99299</v>
      </c>
      <c r="D7" s="29">
        <v>106392</v>
      </c>
      <c r="E7" s="29">
        <v>43410</v>
      </c>
      <c r="F7" s="29">
        <v>295581</v>
      </c>
      <c r="G7" s="29" t="s">
        <v>76</v>
      </c>
      <c r="H7" s="29">
        <v>9771</v>
      </c>
      <c r="I7" s="29">
        <v>18201</v>
      </c>
      <c r="J7" s="29">
        <v>24531</v>
      </c>
      <c r="K7" s="29">
        <v>106251</v>
      </c>
      <c r="M7" s="40"/>
    </row>
    <row r="8" spans="1:17" s="80" customFormat="1" ht="15" customHeight="1">
      <c r="A8" s="87" t="s">
        <v>166</v>
      </c>
      <c r="B8" s="28">
        <v>2159</v>
      </c>
      <c r="C8" s="29">
        <v>94378</v>
      </c>
      <c r="D8" s="29">
        <v>76136</v>
      </c>
      <c r="E8" s="29">
        <v>59232</v>
      </c>
      <c r="F8" s="29">
        <v>310452</v>
      </c>
      <c r="G8" s="88" t="s">
        <v>76</v>
      </c>
      <c r="H8" s="29">
        <v>9971</v>
      </c>
      <c r="I8" s="29">
        <v>19109</v>
      </c>
      <c r="J8" s="29">
        <v>29648</v>
      </c>
      <c r="K8" s="29">
        <v>105608</v>
      </c>
      <c r="L8" s="32"/>
      <c r="M8" s="32"/>
      <c r="N8" s="32"/>
      <c r="O8" s="32"/>
      <c r="P8" s="32"/>
      <c r="Q8" s="32"/>
    </row>
    <row r="9" spans="1:25" s="80" customFormat="1" ht="15" customHeight="1">
      <c r="A9" s="89" t="s">
        <v>167</v>
      </c>
      <c r="B9" s="73">
        <v>1897</v>
      </c>
      <c r="C9" s="32">
        <v>64168</v>
      </c>
      <c r="D9" s="32">
        <v>77046</v>
      </c>
      <c r="E9" s="33">
        <v>55580</v>
      </c>
      <c r="F9" s="33">
        <v>226686</v>
      </c>
      <c r="G9" s="33" t="s">
        <v>76</v>
      </c>
      <c r="H9" s="33">
        <v>7742</v>
      </c>
      <c r="I9" s="33">
        <v>17057</v>
      </c>
      <c r="J9" s="33">
        <v>30722</v>
      </c>
      <c r="K9" s="33">
        <v>101173</v>
      </c>
      <c r="L9" s="90"/>
      <c r="M9" s="91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80" customFormat="1" ht="15" customHeight="1">
      <c r="A10" s="281" t="s">
        <v>152</v>
      </c>
      <c r="B10" s="281"/>
      <c r="C10" s="281"/>
      <c r="D10" s="281"/>
      <c r="E10" s="265"/>
      <c r="F10" s="265"/>
      <c r="G10" s="32"/>
      <c r="H10" s="32"/>
      <c r="I10" s="32"/>
      <c r="J10" s="32"/>
      <c r="K10" s="32"/>
      <c r="L10" s="90"/>
      <c r="M10" s="91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18" ht="15" customHeight="1">
      <c r="A11" s="287" t="s">
        <v>168</v>
      </c>
      <c r="B11" s="287"/>
      <c r="C11" s="287"/>
      <c r="D11" s="28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5:18" ht="13.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</sheetData>
  <mergeCells count="15">
    <mergeCell ref="A1:K1"/>
    <mergeCell ref="G3:G4"/>
    <mergeCell ref="J3:J4"/>
    <mergeCell ref="K3:K4"/>
    <mergeCell ref="H3:H4"/>
    <mergeCell ref="I3:I4"/>
    <mergeCell ref="A11:D11"/>
    <mergeCell ref="B3:B4"/>
    <mergeCell ref="F3:F4"/>
    <mergeCell ref="A2:B2"/>
    <mergeCell ref="A3:A4"/>
    <mergeCell ref="C3:C4"/>
    <mergeCell ref="D3:D4"/>
    <mergeCell ref="E3:E4"/>
    <mergeCell ref="A10:F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15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10.125" style="0" customWidth="1"/>
    <col min="2" max="3" width="6.50390625" style="0" customWidth="1"/>
    <col min="4" max="4" width="8.00390625" style="0" bestFit="1" customWidth="1"/>
    <col min="5" max="5" width="6.50390625" style="0" customWidth="1"/>
    <col min="6" max="6" width="7.00390625" style="0" customWidth="1"/>
    <col min="7" max="8" width="6.50390625" style="0" customWidth="1"/>
    <col min="9" max="9" width="7.875" style="0" customWidth="1"/>
    <col min="10" max="10" width="7.125" style="0" bestFit="1" customWidth="1"/>
    <col min="11" max="11" width="8.50390625" style="0" customWidth="1"/>
    <col min="12" max="12" width="9.375" style="0" bestFit="1" customWidth="1"/>
  </cols>
  <sheetData>
    <row r="1" spans="1:12" ht="21" customHeight="1">
      <c r="A1" s="257" t="s">
        <v>169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3.5" customHeight="1" thickBot="1">
      <c r="A2" s="258" t="s">
        <v>177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4.25" customHeight="1" thickTop="1">
      <c r="A3" s="284" t="s">
        <v>178</v>
      </c>
      <c r="B3" s="282" t="s">
        <v>179</v>
      </c>
      <c r="C3" s="246" t="s">
        <v>180</v>
      </c>
      <c r="D3" s="248" t="s">
        <v>170</v>
      </c>
      <c r="E3" s="286" t="s">
        <v>181</v>
      </c>
      <c r="F3" s="286" t="s">
        <v>171</v>
      </c>
      <c r="G3" s="286" t="s">
        <v>182</v>
      </c>
      <c r="H3" s="286"/>
      <c r="I3" s="302" t="s">
        <v>183</v>
      </c>
      <c r="J3" s="242"/>
      <c r="K3" s="243"/>
      <c r="L3" s="259" t="s">
        <v>184</v>
      </c>
    </row>
    <row r="4" spans="1:12" ht="13.5" customHeight="1">
      <c r="A4" s="285"/>
      <c r="B4" s="245"/>
      <c r="C4" s="247"/>
      <c r="D4" s="249"/>
      <c r="E4" s="299"/>
      <c r="F4" s="299"/>
      <c r="G4" s="264" t="s">
        <v>185</v>
      </c>
      <c r="H4" s="264" t="s">
        <v>186</v>
      </c>
      <c r="I4" s="255" t="s">
        <v>172</v>
      </c>
      <c r="J4" s="264" t="s">
        <v>173</v>
      </c>
      <c r="K4" s="244" t="s">
        <v>187</v>
      </c>
      <c r="L4" s="260"/>
    </row>
    <row r="5" spans="1:12" ht="13.5">
      <c r="A5" s="256"/>
      <c r="B5" s="291"/>
      <c r="C5" s="247"/>
      <c r="D5" s="249"/>
      <c r="E5" s="299"/>
      <c r="F5" s="299"/>
      <c r="G5" s="264"/>
      <c r="H5" s="264"/>
      <c r="I5" s="255"/>
      <c r="J5" s="264"/>
      <c r="K5" s="273"/>
      <c r="L5" s="261"/>
    </row>
    <row r="6" spans="1:12" ht="13.5">
      <c r="A6" s="94" t="s">
        <v>188</v>
      </c>
      <c r="B6" s="95">
        <v>2</v>
      </c>
      <c r="C6" s="96" t="s">
        <v>174</v>
      </c>
      <c r="D6" s="96">
        <v>9</v>
      </c>
      <c r="E6" s="96">
        <v>5</v>
      </c>
      <c r="F6" s="96">
        <v>110</v>
      </c>
      <c r="G6" s="96" t="s">
        <v>174</v>
      </c>
      <c r="H6" s="96" t="s">
        <v>174</v>
      </c>
      <c r="I6" s="96">
        <v>125</v>
      </c>
      <c r="J6" s="96">
        <v>64</v>
      </c>
      <c r="K6" s="96">
        <v>49</v>
      </c>
      <c r="L6" s="96">
        <v>3</v>
      </c>
    </row>
    <row r="7" spans="1:12" ht="13.5">
      <c r="A7" s="97" t="s">
        <v>189</v>
      </c>
      <c r="B7" s="95">
        <v>2</v>
      </c>
      <c r="C7" s="96" t="s">
        <v>174</v>
      </c>
      <c r="D7" s="96">
        <v>9</v>
      </c>
      <c r="E7" s="96">
        <v>5</v>
      </c>
      <c r="F7" s="96">
        <v>108</v>
      </c>
      <c r="G7" s="96" t="s">
        <v>174</v>
      </c>
      <c r="H7" s="96" t="s">
        <v>174</v>
      </c>
      <c r="I7" s="96">
        <v>125</v>
      </c>
      <c r="J7" s="96">
        <v>63</v>
      </c>
      <c r="K7" s="96">
        <v>44</v>
      </c>
      <c r="L7" s="96">
        <v>3</v>
      </c>
    </row>
    <row r="8" spans="1:12" ht="13.5">
      <c r="A8" s="97" t="s">
        <v>190</v>
      </c>
      <c r="B8" s="95">
        <v>2</v>
      </c>
      <c r="C8" s="96" t="s">
        <v>174</v>
      </c>
      <c r="D8" s="96">
        <v>9</v>
      </c>
      <c r="E8" s="96">
        <v>4</v>
      </c>
      <c r="F8" s="96">
        <v>101</v>
      </c>
      <c r="G8" s="96" t="s">
        <v>174</v>
      </c>
      <c r="H8" s="96" t="s">
        <v>174</v>
      </c>
      <c r="I8" s="96">
        <v>120</v>
      </c>
      <c r="J8" s="96">
        <v>62</v>
      </c>
      <c r="K8" s="96">
        <v>36</v>
      </c>
      <c r="L8" s="96">
        <v>3</v>
      </c>
    </row>
    <row r="9" spans="1:12" s="80" customFormat="1" ht="13.5">
      <c r="A9" s="97" t="s">
        <v>191</v>
      </c>
      <c r="B9" s="95">
        <v>2</v>
      </c>
      <c r="C9" s="96" t="s">
        <v>174</v>
      </c>
      <c r="D9" s="96">
        <v>7</v>
      </c>
      <c r="E9" s="96">
        <v>4</v>
      </c>
      <c r="F9" s="96">
        <v>100</v>
      </c>
      <c r="G9" s="96" t="s">
        <v>174</v>
      </c>
      <c r="H9" s="96" t="s">
        <v>174</v>
      </c>
      <c r="I9" s="96">
        <v>111</v>
      </c>
      <c r="J9" s="96">
        <v>61</v>
      </c>
      <c r="K9" s="96">
        <v>39</v>
      </c>
      <c r="L9" s="96">
        <v>3</v>
      </c>
    </row>
    <row r="10" spans="1:12" s="80" customFormat="1" ht="13.5">
      <c r="A10" s="98" t="s">
        <v>192</v>
      </c>
      <c r="B10" s="99">
        <v>2</v>
      </c>
      <c r="C10" s="79" t="s">
        <v>193</v>
      </c>
      <c r="D10" s="79">
        <v>7</v>
      </c>
      <c r="E10" s="79">
        <v>3</v>
      </c>
      <c r="F10" s="79">
        <v>102</v>
      </c>
      <c r="G10" s="79" t="s">
        <v>193</v>
      </c>
      <c r="H10" s="79" t="s">
        <v>193</v>
      </c>
      <c r="I10" s="79">
        <v>106</v>
      </c>
      <c r="J10" s="79">
        <v>57</v>
      </c>
      <c r="K10" s="79">
        <v>40</v>
      </c>
      <c r="L10" s="79">
        <v>3</v>
      </c>
    </row>
    <row r="11" spans="1:12" ht="15" customHeight="1">
      <c r="A11" s="277" t="s">
        <v>176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 ht="15" customHeight="1">
      <c r="A12" s="279" t="s">
        <v>194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</row>
    <row r="13" spans="1:6" ht="15" customHeight="1">
      <c r="A13" s="279" t="s">
        <v>195</v>
      </c>
      <c r="B13" s="279"/>
      <c r="C13" s="279"/>
      <c r="D13" s="279"/>
      <c r="E13" s="279"/>
      <c r="F13" s="74"/>
    </row>
    <row r="15" ht="13.5">
      <c r="G15" s="100"/>
    </row>
  </sheetData>
  <mergeCells count="19">
    <mergeCell ref="A1:L1"/>
    <mergeCell ref="A2:L2"/>
    <mergeCell ref="L3:L5"/>
    <mergeCell ref="I3:K3"/>
    <mergeCell ref="K4:K5"/>
    <mergeCell ref="B3:B5"/>
    <mergeCell ref="C3:C5"/>
    <mergeCell ref="D3:D5"/>
    <mergeCell ref="E3:E5"/>
    <mergeCell ref="A13:E13"/>
    <mergeCell ref="J4:J5"/>
    <mergeCell ref="I4:I5"/>
    <mergeCell ref="F3:F5"/>
    <mergeCell ref="G4:G5"/>
    <mergeCell ref="H4:H5"/>
    <mergeCell ref="G3:H3"/>
    <mergeCell ref="A12:L12"/>
    <mergeCell ref="A11:L11"/>
    <mergeCell ref="A3:A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so-tokei</cp:lastModifiedBy>
  <dcterms:created xsi:type="dcterms:W3CDTF">1997-01-08T22:48:59Z</dcterms:created>
  <dcterms:modified xsi:type="dcterms:W3CDTF">2008-03-26T06:35:55Z</dcterms:modified>
  <cp:category/>
  <cp:version/>
  <cp:contentType/>
  <cp:contentStatus/>
</cp:coreProperties>
</file>