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itfs02\fs02_shr01\Sosiki_28\介護保険課\☀☀施設整備・事業者指定係☀☀\990_その他\物価高騰補助\事業所周知（ホームページ含む）\R7\02_事業者周知\送付書類\"/>
    </mc:Choice>
  </mc:AlternateContent>
  <xr:revisionPtr revIDLastSave="0" documentId="13_ncr:1_{7A3DEE98-EEF1-44F9-BE92-0EF1EBBB0B8A}" xr6:coauthVersionLast="47" xr6:coauthVersionMax="47" xr10:uidLastSave="{00000000-0000-0000-0000-000000000000}"/>
  <bookViews>
    <workbookView xWindow="-110" yWindow="-110" windowWidth="19420" windowHeight="10300" xr2:uid="{9ED9E6AA-23BF-443C-9114-CF4CB3155721}"/>
  </bookViews>
  <sheets>
    <sheet name="申請書" sheetId="1" r:id="rId1"/>
    <sheet name="内訳書" sheetId="2" r:id="rId2"/>
    <sheet name="【記入例】申請書" sheetId="3" r:id="rId3"/>
    <sheet name="【記入例】内訳書" sheetId="4" r:id="rId4"/>
  </sheets>
  <definedNames>
    <definedName name="_xlnm.Print_Area" localSheetId="2">【記入例】申請書!$A$1:$Y$38</definedName>
    <definedName name="_xlnm.Print_Area" localSheetId="3">【記入例】内訳書!$A$1:$K$37</definedName>
    <definedName name="_xlnm.Print_Area" localSheetId="0">申請書!$A$1:$Y$38</definedName>
    <definedName name="_xlnm.Print_Area" localSheetId="1">内訳書!$A$1:$K$37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4" l="1"/>
  <c r="G24" i="4"/>
  <c r="G23" i="4"/>
  <c r="G22" i="4"/>
  <c r="G21" i="4"/>
  <c r="G20" i="4"/>
  <c r="G19" i="4"/>
  <c r="G18" i="4"/>
  <c r="G14" i="4"/>
  <c r="G13" i="4"/>
  <c r="G12" i="4"/>
  <c r="G11" i="4"/>
  <c r="G10" i="4"/>
  <c r="G9" i="4"/>
  <c r="G8" i="4"/>
  <c r="G7" i="4"/>
  <c r="G25" i="2"/>
  <c r="G24" i="2"/>
  <c r="G23" i="2"/>
  <c r="G22" i="2"/>
  <c r="G21" i="2"/>
  <c r="G20" i="2"/>
  <c r="G19" i="2"/>
  <c r="G18" i="2"/>
  <c r="G14" i="2"/>
  <c r="J14" i="2" s="1"/>
  <c r="G13" i="2"/>
  <c r="J13" i="2" s="1"/>
  <c r="G12" i="2"/>
  <c r="J12" i="2" s="1"/>
  <c r="G11" i="2"/>
  <c r="J11" i="2" s="1"/>
  <c r="G10" i="2"/>
  <c r="J10" i="2" s="1"/>
  <c r="G9" i="2"/>
  <c r="J9" i="2" s="1"/>
  <c r="G8" i="2"/>
  <c r="J8" i="2" s="1"/>
  <c r="G7" i="2"/>
  <c r="J7" i="2" s="1"/>
  <c r="K36" i="4" l="1" a="1"/>
  <c r="K36" i="4" s="1"/>
  <c r="K35" i="4" a="1"/>
  <c r="K35" i="4" s="1"/>
  <c r="K34" i="4"/>
  <c r="K34" i="4" a="1"/>
  <c r="K33" i="4"/>
  <c r="K33" i="4" a="1"/>
  <c r="K32" i="4" a="1"/>
  <c r="K32" i="4" s="1"/>
  <c r="K31" i="4" a="1"/>
  <c r="K31" i="4" s="1"/>
  <c r="K30" i="4"/>
  <c r="K30" i="4" a="1"/>
  <c r="K29" i="4"/>
  <c r="J37" i="4" s="1"/>
  <c r="K29" i="4" a="1"/>
  <c r="J25" i="4"/>
  <c r="K25" i="4" s="1"/>
  <c r="J24" i="4"/>
  <c r="K24" i="4" s="1"/>
  <c r="J23" i="4"/>
  <c r="K23" i="4" s="1"/>
  <c r="J22" i="4"/>
  <c r="K22" i="4" s="1"/>
  <c r="J21" i="4"/>
  <c r="K21" i="4" s="1"/>
  <c r="J20" i="4"/>
  <c r="K20" i="4" s="1"/>
  <c r="J19" i="4"/>
  <c r="K19" i="4" s="1"/>
  <c r="J18" i="4"/>
  <c r="K18" i="4" s="1"/>
  <c r="J14" i="4"/>
  <c r="K14" i="4" s="1"/>
  <c r="J13" i="4"/>
  <c r="K13" i="4" s="1"/>
  <c r="J12" i="4"/>
  <c r="K12" i="4" s="1"/>
  <c r="J11" i="4"/>
  <c r="K11" i="4" s="1"/>
  <c r="J10" i="4"/>
  <c r="K10" i="4" s="1"/>
  <c r="J9" i="4"/>
  <c r="K9" i="4" s="1"/>
  <c r="J8" i="4"/>
  <c r="K8" i="4" s="1"/>
  <c r="J7" i="4"/>
  <c r="K7" i="4" s="1"/>
  <c r="H2" i="4"/>
  <c r="K36" i="2" a="1"/>
  <c r="K36" i="2" s="1"/>
  <c r="K35" i="2" a="1"/>
  <c r="K35" i="2" s="1"/>
  <c r="K34" i="2" a="1"/>
  <c r="K34" i="2" s="1"/>
  <c r="K33" i="2" a="1"/>
  <c r="K33" i="2" s="1"/>
  <c r="K32" i="2" a="1"/>
  <c r="K32" i="2" s="1"/>
  <c r="K31" i="2" a="1"/>
  <c r="K31" i="2" s="1"/>
  <c r="K30" i="2" a="1"/>
  <c r="K30" i="2" s="1"/>
  <c r="K29" i="2" a="1"/>
  <c r="K29" i="2" s="1"/>
  <c r="J15" i="4" l="1"/>
  <c r="J26" i="4"/>
  <c r="K17" i="3" l="1"/>
  <c r="H2" i="2"/>
  <c r="J25" i="2"/>
  <c r="K25" i="2" s="1"/>
  <c r="J24" i="2"/>
  <c r="K24" i="2" s="1"/>
  <c r="J23" i="2"/>
  <c r="K23" i="2" s="1"/>
  <c r="J22" i="2"/>
  <c r="K22" i="2" s="1"/>
  <c r="J21" i="2"/>
  <c r="K21" i="2" s="1"/>
  <c r="J20" i="2"/>
  <c r="K20" i="2" s="1"/>
  <c r="J19" i="2"/>
  <c r="K19" i="2" s="1"/>
  <c r="J18" i="2"/>
  <c r="K18" i="2" s="1"/>
  <c r="K14" i="2"/>
  <c r="K13" i="2"/>
  <c r="K12" i="2"/>
  <c r="K11" i="2"/>
  <c r="K10" i="2"/>
  <c r="K9" i="2"/>
  <c r="K8" i="2"/>
  <c r="K7" i="2"/>
  <c r="J37" i="2" l="1"/>
  <c r="J26" i="2" l="1"/>
  <c r="J15" i="2" l="1"/>
  <c r="K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<sst xmlns="http://schemas.openxmlformats.org/spreadsheetml/2006/main" count="251" uniqueCount="113">
  <si>
    <t>法人所在地</t>
    <rPh sb="0" eb="5">
      <t>ホウジンショザイチ</t>
    </rPh>
    <phoneticPr fontId="1"/>
  </si>
  <si>
    <t>法　人　名</t>
    <rPh sb="0" eb="1">
      <t>ホウ</t>
    </rPh>
    <rPh sb="2" eb="3">
      <t>ヒト</t>
    </rPh>
    <phoneticPr fontId="1"/>
  </si>
  <si>
    <t>（宛先）板 橋 区 長</t>
    <rPh sb="1" eb="3">
      <t>アテサキ</t>
    </rPh>
    <rPh sb="4" eb="5">
      <t>イタ</t>
    </rPh>
    <rPh sb="6" eb="7">
      <t>ハシ</t>
    </rPh>
    <rPh sb="8" eb="9">
      <t>ク</t>
    </rPh>
    <rPh sb="10" eb="11">
      <t>チョウ</t>
    </rPh>
    <phoneticPr fontId="1"/>
  </si>
  <si>
    <t>記</t>
    <rPh sb="0" eb="1">
      <t>キ</t>
    </rPh>
    <phoneticPr fontId="1"/>
  </si>
  <si>
    <t>１　交付申請額</t>
    <rPh sb="2" eb="7">
      <t>コウフシンセイガク</t>
    </rPh>
    <phoneticPr fontId="1"/>
  </si>
  <si>
    <t>金</t>
    <rPh sb="0" eb="1">
      <t>キン</t>
    </rPh>
    <phoneticPr fontId="1"/>
  </si>
  <si>
    <t>円</t>
    <rPh sb="0" eb="1">
      <t>エン</t>
    </rPh>
    <phoneticPr fontId="1"/>
  </si>
  <si>
    <t>銀行</t>
    <rPh sb="0" eb="2">
      <t>ギンコウ</t>
    </rPh>
    <phoneticPr fontId="1"/>
  </si>
  <si>
    <t>信用金庫</t>
    <rPh sb="0" eb="4">
      <t>シンヨウキンコ</t>
    </rPh>
    <phoneticPr fontId="1"/>
  </si>
  <si>
    <t>信用組合</t>
    <rPh sb="0" eb="2">
      <t>シンヨウ</t>
    </rPh>
    <rPh sb="2" eb="4">
      <t>クミアイ</t>
    </rPh>
    <phoneticPr fontId="1"/>
  </si>
  <si>
    <t>２　振込口座</t>
    <rPh sb="2" eb="4">
      <t>フリコミ</t>
    </rPh>
    <rPh sb="4" eb="6">
      <t>コウザ</t>
    </rPh>
    <phoneticPr fontId="1"/>
  </si>
  <si>
    <t>支店</t>
    <rPh sb="0" eb="2">
      <t>シテン</t>
    </rPh>
    <phoneticPr fontId="1"/>
  </si>
  <si>
    <t>出張所</t>
    <rPh sb="0" eb="3">
      <t>シュッチョウジョ</t>
    </rPh>
    <phoneticPr fontId="1"/>
  </si>
  <si>
    <t>金融機関名</t>
    <rPh sb="0" eb="2">
      <t>キンユウ</t>
    </rPh>
    <rPh sb="2" eb="4">
      <t>キカン</t>
    </rPh>
    <rPh sb="4" eb="5">
      <t>メイ</t>
    </rPh>
    <phoneticPr fontId="1"/>
  </si>
  <si>
    <t>預金種別</t>
    <rPh sb="0" eb="4">
      <t>ヨキンシュベツ</t>
    </rPh>
    <phoneticPr fontId="1"/>
  </si>
  <si>
    <t>口座番号</t>
    <rPh sb="0" eb="4">
      <t>コウザバンゴウ</t>
    </rPh>
    <phoneticPr fontId="1"/>
  </si>
  <si>
    <t>口座名義</t>
    <rPh sb="0" eb="2">
      <t>コウザ</t>
    </rPh>
    <rPh sb="2" eb="4">
      <t>メイギ</t>
    </rPh>
    <phoneticPr fontId="1"/>
  </si>
  <si>
    <t>フリガナ</t>
    <phoneticPr fontId="1"/>
  </si>
  <si>
    <t>１　普通</t>
    <rPh sb="2" eb="4">
      <t>フツウ</t>
    </rPh>
    <phoneticPr fontId="1"/>
  </si>
  <si>
    <t>２　当座</t>
    <rPh sb="2" eb="4">
      <t>トウザ</t>
    </rPh>
    <phoneticPr fontId="1"/>
  </si>
  <si>
    <t>（別紙内訳書のとおり）</t>
    <rPh sb="1" eb="3">
      <t>ベッシ</t>
    </rPh>
    <rPh sb="3" eb="6">
      <t>ウチワケショ</t>
    </rPh>
    <phoneticPr fontId="1"/>
  </si>
  <si>
    <t>担当者名</t>
    <rPh sb="0" eb="4">
      <t>タントウシャメイ</t>
    </rPh>
    <phoneticPr fontId="1"/>
  </si>
  <si>
    <t>電話番号</t>
    <rPh sb="0" eb="4">
      <t>デンワバンゴウ</t>
    </rPh>
    <phoneticPr fontId="1"/>
  </si>
  <si>
    <t>メールアドレス</t>
    <phoneticPr fontId="1"/>
  </si>
  <si>
    <t>担当者連絡先</t>
    <rPh sb="0" eb="2">
      <t>タントウ</t>
    </rPh>
    <rPh sb="2" eb="3">
      <t>シャ</t>
    </rPh>
    <rPh sb="3" eb="6">
      <t>レンラクサキ</t>
    </rPh>
    <phoneticPr fontId="1"/>
  </si>
  <si>
    <t>サービス種別</t>
    <rPh sb="4" eb="6">
      <t>シュベツ</t>
    </rPh>
    <phoneticPr fontId="1"/>
  </si>
  <si>
    <t>事業所名</t>
    <rPh sb="0" eb="4">
      <t>ジギョウショメイ</t>
    </rPh>
    <phoneticPr fontId="1"/>
  </si>
  <si>
    <t>単価</t>
    <rPh sb="0" eb="2">
      <t>タンカ</t>
    </rPh>
    <phoneticPr fontId="1"/>
  </si>
  <si>
    <t>入所系</t>
    <rPh sb="0" eb="3">
      <t>ニュウショケイ</t>
    </rPh>
    <phoneticPr fontId="1"/>
  </si>
  <si>
    <t>通所系</t>
    <rPh sb="0" eb="3">
      <t>ツウショケイ</t>
    </rPh>
    <phoneticPr fontId="1"/>
  </si>
  <si>
    <t>訪問系</t>
    <rPh sb="0" eb="3">
      <t>ホウモンケイ</t>
    </rPh>
    <phoneticPr fontId="1"/>
  </si>
  <si>
    <t>法人名</t>
    <rPh sb="0" eb="3">
      <t>ホウジンメイ</t>
    </rPh>
    <phoneticPr fontId="1"/>
  </si>
  <si>
    <t>内　訳　書</t>
    <rPh sb="0" eb="1">
      <t>ナイ</t>
    </rPh>
    <rPh sb="2" eb="3">
      <t>ワケ</t>
    </rPh>
    <rPh sb="4" eb="5">
      <t>ショ</t>
    </rPh>
    <phoneticPr fontId="1"/>
  </si>
  <si>
    <t>介護老人福祉施設</t>
    <rPh sb="0" eb="8">
      <t>カイゴロウジンフクシシセツ</t>
    </rPh>
    <phoneticPr fontId="3"/>
  </si>
  <si>
    <t>介護老人保健施設</t>
    <rPh sb="0" eb="8">
      <t>カイゴロウジンホケンシセツ</t>
    </rPh>
    <phoneticPr fontId="3"/>
  </si>
  <si>
    <t>介護医療院</t>
    <rPh sb="0" eb="4">
      <t>カイゴイリョウ</t>
    </rPh>
    <rPh sb="4" eb="5">
      <t>イン</t>
    </rPh>
    <phoneticPr fontId="3"/>
  </si>
  <si>
    <t>短期入所生活介護</t>
    <rPh sb="0" eb="4">
      <t>タンキニュウショ</t>
    </rPh>
    <rPh sb="4" eb="8">
      <t>セイカツカイゴ</t>
    </rPh>
    <phoneticPr fontId="3"/>
  </si>
  <si>
    <t>認知症対応型共同生活介護</t>
    <rPh sb="0" eb="6">
      <t>ニンチショウタイオウガタ</t>
    </rPh>
    <rPh sb="6" eb="12">
      <t>キョウドウセイカツカイゴ</t>
    </rPh>
    <phoneticPr fontId="3"/>
  </si>
  <si>
    <t>通所介護</t>
    <rPh sb="0" eb="4">
      <t>ツウショカイゴ</t>
    </rPh>
    <phoneticPr fontId="3"/>
  </si>
  <si>
    <t>認知症対応型通所介護</t>
    <rPh sb="0" eb="10">
      <t>ニンチショウタイオウガタツウショカイゴ</t>
    </rPh>
    <phoneticPr fontId="3"/>
  </si>
  <si>
    <t>訪問介護</t>
    <rPh sb="0" eb="4">
      <t>ホウモンカイゴ</t>
    </rPh>
    <phoneticPr fontId="3"/>
  </si>
  <si>
    <t>夜間対応型訪問介護</t>
    <rPh sb="0" eb="5">
      <t>ヤカンタイオウガタ</t>
    </rPh>
    <rPh sb="5" eb="9">
      <t>ホウモンカイゴ</t>
    </rPh>
    <phoneticPr fontId="3"/>
  </si>
  <si>
    <t>訪問入浴介護</t>
    <rPh sb="0" eb="2">
      <t>ホウモン</t>
    </rPh>
    <rPh sb="2" eb="4">
      <t>ニュウヨク</t>
    </rPh>
    <rPh sb="4" eb="6">
      <t>カイゴ</t>
    </rPh>
    <phoneticPr fontId="3"/>
  </si>
  <si>
    <t>訪問看護</t>
    <rPh sb="0" eb="4">
      <t>ホウモンカンゴ</t>
    </rPh>
    <phoneticPr fontId="3"/>
  </si>
  <si>
    <t>訪問リハビリテーション</t>
    <rPh sb="0" eb="2">
      <t>ホウモン</t>
    </rPh>
    <phoneticPr fontId="3"/>
  </si>
  <si>
    <t>特定福祉用具販売</t>
    <rPh sb="0" eb="6">
      <t>トクテイフクシヨウグ</t>
    </rPh>
    <rPh sb="6" eb="8">
      <t>ハンバイ</t>
    </rPh>
    <phoneticPr fontId="3"/>
  </si>
  <si>
    <t>相談系</t>
    <rPh sb="0" eb="3">
      <t>ソウダンケイ</t>
    </rPh>
    <phoneticPr fontId="1"/>
  </si>
  <si>
    <t>区分</t>
    <rPh sb="0" eb="2">
      <t>クブン</t>
    </rPh>
    <phoneticPr fontId="1"/>
  </si>
  <si>
    <t>通所リハビリテーション</t>
    <rPh sb="0" eb="2">
      <t>ツウショ</t>
    </rPh>
    <phoneticPr fontId="3"/>
  </si>
  <si>
    <t>代　表　者</t>
    <rPh sb="0" eb="1">
      <t>ダイ</t>
    </rPh>
    <rPh sb="2" eb="3">
      <t>オモテ</t>
    </rPh>
    <rPh sb="4" eb="5">
      <t>シャ</t>
    </rPh>
    <phoneticPr fontId="1"/>
  </si>
  <si>
    <t>金融機関コード
（４桁）</t>
    <rPh sb="0" eb="4">
      <t>キンユウキカン</t>
    </rPh>
    <rPh sb="10" eb="11">
      <t>ケタ</t>
    </rPh>
    <phoneticPr fontId="1"/>
  </si>
  <si>
    <t>農業協同組合</t>
    <rPh sb="0" eb="6">
      <t>ノウギョウキョウドウクミアイ</t>
    </rPh>
    <phoneticPr fontId="1"/>
  </si>
  <si>
    <t>労働金庫</t>
    <rPh sb="0" eb="4">
      <t>ロウドウキンコ</t>
    </rPh>
    <phoneticPr fontId="1"/>
  </si>
  <si>
    <t>№</t>
    <phoneticPr fontId="1"/>
  </si>
  <si>
    <t>短期入所療養介護</t>
    <rPh sb="0" eb="8">
      <t>タンキニュウショリョウヨウカイゴ</t>
    </rPh>
    <phoneticPr fontId="1"/>
  </si>
  <si>
    <t>　　年　　月　　日</t>
    <rPh sb="2" eb="3">
      <t>ネン</t>
    </rPh>
    <rPh sb="5" eb="6">
      <t>ガツ</t>
    </rPh>
    <rPh sb="8" eb="9">
      <t>ニチ</t>
    </rPh>
    <phoneticPr fontId="1"/>
  </si>
  <si>
    <t>交付対象人数</t>
    <rPh sb="0" eb="6">
      <t>コウフタイショウニンズウ</t>
    </rPh>
    <phoneticPr fontId="1"/>
  </si>
  <si>
    <t>交付額</t>
    <rPh sb="0" eb="3">
      <t>コウフガク</t>
    </rPh>
    <phoneticPr fontId="1"/>
  </si>
  <si>
    <t>⑴　入所系</t>
    <rPh sb="2" eb="5">
      <t>ニュウショケイ</t>
    </rPh>
    <phoneticPr fontId="1"/>
  </si>
  <si>
    <t>⑵　通所系</t>
    <rPh sb="2" eb="5">
      <t>ツウショケイ</t>
    </rPh>
    <phoneticPr fontId="1"/>
  </si>
  <si>
    <t>別記第１号様式（第５条関係）</t>
    <rPh sb="0" eb="2">
      <t>ベッキ</t>
    </rPh>
    <rPh sb="2" eb="3">
      <t>ダイ</t>
    </rPh>
    <rPh sb="4" eb="7">
      <t>ゴウヨウシキ</t>
    </rPh>
    <rPh sb="8" eb="9">
      <t>ダイ</t>
    </rPh>
    <rPh sb="10" eb="11">
      <t>ジョウ</t>
    </rPh>
    <rPh sb="11" eb="13">
      <t>カンケイ</t>
    </rPh>
    <phoneticPr fontId="1"/>
  </si>
  <si>
    <t>訪問・相談併設</t>
    <rPh sb="0" eb="2">
      <t>ホウモン</t>
    </rPh>
    <rPh sb="3" eb="5">
      <t>ソウダン</t>
    </rPh>
    <rPh sb="5" eb="7">
      <t>ヘイセツ</t>
    </rPh>
    <phoneticPr fontId="1"/>
  </si>
  <si>
    <t>【６か月分】訪問系</t>
    <rPh sb="3" eb="5">
      <t>ゲツブン</t>
    </rPh>
    <phoneticPr fontId="1"/>
  </si>
  <si>
    <t>【６か月分】相談系</t>
    <rPh sb="3" eb="5">
      <t>ゲツブン</t>
    </rPh>
    <rPh sb="6" eb="9">
      <t>ソウダンケイ</t>
    </rPh>
    <phoneticPr fontId="1"/>
  </si>
  <si>
    <t>所　属</t>
    <rPh sb="0" eb="1">
      <t>ショ</t>
    </rPh>
    <rPh sb="2" eb="3">
      <t>ゾク</t>
    </rPh>
    <phoneticPr fontId="1"/>
  </si>
  <si>
    <t>小規模多機能型居宅介護（宿泊分）</t>
    <rPh sb="0" eb="3">
      <t>ショウキボ</t>
    </rPh>
    <rPh sb="3" eb="7">
      <t>タキノウガタ</t>
    </rPh>
    <rPh sb="7" eb="9">
      <t>キョタク</t>
    </rPh>
    <rPh sb="9" eb="11">
      <t>カイゴ</t>
    </rPh>
    <rPh sb="12" eb="14">
      <t>シュクハク</t>
    </rPh>
    <rPh sb="14" eb="15">
      <t>ブン</t>
    </rPh>
    <phoneticPr fontId="3"/>
  </si>
  <si>
    <t>看護小規模多機能型居宅介護（宿泊分）</t>
    <rPh sb="0" eb="5">
      <t>カンゴショウキボ</t>
    </rPh>
    <rPh sb="5" eb="9">
      <t>タキノウガタ</t>
    </rPh>
    <rPh sb="9" eb="11">
      <t>キョタク</t>
    </rPh>
    <rPh sb="11" eb="13">
      <t>カイゴ</t>
    </rPh>
    <rPh sb="14" eb="16">
      <t>シュクハク</t>
    </rPh>
    <rPh sb="16" eb="17">
      <t>ブン</t>
    </rPh>
    <phoneticPr fontId="3"/>
  </si>
  <si>
    <t>小規模多機能型居宅介護（通い分）</t>
    <rPh sb="0" eb="3">
      <t>ショウキボ</t>
    </rPh>
    <rPh sb="3" eb="7">
      <t>タキノウガタ</t>
    </rPh>
    <rPh sb="7" eb="9">
      <t>キョタク</t>
    </rPh>
    <rPh sb="9" eb="11">
      <t>カイゴ</t>
    </rPh>
    <rPh sb="12" eb="13">
      <t>カヨ</t>
    </rPh>
    <rPh sb="14" eb="15">
      <t>ブン</t>
    </rPh>
    <phoneticPr fontId="3"/>
  </si>
  <si>
    <t>看護小規模多機能型居宅介護（通い分）</t>
    <rPh sb="0" eb="2">
      <t>カンゴ</t>
    </rPh>
    <rPh sb="2" eb="5">
      <t>ショウキボ</t>
    </rPh>
    <rPh sb="5" eb="9">
      <t>タキノウガタ</t>
    </rPh>
    <rPh sb="9" eb="11">
      <t>キョタク</t>
    </rPh>
    <rPh sb="11" eb="13">
      <t>カイゴ</t>
    </rPh>
    <rPh sb="14" eb="15">
      <t>カヨ</t>
    </rPh>
    <rPh sb="16" eb="17">
      <t>ブン</t>
    </rPh>
    <phoneticPr fontId="3"/>
  </si>
  <si>
    <t>補助単価
１年分</t>
    <rPh sb="0" eb="4">
      <t>ホジョタンカ</t>
    </rPh>
    <rPh sb="6" eb="8">
      <t>ネンブン</t>
    </rPh>
    <phoneticPr fontId="1"/>
  </si>
  <si>
    <t>補助単価
半年分</t>
    <rPh sb="0" eb="4">
      <t>ホジョタンカ</t>
    </rPh>
    <rPh sb="5" eb="6">
      <t>ハン</t>
    </rPh>
    <rPh sb="6" eb="8">
      <t>ネンブン</t>
    </rPh>
    <phoneticPr fontId="1"/>
  </si>
  <si>
    <t>⑶　訪問系・相談系</t>
    <rPh sb="2" eb="5">
      <t>ホウモンケイ</t>
    </rPh>
    <rPh sb="6" eb="9">
      <t>ソウダンケイ</t>
    </rPh>
    <phoneticPr fontId="1"/>
  </si>
  <si>
    <t>　</t>
    <phoneticPr fontId="1"/>
  </si>
  <si>
    <t>支 店 コ ー ド
（３桁）</t>
    <rPh sb="0" eb="1">
      <t>シ</t>
    </rPh>
    <rPh sb="2" eb="3">
      <t>ミセ</t>
    </rPh>
    <rPh sb="12" eb="13">
      <t>ケタ</t>
    </rPh>
    <phoneticPr fontId="1"/>
  </si>
  <si>
    <t>定期巡回・随時対応型訪問介護看護</t>
    <rPh sb="0" eb="2">
      <t>テイキ</t>
    </rPh>
    <rPh sb="2" eb="4">
      <t>ジュンカイ</t>
    </rPh>
    <rPh sb="5" eb="7">
      <t>ズイジ</t>
    </rPh>
    <rPh sb="7" eb="10">
      <t>タイオウガタ</t>
    </rPh>
    <rPh sb="10" eb="12">
      <t>ホウモン</t>
    </rPh>
    <rPh sb="12" eb="14">
      <t>カイゴ</t>
    </rPh>
    <rPh sb="14" eb="16">
      <t>カンゴ</t>
    </rPh>
    <phoneticPr fontId="3"/>
  </si>
  <si>
    <t>居宅介護支援</t>
    <phoneticPr fontId="3"/>
  </si>
  <si>
    <t>事業所所在地</t>
    <rPh sb="0" eb="3">
      <t>ジギョウショ</t>
    </rPh>
    <rPh sb="3" eb="6">
      <t>ショザイチ</t>
    </rPh>
    <phoneticPr fontId="1"/>
  </si>
  <si>
    <t>入所系合計</t>
    <rPh sb="0" eb="3">
      <t>ニュウショケイ</t>
    </rPh>
    <rPh sb="3" eb="5">
      <t>ゴウケイ</t>
    </rPh>
    <phoneticPr fontId="1"/>
  </si>
  <si>
    <t>通所系合計</t>
    <rPh sb="0" eb="3">
      <t>ツウショケイ</t>
    </rPh>
    <rPh sb="3" eb="5">
      <t>ゴウケイ</t>
    </rPh>
    <phoneticPr fontId="1"/>
  </si>
  <si>
    <t>訪問系・相談系合計</t>
    <rPh sb="0" eb="2">
      <t>ホウモン</t>
    </rPh>
    <rPh sb="2" eb="3">
      <t>ケイ</t>
    </rPh>
    <rPh sb="4" eb="7">
      <t>ソウダンケイ</t>
    </rPh>
    <rPh sb="7" eb="9">
      <t>ゴウケイ</t>
    </rPh>
    <phoneticPr fontId="1"/>
  </si>
  <si>
    <t>基準日</t>
    <rPh sb="0" eb="3">
      <t>キジュンビ</t>
    </rPh>
    <phoneticPr fontId="1"/>
  </si>
  <si>
    <t>福祉用具貸与</t>
    <rPh sb="0" eb="6">
      <t>フクシヨウグタイヨ</t>
    </rPh>
    <phoneticPr fontId="3"/>
  </si>
  <si>
    <t>板橋区介護施設等物価高騰対策支援金交付申請書兼請求書</t>
    <rPh sb="0" eb="3">
      <t>イタバシク</t>
    </rPh>
    <rPh sb="3" eb="5">
      <t>カイゴ</t>
    </rPh>
    <rPh sb="5" eb="7">
      <t>シセツ</t>
    </rPh>
    <rPh sb="7" eb="8">
      <t>ナド</t>
    </rPh>
    <rPh sb="8" eb="10">
      <t>ブッカ</t>
    </rPh>
    <rPh sb="10" eb="12">
      <t>コウトウ</t>
    </rPh>
    <rPh sb="12" eb="14">
      <t>タイサク</t>
    </rPh>
    <rPh sb="14" eb="17">
      <t>シエンキン</t>
    </rPh>
    <rPh sb="17" eb="22">
      <t>コウフシンセイショ</t>
    </rPh>
    <rPh sb="22" eb="23">
      <t>ケン</t>
    </rPh>
    <rPh sb="23" eb="26">
      <t>セイキュウショ</t>
    </rPh>
    <phoneticPr fontId="1"/>
  </si>
  <si>
    <t>　板橋区介護施設等物価高騰対策支援金交付要綱第５条の規定により、下記のとおり申請し、請求します。</t>
    <rPh sb="8" eb="9">
      <t>ナド</t>
    </rPh>
    <rPh sb="9" eb="18">
      <t>ブッカコウトウタイサクシエンキン</t>
    </rPh>
    <rPh sb="22" eb="23">
      <t>ダイ</t>
    </rPh>
    <rPh sb="24" eb="25">
      <t>ジョウ</t>
    </rPh>
    <rPh sb="26" eb="28">
      <t>キテイ</t>
    </rPh>
    <phoneticPr fontId="1"/>
  </si>
  <si>
    <t>利用
登録者数</t>
    <rPh sb="0" eb="2">
      <t>リヨウ</t>
    </rPh>
    <rPh sb="3" eb="5">
      <t>トウロク</t>
    </rPh>
    <rPh sb="5" eb="6">
      <t>シャ</t>
    </rPh>
    <rPh sb="6" eb="7">
      <t>スウ</t>
    </rPh>
    <phoneticPr fontId="1"/>
  </si>
  <si>
    <t>利用
定員数</t>
    <rPh sb="0" eb="2">
      <t>リヨウ</t>
    </rPh>
    <rPh sb="3" eb="5">
      <t>テイイン</t>
    </rPh>
    <rPh sb="5" eb="6">
      <t>スウ</t>
    </rPh>
    <phoneticPr fontId="1"/>
  </si>
  <si>
    <t>地域密着型通所介護</t>
    <rPh sb="0" eb="5">
      <t>チイキミッチャクガタ</t>
    </rPh>
    <rPh sb="5" eb="9">
      <t>ツウショカイゴ</t>
    </rPh>
    <phoneticPr fontId="1"/>
  </si>
  <si>
    <t>***@***.com</t>
    <phoneticPr fontId="1"/>
  </si>
  <si>
    <t>03-1234-5678</t>
    <phoneticPr fontId="1"/>
  </si>
  <si>
    <t>○○　○○</t>
    <phoneticPr fontId="1"/>
  </si>
  <si>
    <t>○○課</t>
    <rPh sb="2" eb="3">
      <t>カ</t>
    </rPh>
    <phoneticPr fontId="1"/>
  </si>
  <si>
    <t>株式会社○○</t>
    <rPh sb="0" eb="4">
      <t>カブシキガイシャ</t>
    </rPh>
    <phoneticPr fontId="1"/>
  </si>
  <si>
    <t>ｶ)ﾏﾙﾏﾙ</t>
    <phoneticPr fontId="1"/>
  </si>
  <si>
    <t>9999999</t>
    <phoneticPr fontId="1"/>
  </si>
  <si>
    <t>567</t>
    <phoneticPr fontId="1"/>
  </si>
  <si>
    <t>1234</t>
    <phoneticPr fontId="1"/>
  </si>
  <si>
    <t>○○</t>
    <phoneticPr fontId="1"/>
  </si>
  <si>
    <t>代表取締役　○○　○○</t>
    <rPh sb="0" eb="5">
      <t>ダイヒョウトリシマリヤク</t>
    </rPh>
    <phoneticPr fontId="1"/>
  </si>
  <si>
    <t>株式会社○○</t>
    <phoneticPr fontId="1"/>
  </si>
  <si>
    <t>東京都板橋区板橋〇丁目〇番〇号</t>
    <rPh sb="0" eb="3">
      <t>トウキョウト</t>
    </rPh>
    <rPh sb="3" eb="5">
      <t>イタバシ</t>
    </rPh>
    <rPh sb="5" eb="6">
      <t>ク</t>
    </rPh>
    <rPh sb="6" eb="8">
      <t>イタバシ</t>
    </rPh>
    <rPh sb="9" eb="11">
      <t>チョウメ</t>
    </rPh>
    <rPh sb="11" eb="13">
      <t>マルバン</t>
    </rPh>
    <rPh sb="14" eb="15">
      <t>ゴウ</t>
    </rPh>
    <phoneticPr fontId="1"/>
  </si>
  <si>
    <r>
      <rPr>
        <sz val="11"/>
        <color rgb="FFFF0000"/>
        <rFont val="BIZ UDゴシック"/>
        <family val="3"/>
        <charset val="128"/>
      </rPr>
      <t>令和８</t>
    </r>
    <r>
      <rPr>
        <sz val="11"/>
        <color theme="1"/>
        <rFont val="BIZ UDP明朝 Medium"/>
        <family val="1"/>
        <charset val="128"/>
      </rPr>
      <t>年</t>
    </r>
    <r>
      <rPr>
        <sz val="11"/>
        <color rgb="FFFF0000"/>
        <rFont val="BIZ UDゴシック"/>
        <family val="3"/>
        <charset val="128"/>
      </rPr>
      <t>１</t>
    </r>
    <r>
      <rPr>
        <sz val="11"/>
        <color theme="1"/>
        <rFont val="BIZ UDP明朝 Medium"/>
        <family val="1"/>
        <charset val="128"/>
      </rPr>
      <t>月</t>
    </r>
    <r>
      <rPr>
        <sz val="11"/>
        <color rgb="FFFF0000"/>
        <rFont val="BIZ UDゴシック"/>
        <family val="3"/>
        <charset val="128"/>
      </rPr>
      <t>２０</t>
    </r>
    <r>
      <rPr>
        <sz val="11"/>
        <color theme="1"/>
        <rFont val="BIZ UDP明朝 Medium"/>
        <family val="1"/>
        <charset val="128"/>
      </rPr>
      <t>日</t>
    </r>
    <rPh sb="0" eb="2">
      <t>レイワ</t>
    </rPh>
    <rPh sb="3" eb="4">
      <t>ネン</t>
    </rPh>
    <rPh sb="5" eb="6">
      <t>ガツ</t>
    </rPh>
    <rPh sb="8" eb="9">
      <t>ニチ</t>
    </rPh>
    <phoneticPr fontId="1"/>
  </si>
  <si>
    <t>特別養護老人ホーム○○</t>
    <rPh sb="0" eb="6">
      <t>トクベツヨウゴロウジン</t>
    </rPh>
    <phoneticPr fontId="1"/>
  </si>
  <si>
    <t>ショートステイ○○</t>
    <phoneticPr fontId="1"/>
  </si>
  <si>
    <t>グループホーム○○</t>
    <phoneticPr fontId="1"/>
  </si>
  <si>
    <t>小規模多機能型居宅介護○○</t>
    <rPh sb="0" eb="11">
      <t>ショウキボタキノウガタキョタクカイゴ</t>
    </rPh>
    <phoneticPr fontId="1"/>
  </si>
  <si>
    <t>デイサービス○○</t>
    <phoneticPr fontId="1"/>
  </si>
  <si>
    <t>小規模多機能型居宅介護○○</t>
    <phoneticPr fontId="1"/>
  </si>
  <si>
    <t>デイサービス△△</t>
    <phoneticPr fontId="1"/>
  </si>
  <si>
    <t>居宅介護支援</t>
  </si>
  <si>
    <t>居宅介護支援事業所△△</t>
    <rPh sb="0" eb="2">
      <t>キョタク</t>
    </rPh>
    <rPh sb="2" eb="4">
      <t>カイゴ</t>
    </rPh>
    <rPh sb="4" eb="6">
      <t>シエン</t>
    </rPh>
    <rPh sb="6" eb="9">
      <t>ジギョウショ</t>
    </rPh>
    <phoneticPr fontId="1"/>
  </si>
  <si>
    <t>板橋区板橋１－１－１</t>
    <rPh sb="0" eb="3">
      <t>イタバシク</t>
    </rPh>
    <phoneticPr fontId="1"/>
  </si>
  <si>
    <t>訪問介護○○</t>
    <rPh sb="0" eb="4">
      <t>ホウモンカイゴ</t>
    </rPh>
    <phoneticPr fontId="1"/>
  </si>
  <si>
    <t>板橋区志村２－２－２</t>
    <rPh sb="0" eb="3">
      <t>イタバシク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</si>
</sst>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[DBNum3][$-411]#,##0"/>
    <numFmt numFmtId="177" formatCode="#,##0&quot;円&quot;"/>
    <numFmt numFmtId="178" formatCode="[&lt;=999]000;[&lt;=9999]000\-00;000\-0000"/>
    <numFmt numFmtId="179" formatCode="#,##0_);[Red]\(#,##0\)"/>
    <numFmt numFmtId="180" formatCode="#,##0_ "/>
    <numFmt numFmtId="181" formatCode="[$-411]ge\.m\.d;@"/>
  </numFmts>
  <fonts count="1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BIZ UDP明朝 Medium"/>
      <family val="1"/>
      <charset val="128"/>
    </font>
    <font>
      <sz val="12"/>
      <color theme="1"/>
      <name val="BIZ UDP明朝 Medium"/>
      <family val="1"/>
      <charset val="128"/>
    </font>
    <font>
      <sz val="11"/>
      <color theme="1"/>
      <name val="游ゴシック"/>
      <family val="2"/>
      <charset val="128"/>
      <scheme val="minor"/>
    </font>
    <font>
      <sz val="14"/>
      <color theme="1"/>
      <name val="BIZ UDP明朝 Medium"/>
      <family val="1"/>
      <charset val="128"/>
    </font>
    <font>
      <sz val="10"/>
      <color theme="1"/>
      <name val="BIZ UDP明朝 Medium"/>
      <family val="1"/>
      <charset val="128"/>
    </font>
    <font>
      <sz val="10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1"/>
      <color theme="1"/>
      <name val="BIZ UD明朝 Medium"/>
      <family val="1"/>
      <charset val="128"/>
    </font>
    <font>
      <sz val="11"/>
      <color rgb="FFFF0000"/>
      <name val="BIZ UDゴシック"/>
      <family val="3"/>
      <charset val="128"/>
    </font>
    <font>
      <b/>
      <sz val="14"/>
      <color theme="1"/>
      <name val="游ゴシック Light"/>
      <family val="3"/>
      <charset val="128"/>
    </font>
    <font>
      <b/>
      <sz val="14"/>
      <color rgb="FFFF0000"/>
      <name val="BIZ UDゴシック"/>
      <family val="3"/>
      <charset val="128"/>
    </font>
    <font>
      <sz val="11"/>
      <color theme="1"/>
      <name val="BIZ UDP明朝 Medium"/>
      <family val="3"/>
      <charset val="128"/>
    </font>
    <font>
      <sz val="9"/>
      <color theme="1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sz val="10"/>
      <name val="BIZ UDゴシック"/>
      <family val="3"/>
      <charset val="128"/>
    </font>
    <font>
      <sz val="11"/>
      <color theme="1"/>
      <name val="BIZ UD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236">
    <xf numFmtId="0" fontId="0" fillId="0" borderId="0" xfId="0">
      <alignment vertical="center"/>
    </xf>
    <xf numFmtId="0" fontId="3" fillId="2" borderId="0" xfId="0" applyFont="1" applyFill="1">
      <alignment vertical="center"/>
    </xf>
    <xf numFmtId="0" fontId="3" fillId="2" borderId="0" xfId="0" applyFont="1" applyFill="1" applyAlignment="1">
      <alignment horizontal="centerContinuous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5" fillId="2" borderId="0" xfId="0" applyFont="1" applyFill="1" applyAlignment="1">
      <alignment horizontal="centerContinuous" vertical="center"/>
    </xf>
    <xf numFmtId="0" fontId="2" fillId="2" borderId="1" xfId="0" applyFont="1" applyFill="1" applyBorder="1" applyAlignment="1">
      <alignment vertical="center" shrinkToFit="1"/>
    </xf>
    <xf numFmtId="180" fontId="6" fillId="2" borderId="1" xfId="0" applyNumberFormat="1" applyFont="1" applyFill="1" applyBorder="1" applyAlignment="1">
      <alignment vertical="center"/>
    </xf>
    <xf numFmtId="179" fontId="6" fillId="2" borderId="1" xfId="0" applyNumberFormat="1" applyFont="1" applyFill="1" applyBorder="1" applyAlignment="1">
      <alignment vertical="center"/>
    </xf>
    <xf numFmtId="180" fontId="6" fillId="2" borderId="1" xfId="0" applyNumberFormat="1" applyFont="1" applyFill="1" applyBorder="1" applyAlignment="1">
      <alignment vertical="center" shrinkToFit="1"/>
    </xf>
    <xf numFmtId="179" fontId="6" fillId="2" borderId="13" xfId="0" applyNumberFormat="1" applyFont="1" applyFill="1" applyBorder="1" applyAlignment="1">
      <alignment vertical="center"/>
    </xf>
    <xf numFmtId="180" fontId="6" fillId="2" borderId="13" xfId="0" applyNumberFormat="1" applyFont="1" applyFill="1" applyBorder="1" applyAlignment="1">
      <alignment vertical="center" shrinkToFit="1"/>
    </xf>
    <xf numFmtId="0" fontId="3" fillId="2" borderId="0" xfId="0" applyFont="1" applyFill="1" applyBorder="1" applyAlignment="1">
      <alignment vertical="center" shrinkToFit="1"/>
    </xf>
    <xf numFmtId="0" fontId="6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vertical="center" wrapText="1"/>
    </xf>
    <xf numFmtId="3" fontId="6" fillId="2" borderId="0" xfId="0" applyNumberFormat="1" applyFont="1" applyFill="1" applyBorder="1" applyAlignment="1">
      <alignment vertical="center"/>
    </xf>
    <xf numFmtId="179" fontId="6" fillId="2" borderId="1" xfId="0" applyNumberFormat="1" applyFont="1" applyFill="1" applyBorder="1" applyAlignment="1">
      <alignment vertical="center" shrinkToFit="1"/>
    </xf>
    <xf numFmtId="0" fontId="6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>
      <alignment vertical="center"/>
    </xf>
    <xf numFmtId="38" fontId="3" fillId="2" borderId="1" xfId="1" applyFont="1" applyFill="1" applyBorder="1">
      <alignment vertical="center"/>
    </xf>
    <xf numFmtId="0" fontId="0" fillId="2" borderId="1" xfId="0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58" fontId="2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horizontal="centerContinuous" vertical="center"/>
    </xf>
    <xf numFmtId="0" fontId="2" fillId="2" borderId="0" xfId="0" applyFont="1" applyFill="1" applyBorder="1" applyAlignment="1">
      <alignment vertical="center"/>
    </xf>
    <xf numFmtId="180" fontId="6" fillId="2" borderId="1" xfId="0" applyNumberFormat="1" applyFont="1" applyFill="1" applyBorder="1" applyAlignment="1" applyProtection="1">
      <alignment vertical="center"/>
      <protection locked="0"/>
    </xf>
    <xf numFmtId="179" fontId="6" fillId="2" borderId="1" xfId="0" applyNumberFormat="1" applyFont="1" applyFill="1" applyBorder="1" applyAlignment="1" applyProtection="1">
      <alignment vertical="center"/>
      <protection locked="0"/>
    </xf>
    <xf numFmtId="179" fontId="6" fillId="2" borderId="13" xfId="0" applyNumberFormat="1" applyFont="1" applyFill="1" applyBorder="1" applyAlignment="1" applyProtection="1">
      <alignment vertical="center"/>
      <protection locked="0"/>
    </xf>
    <xf numFmtId="180" fontId="6" fillId="2" borderId="13" xfId="0" applyNumberFormat="1" applyFont="1" applyFill="1" applyBorder="1" applyAlignment="1" applyProtection="1">
      <alignment vertical="center"/>
      <protection locked="0"/>
    </xf>
    <xf numFmtId="0" fontId="2" fillId="3" borderId="1" xfId="0" applyFont="1" applyFill="1" applyBorder="1" applyAlignment="1">
      <alignment horizontal="center" vertical="center"/>
    </xf>
    <xf numFmtId="181" fontId="3" fillId="2" borderId="0" xfId="0" applyNumberFormat="1" applyFont="1" applyFill="1" applyAlignment="1">
      <alignment horizontal="left" vertical="center"/>
    </xf>
    <xf numFmtId="181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180" fontId="6" fillId="2" borderId="1" xfId="0" applyNumberFormat="1" applyFont="1" applyFill="1" applyBorder="1" applyAlignment="1" applyProtection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Continuous" vertical="center"/>
    </xf>
    <xf numFmtId="0" fontId="12" fillId="2" borderId="0" xfId="0" applyFont="1" applyFill="1" applyAlignment="1">
      <alignment horizontal="centerContinuous" vertical="center"/>
    </xf>
    <xf numFmtId="58" fontId="2" fillId="2" borderId="0" xfId="0" applyNumberFormat="1" applyFont="1" applyFill="1">
      <alignment vertical="center"/>
    </xf>
    <xf numFmtId="0" fontId="14" fillId="2" borderId="0" xfId="0" applyFont="1" applyFill="1" applyAlignment="1">
      <alignment horizontal="center" vertical="center"/>
    </xf>
    <xf numFmtId="181" fontId="15" fillId="2" borderId="1" xfId="0" applyNumberFormat="1" applyFont="1" applyFill="1" applyBorder="1" applyAlignment="1" applyProtection="1">
      <alignment horizontal="center" vertical="center" wrapText="1"/>
      <protection locked="0"/>
    </xf>
    <xf numFmtId="180" fontId="16" fillId="2" borderId="1" xfId="0" applyNumberFormat="1" applyFont="1" applyFill="1" applyBorder="1">
      <alignment vertical="center"/>
    </xf>
    <xf numFmtId="179" fontId="15" fillId="2" borderId="1" xfId="0" applyNumberFormat="1" applyFont="1" applyFill="1" applyBorder="1" applyProtection="1">
      <alignment vertical="center"/>
      <protection locked="0"/>
    </xf>
    <xf numFmtId="179" fontId="16" fillId="2" borderId="1" xfId="0" applyNumberFormat="1" applyFont="1" applyFill="1" applyBorder="1">
      <alignment vertical="center"/>
    </xf>
    <xf numFmtId="180" fontId="16" fillId="2" borderId="1" xfId="0" applyNumberFormat="1" applyFont="1" applyFill="1" applyBorder="1" applyAlignment="1">
      <alignment vertical="center" shrinkToFit="1"/>
    </xf>
    <xf numFmtId="180" fontId="6" fillId="2" borderId="1" xfId="0" applyNumberFormat="1" applyFont="1" applyFill="1" applyBorder="1">
      <alignment vertical="center"/>
    </xf>
    <xf numFmtId="179" fontId="6" fillId="2" borderId="1" xfId="0" applyNumberFormat="1" applyFont="1" applyFill="1" applyBorder="1" applyProtection="1">
      <alignment vertical="center"/>
      <protection locked="0"/>
    </xf>
    <xf numFmtId="179" fontId="6" fillId="2" borderId="1" xfId="0" applyNumberFormat="1" applyFont="1" applyFill="1" applyBorder="1">
      <alignment vertical="center"/>
    </xf>
    <xf numFmtId="179" fontId="6" fillId="2" borderId="13" xfId="0" applyNumberFormat="1" applyFont="1" applyFill="1" applyBorder="1" applyProtection="1">
      <alignment vertical="center"/>
      <protection locked="0"/>
    </xf>
    <xf numFmtId="179" fontId="6" fillId="2" borderId="13" xfId="0" applyNumberFormat="1" applyFont="1" applyFill="1" applyBorder="1">
      <alignment vertical="center"/>
    </xf>
    <xf numFmtId="0" fontId="3" fillId="2" borderId="0" xfId="0" applyFont="1" applyFill="1" applyAlignment="1">
      <alignment vertical="center" shrinkToFit="1"/>
    </xf>
    <xf numFmtId="0" fontId="6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3" fontId="6" fillId="2" borderId="0" xfId="0" applyNumberFormat="1" applyFont="1" applyFill="1">
      <alignment vertical="center"/>
    </xf>
    <xf numFmtId="180" fontId="15" fillId="2" borderId="1" xfId="0" applyNumberFormat="1" applyFont="1" applyFill="1" applyBorder="1" applyProtection="1">
      <alignment vertical="center"/>
      <protection locked="0"/>
    </xf>
    <xf numFmtId="179" fontId="16" fillId="2" borderId="1" xfId="0" applyNumberFormat="1" applyFont="1" applyFill="1" applyBorder="1" applyAlignment="1">
      <alignment vertical="center" shrinkToFit="1"/>
    </xf>
    <xf numFmtId="180" fontId="6" fillId="2" borderId="1" xfId="0" applyNumberFormat="1" applyFont="1" applyFill="1" applyBorder="1" applyProtection="1">
      <alignment vertical="center"/>
      <protection locked="0"/>
    </xf>
    <xf numFmtId="180" fontId="6" fillId="2" borderId="13" xfId="0" applyNumberFormat="1" applyFont="1" applyFill="1" applyBorder="1" applyProtection="1">
      <alignment vertical="center"/>
      <protection locked="0"/>
    </xf>
    <xf numFmtId="0" fontId="0" fillId="2" borderId="1" xfId="0" applyFill="1" applyBorder="1">
      <alignment vertical="center"/>
    </xf>
    <xf numFmtId="0" fontId="6" fillId="2" borderId="0" xfId="0" applyFont="1" applyFill="1">
      <alignment vertical="center"/>
    </xf>
    <xf numFmtId="0" fontId="8" fillId="0" borderId="2" xfId="2" applyNumberFormat="1" applyFont="1" applyBorder="1" applyAlignment="1" applyProtection="1">
      <alignment horizontal="left" vertical="center" indent="1" shrinkToFit="1"/>
      <protection locked="0"/>
    </xf>
    <xf numFmtId="0" fontId="9" fillId="0" borderId="4" xfId="0" applyFont="1" applyBorder="1" applyAlignment="1" applyProtection="1">
      <alignment horizontal="left" vertical="center" indent="1" shrinkToFit="1"/>
      <protection locked="0"/>
    </xf>
    <xf numFmtId="0" fontId="9" fillId="0" borderId="3" xfId="0" applyFont="1" applyBorder="1" applyAlignment="1" applyProtection="1">
      <alignment horizontal="left" vertical="center" indent="1" shrinkToFit="1"/>
      <protection locked="0"/>
    </xf>
    <xf numFmtId="0" fontId="2" fillId="2" borderId="6" xfId="0" applyFont="1" applyFill="1" applyBorder="1" applyAlignment="1" applyProtection="1">
      <alignment horizontal="center" vertical="center" shrinkToFit="1"/>
      <protection locked="0"/>
    </xf>
    <xf numFmtId="0" fontId="2" fillId="2" borderId="7" xfId="0" applyFont="1" applyFill="1" applyBorder="1" applyAlignment="1" applyProtection="1">
      <alignment horizontal="center" vertical="center" shrinkToFit="1"/>
      <protection locked="0"/>
    </xf>
    <xf numFmtId="0" fontId="2" fillId="2" borderId="9" xfId="0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Border="1" applyAlignment="1" applyProtection="1">
      <alignment horizontal="center" vertical="center" shrinkToFit="1"/>
      <protection locked="0"/>
    </xf>
    <xf numFmtId="0" fontId="2" fillId="2" borderId="11" xfId="0" applyFont="1" applyFill="1" applyBorder="1" applyAlignment="1" applyProtection="1">
      <alignment horizontal="center" vertical="center" shrinkToFit="1"/>
      <protection locked="0"/>
    </xf>
    <xf numFmtId="0" fontId="2" fillId="2" borderId="5" xfId="0" applyFont="1" applyFill="1" applyBorder="1" applyAlignment="1" applyProtection="1">
      <alignment horizontal="center" vertical="center" shrinkToFit="1"/>
      <protection locked="0"/>
    </xf>
    <xf numFmtId="0" fontId="2" fillId="2" borderId="2" xfId="0" applyNumberFormat="1" applyFont="1" applyFill="1" applyBorder="1" applyAlignment="1">
      <alignment horizontal="distributed" vertical="center" justifyLastLine="1" shrinkToFit="1"/>
    </xf>
    <xf numFmtId="0" fontId="0" fillId="0" borderId="4" xfId="0" applyFont="1" applyBorder="1" applyAlignment="1">
      <alignment horizontal="distributed" vertical="center" justifyLastLine="1" shrinkToFit="1"/>
    </xf>
    <xf numFmtId="0" fontId="2" fillId="2" borderId="2" xfId="0" applyNumberFormat="1" applyFont="1" applyFill="1" applyBorder="1" applyAlignment="1">
      <alignment horizontal="center" vertical="center" shrinkToFit="1"/>
    </xf>
    <xf numFmtId="0" fontId="0" fillId="0" borderId="4" xfId="0" applyFont="1" applyBorder="1" applyAlignment="1">
      <alignment horizontal="center" vertical="center" shrinkToFit="1"/>
    </xf>
    <xf numFmtId="0" fontId="9" fillId="0" borderId="2" xfId="0" applyNumberFormat="1" applyFont="1" applyBorder="1" applyAlignment="1" applyProtection="1">
      <alignment horizontal="left" vertical="center" indent="1" shrinkToFit="1"/>
      <protection locked="0"/>
    </xf>
    <xf numFmtId="0" fontId="2" fillId="2" borderId="6" xfId="0" applyFont="1" applyFill="1" applyBorder="1" applyAlignment="1">
      <alignment horizontal="distributed" vertical="center" justifyLastLine="1" shrinkToFit="1"/>
    </xf>
    <xf numFmtId="0" fontId="2" fillId="2" borderId="7" xfId="0" applyFont="1" applyFill="1" applyBorder="1" applyAlignment="1">
      <alignment horizontal="distributed" vertical="center" justifyLastLine="1" shrinkToFit="1"/>
    </xf>
    <xf numFmtId="0" fontId="2" fillId="2" borderId="8" xfId="0" applyFont="1" applyFill="1" applyBorder="1" applyAlignment="1">
      <alignment horizontal="distributed" vertical="center" justifyLastLine="1" shrinkToFit="1"/>
    </xf>
    <xf numFmtId="0" fontId="2" fillId="2" borderId="9" xfId="0" applyFont="1" applyFill="1" applyBorder="1" applyAlignment="1">
      <alignment horizontal="distributed" vertical="center" justifyLastLine="1" shrinkToFit="1"/>
    </xf>
    <xf numFmtId="0" fontId="2" fillId="2" borderId="0" xfId="0" applyFont="1" applyFill="1" applyBorder="1" applyAlignment="1">
      <alignment horizontal="distributed" vertical="center" justifyLastLine="1" shrinkToFit="1"/>
    </xf>
    <xf numFmtId="0" fontId="2" fillId="2" borderId="10" xfId="0" applyFont="1" applyFill="1" applyBorder="1" applyAlignment="1">
      <alignment horizontal="distributed" vertical="center" justifyLastLine="1" shrinkToFit="1"/>
    </xf>
    <xf numFmtId="0" fontId="2" fillId="2" borderId="6" xfId="0" applyFont="1" applyFill="1" applyBorder="1" applyAlignment="1">
      <alignment horizontal="distributed" vertical="center" justifyLastLine="1"/>
    </xf>
    <xf numFmtId="0" fontId="2" fillId="2" borderId="7" xfId="0" applyFont="1" applyFill="1" applyBorder="1" applyAlignment="1">
      <alignment horizontal="distributed" vertical="center" justifyLastLine="1"/>
    </xf>
    <xf numFmtId="0" fontId="2" fillId="2" borderId="8" xfId="0" applyFont="1" applyFill="1" applyBorder="1" applyAlignment="1">
      <alignment horizontal="distributed" vertical="center" justifyLastLine="1"/>
    </xf>
    <xf numFmtId="0" fontId="2" fillId="2" borderId="11" xfId="0" applyFont="1" applyFill="1" applyBorder="1" applyAlignment="1">
      <alignment horizontal="distributed" vertical="center" justifyLastLine="1"/>
    </xf>
    <xf numFmtId="0" fontId="2" fillId="2" borderId="5" xfId="0" applyFont="1" applyFill="1" applyBorder="1" applyAlignment="1">
      <alignment horizontal="distributed" vertical="center" justifyLastLine="1"/>
    </xf>
    <xf numFmtId="0" fontId="2" fillId="2" borderId="12" xfId="0" applyFont="1" applyFill="1" applyBorder="1" applyAlignment="1">
      <alignment horizontal="distributed" vertical="center" justifyLastLine="1"/>
    </xf>
    <xf numFmtId="0" fontId="2" fillId="2" borderId="11" xfId="0" applyFont="1" applyFill="1" applyBorder="1" applyAlignment="1">
      <alignment horizontal="distributed" vertical="center" justifyLastLine="1" shrinkToFit="1"/>
    </xf>
    <xf numFmtId="0" fontId="2" fillId="2" borderId="5" xfId="0" applyFont="1" applyFill="1" applyBorder="1" applyAlignment="1">
      <alignment horizontal="distributed" vertical="center" justifyLastLine="1" shrinkToFit="1"/>
    </xf>
    <xf numFmtId="0" fontId="2" fillId="2" borderId="12" xfId="0" applyFont="1" applyFill="1" applyBorder="1" applyAlignment="1">
      <alignment horizontal="distributed" vertical="center" justifyLastLine="1" shrinkToFit="1"/>
    </xf>
    <xf numFmtId="0" fontId="2" fillId="2" borderId="1" xfId="0" applyFont="1" applyFill="1" applyBorder="1" applyAlignment="1">
      <alignment horizontal="distributed" vertical="center" justifyLastLine="1"/>
    </xf>
    <xf numFmtId="0" fontId="2" fillId="2" borderId="6" xfId="0" applyFont="1" applyFill="1" applyBorder="1" applyAlignment="1" applyProtection="1">
      <alignment vertical="center" shrinkToFit="1"/>
      <protection locked="0"/>
    </xf>
    <xf numFmtId="0" fontId="2" fillId="2" borderId="7" xfId="0" applyFont="1" applyFill="1" applyBorder="1" applyAlignment="1" applyProtection="1">
      <alignment vertical="center" shrinkToFit="1"/>
      <protection locked="0"/>
    </xf>
    <xf numFmtId="0" fontId="2" fillId="2" borderId="8" xfId="0" applyFont="1" applyFill="1" applyBorder="1" applyAlignment="1" applyProtection="1">
      <alignment vertical="center" shrinkToFit="1"/>
      <protection locked="0"/>
    </xf>
    <xf numFmtId="0" fontId="2" fillId="2" borderId="11" xfId="0" applyFont="1" applyFill="1" applyBorder="1" applyAlignment="1" applyProtection="1">
      <alignment vertical="center" shrinkToFit="1"/>
      <protection locked="0"/>
    </xf>
    <xf numFmtId="0" fontId="2" fillId="2" borderId="5" xfId="0" applyFont="1" applyFill="1" applyBorder="1" applyAlignment="1" applyProtection="1">
      <alignment vertical="center" shrinkToFit="1"/>
      <protection locked="0"/>
    </xf>
    <xf numFmtId="0" fontId="2" fillId="2" borderId="12" xfId="0" applyFont="1" applyFill="1" applyBorder="1" applyAlignment="1" applyProtection="1">
      <alignment vertical="center" shrinkToFit="1"/>
      <protection locked="0"/>
    </xf>
    <xf numFmtId="49" fontId="2" fillId="2" borderId="6" xfId="0" applyNumberFormat="1" applyFont="1" applyFill="1" applyBorder="1" applyAlignment="1" applyProtection="1">
      <alignment horizontal="center" vertical="center" shrinkToFit="1"/>
      <protection locked="0"/>
    </xf>
    <xf numFmtId="49" fontId="2" fillId="2" borderId="7" xfId="0" applyNumberFormat="1" applyFont="1" applyFill="1" applyBorder="1" applyAlignment="1" applyProtection="1">
      <alignment horizontal="center" vertical="center" shrinkToFit="1"/>
      <protection locked="0"/>
    </xf>
    <xf numFmtId="49" fontId="2" fillId="2" borderId="8" xfId="0" applyNumberFormat="1" applyFont="1" applyFill="1" applyBorder="1" applyAlignment="1" applyProtection="1">
      <alignment horizontal="center" vertical="center" shrinkToFit="1"/>
      <protection locked="0"/>
    </xf>
    <xf numFmtId="49" fontId="2" fillId="2" borderId="11" xfId="0" applyNumberFormat="1" applyFont="1" applyFill="1" applyBorder="1" applyAlignment="1" applyProtection="1">
      <alignment horizontal="center" vertical="center" shrinkToFit="1"/>
      <protection locked="0"/>
    </xf>
    <xf numFmtId="49" fontId="2" fillId="2" borderId="5" xfId="0" applyNumberFormat="1" applyFont="1" applyFill="1" applyBorder="1" applyAlignment="1" applyProtection="1">
      <alignment horizontal="center" vertical="center" shrinkToFit="1"/>
      <protection locked="0"/>
    </xf>
    <xf numFmtId="49" fontId="2" fillId="2" borderId="12" xfId="0" applyNumberFormat="1" applyFont="1" applyFill="1" applyBorder="1" applyAlignment="1" applyProtection="1">
      <alignment horizontal="center" vertical="center" shrinkToFit="1"/>
      <protection locked="0"/>
    </xf>
    <xf numFmtId="178" fontId="2" fillId="2" borderId="6" xfId="0" applyNumberFormat="1" applyFont="1" applyFill="1" applyBorder="1" applyAlignment="1" applyProtection="1">
      <alignment horizontal="center" vertical="center" shrinkToFit="1"/>
      <protection locked="0"/>
    </xf>
    <xf numFmtId="178" fontId="2" fillId="2" borderId="7" xfId="0" applyNumberFormat="1" applyFont="1" applyFill="1" applyBorder="1" applyAlignment="1" applyProtection="1">
      <alignment horizontal="center" vertical="center" shrinkToFit="1"/>
      <protection locked="0"/>
    </xf>
    <xf numFmtId="178" fontId="0" fillId="0" borderId="7" xfId="0" applyNumberFormat="1" applyFont="1" applyBorder="1" applyAlignment="1" applyProtection="1">
      <alignment horizontal="center" vertical="center" shrinkToFit="1"/>
      <protection locked="0"/>
    </xf>
    <xf numFmtId="178" fontId="0" fillId="0" borderId="8" xfId="0" applyNumberFormat="1" applyFont="1" applyBorder="1" applyAlignment="1" applyProtection="1">
      <alignment horizontal="center" vertical="center" shrinkToFit="1"/>
      <protection locked="0"/>
    </xf>
    <xf numFmtId="178" fontId="2" fillId="2" borderId="11" xfId="0" applyNumberFormat="1" applyFont="1" applyFill="1" applyBorder="1" applyAlignment="1" applyProtection="1">
      <alignment horizontal="center" vertical="center" shrinkToFit="1"/>
      <protection locked="0"/>
    </xf>
    <xf numFmtId="178" fontId="2" fillId="2" borderId="5" xfId="0" applyNumberFormat="1" applyFont="1" applyFill="1" applyBorder="1" applyAlignment="1" applyProtection="1">
      <alignment horizontal="center" vertical="center" shrinkToFit="1"/>
      <protection locked="0"/>
    </xf>
    <xf numFmtId="178" fontId="0" fillId="0" borderId="5" xfId="0" applyNumberFormat="1" applyFont="1" applyBorder="1" applyAlignment="1" applyProtection="1">
      <alignment horizontal="center" vertical="center" shrinkToFit="1"/>
      <protection locked="0"/>
    </xf>
    <xf numFmtId="178" fontId="0" fillId="0" borderId="12" xfId="0" applyNumberFormat="1" applyFont="1" applyBorder="1" applyAlignment="1" applyProtection="1">
      <alignment horizontal="center" vertical="center" shrinkToFit="1"/>
      <protection locked="0"/>
    </xf>
    <xf numFmtId="0" fontId="2" fillId="2" borderId="6" xfId="0" applyFont="1" applyFill="1" applyBorder="1" applyAlignment="1">
      <alignment horizontal="center" vertical="center" wrapText="1" shrinkToFit="1"/>
    </xf>
    <xf numFmtId="0" fontId="0" fillId="0" borderId="7" xfId="0" applyFont="1" applyBorder="1" applyAlignment="1">
      <alignment horizontal="center" vertical="center" shrinkToFit="1"/>
    </xf>
    <xf numFmtId="0" fontId="0" fillId="0" borderId="8" xfId="0" applyFont="1" applyBorder="1" applyAlignment="1">
      <alignment horizontal="center" vertical="center" shrinkToFit="1"/>
    </xf>
    <xf numFmtId="0" fontId="0" fillId="0" borderId="11" xfId="0" applyFont="1" applyBorder="1" applyAlignment="1">
      <alignment horizontal="center" vertical="center" shrinkToFit="1"/>
    </xf>
    <xf numFmtId="0" fontId="0" fillId="0" borderId="5" xfId="0" applyFont="1" applyBorder="1" applyAlignment="1">
      <alignment horizontal="center" vertical="center" shrinkToFit="1"/>
    </xf>
    <xf numFmtId="0" fontId="0" fillId="0" borderId="12" xfId="0" applyFont="1" applyBorder="1" applyAlignment="1">
      <alignment horizontal="center" vertical="center" shrinkToFit="1"/>
    </xf>
    <xf numFmtId="0" fontId="0" fillId="0" borderId="0" xfId="0" applyFont="1" applyAlignment="1" applyProtection="1">
      <alignment vertical="center" shrinkToFit="1"/>
      <protection locked="0"/>
    </xf>
    <xf numFmtId="0" fontId="0" fillId="0" borderId="10" xfId="0" applyFont="1" applyBorder="1" applyAlignment="1" applyProtection="1">
      <alignment vertical="center" shrinkToFit="1"/>
      <protection locked="0"/>
    </xf>
    <xf numFmtId="0" fontId="0" fillId="0" borderId="5" xfId="0" applyFont="1" applyBorder="1" applyAlignment="1" applyProtection="1">
      <alignment vertical="center" shrinkToFit="1"/>
      <protection locked="0"/>
    </xf>
    <xf numFmtId="0" fontId="0" fillId="0" borderId="12" xfId="0" applyFont="1" applyBorder="1" applyAlignment="1" applyProtection="1">
      <alignment vertical="center" shrinkToFit="1"/>
      <protection locked="0"/>
    </xf>
    <xf numFmtId="0" fontId="0" fillId="0" borderId="8" xfId="0" applyFont="1" applyBorder="1" applyAlignment="1" applyProtection="1">
      <alignment vertical="center" shrinkToFit="1"/>
      <protection locked="0"/>
    </xf>
    <xf numFmtId="49" fontId="0" fillId="0" borderId="7" xfId="0" applyNumberFormat="1" applyFont="1" applyBorder="1" applyAlignment="1" applyProtection="1">
      <alignment horizontal="center" vertical="center" shrinkToFit="1"/>
      <protection locked="0"/>
    </xf>
    <xf numFmtId="49" fontId="0" fillId="0" borderId="8" xfId="0" applyNumberFormat="1" applyFont="1" applyBorder="1" applyAlignment="1" applyProtection="1">
      <alignment horizontal="center" vertical="center" shrinkToFit="1"/>
      <protection locked="0"/>
    </xf>
    <xf numFmtId="49" fontId="0" fillId="0" borderId="11" xfId="0" applyNumberFormat="1" applyFont="1" applyBorder="1" applyAlignment="1" applyProtection="1">
      <alignment horizontal="center" vertical="center" shrinkToFit="1"/>
      <protection locked="0"/>
    </xf>
    <xf numFmtId="49" fontId="0" fillId="0" borderId="5" xfId="0" applyNumberFormat="1" applyFont="1" applyBorder="1" applyAlignment="1" applyProtection="1">
      <alignment horizontal="center" vertical="center" shrinkToFit="1"/>
      <protection locked="0"/>
    </xf>
    <xf numFmtId="49" fontId="0" fillId="0" borderId="12" xfId="0" applyNumberFormat="1" applyFont="1" applyBorder="1" applyAlignment="1" applyProtection="1">
      <alignment horizontal="center" vertical="center" shrinkToFit="1"/>
      <protection locked="0"/>
    </xf>
    <xf numFmtId="49" fontId="0" fillId="0" borderId="7" xfId="0" applyNumberFormat="1" applyFont="1" applyBorder="1" applyAlignment="1" applyProtection="1">
      <alignment vertical="center" shrinkToFit="1"/>
      <protection locked="0"/>
    </xf>
    <xf numFmtId="49" fontId="0" fillId="0" borderId="8" xfId="0" applyNumberFormat="1" applyFont="1" applyBorder="1" applyAlignment="1" applyProtection="1">
      <alignment vertical="center" shrinkToFit="1"/>
      <protection locked="0"/>
    </xf>
    <xf numFmtId="49" fontId="0" fillId="0" borderId="11" xfId="0" applyNumberFormat="1" applyFont="1" applyBorder="1" applyAlignment="1" applyProtection="1">
      <alignment vertical="center" shrinkToFit="1"/>
      <protection locked="0"/>
    </xf>
    <xf numFmtId="49" fontId="0" fillId="0" borderId="5" xfId="0" applyNumberFormat="1" applyFont="1" applyBorder="1" applyAlignment="1" applyProtection="1">
      <alignment vertical="center" shrinkToFit="1"/>
      <protection locked="0"/>
    </xf>
    <xf numFmtId="49" fontId="0" fillId="0" borderId="12" xfId="0" applyNumberFormat="1" applyFont="1" applyBorder="1" applyAlignment="1" applyProtection="1">
      <alignment vertical="center" shrinkToFit="1"/>
      <protection locked="0"/>
    </xf>
    <xf numFmtId="58" fontId="2" fillId="2" borderId="0" xfId="0" applyNumberFormat="1" applyFont="1" applyFill="1" applyAlignment="1" applyProtection="1">
      <alignment horizontal="right" vertical="center" shrinkToFit="1"/>
      <protection locked="0"/>
    </xf>
    <xf numFmtId="0" fontId="2" fillId="2" borderId="0" xfId="0" applyFont="1" applyFill="1" applyAlignment="1" applyProtection="1">
      <alignment horizontal="right" vertical="center" shrinkToFit="1"/>
      <protection locked="0"/>
    </xf>
    <xf numFmtId="176" fontId="2" fillId="2" borderId="5" xfId="0" applyNumberFormat="1" applyFont="1" applyFill="1" applyBorder="1" applyAlignment="1" applyProtection="1">
      <alignment horizontal="center" vertical="center"/>
    </xf>
    <xf numFmtId="176" fontId="0" fillId="2" borderId="5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2" fillId="2" borderId="0" xfId="0" applyFont="1" applyFill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3" fillId="2" borderId="13" xfId="0" applyFont="1" applyFill="1" applyBorder="1" applyAlignment="1">
      <alignment horizontal="center" vertical="center" shrinkToFit="1"/>
    </xf>
    <xf numFmtId="0" fontId="0" fillId="0" borderId="14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2" borderId="14" xfId="0" applyFill="1" applyBorder="1" applyAlignment="1">
      <alignment horizontal="center" vertical="center" shrinkToFit="1"/>
    </xf>
    <xf numFmtId="0" fontId="2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vertical="center" wrapText="1"/>
      <protection locked="0"/>
    </xf>
    <xf numFmtId="0" fontId="7" fillId="2" borderId="1" xfId="0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 shrinkToFit="1"/>
    </xf>
    <xf numFmtId="177" fontId="2" fillId="2" borderId="18" xfId="0" applyNumberFormat="1" applyFont="1" applyFill="1" applyBorder="1" applyAlignment="1">
      <alignment vertical="center"/>
    </xf>
    <xf numFmtId="0" fontId="0" fillId="2" borderId="17" xfId="0" applyFont="1" applyFill="1" applyBorder="1" applyAlignment="1">
      <alignment vertical="center"/>
    </xf>
    <xf numFmtId="0" fontId="6" fillId="2" borderId="16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2" borderId="15" xfId="0" applyFill="1" applyBorder="1" applyAlignment="1">
      <alignment horizontal="center" vertical="center" shrinkToFit="1"/>
    </xf>
    <xf numFmtId="0" fontId="3" fillId="2" borderId="13" xfId="0" applyFont="1" applyFill="1" applyBorder="1" applyAlignment="1">
      <alignment horizontal="left" vertical="center" wrapText="1"/>
    </xf>
    <xf numFmtId="0" fontId="0" fillId="2" borderId="14" xfId="0" applyFill="1" applyBorder="1" applyAlignment="1">
      <alignment vertical="center" wrapText="1"/>
    </xf>
    <xf numFmtId="0" fontId="0" fillId="2" borderId="15" xfId="0" applyFill="1" applyBorder="1" applyAlignment="1">
      <alignment vertical="center" wrapText="1"/>
    </xf>
    <xf numFmtId="180" fontId="6" fillId="2" borderId="2" xfId="0" applyNumberFormat="1" applyFont="1" applyFill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2" fillId="2" borderId="5" xfId="0" applyFont="1" applyFill="1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2" fillId="3" borderId="2" xfId="0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10" fillId="0" borderId="2" xfId="2" applyNumberFormat="1" applyFont="1" applyBorder="1" applyAlignment="1" applyProtection="1">
      <alignment horizontal="left" vertical="center" indent="1" shrinkToFit="1"/>
      <protection locked="0"/>
    </xf>
    <xf numFmtId="0" fontId="10" fillId="0" borderId="4" xfId="0" applyFont="1" applyBorder="1" applyAlignment="1" applyProtection="1">
      <alignment horizontal="left" vertical="center" indent="1" shrinkToFit="1"/>
      <protection locked="0"/>
    </xf>
    <xf numFmtId="0" fontId="10" fillId="0" borderId="3" xfId="0" applyFont="1" applyBorder="1" applyAlignment="1" applyProtection="1">
      <alignment horizontal="left" vertical="center" indent="1" shrinkToFit="1"/>
      <protection locked="0"/>
    </xf>
    <xf numFmtId="0" fontId="10" fillId="2" borderId="6" xfId="0" applyFont="1" applyFill="1" applyBorder="1" applyAlignment="1" applyProtection="1">
      <alignment horizontal="center" vertical="center" shrinkToFit="1"/>
      <protection locked="0"/>
    </xf>
    <xf numFmtId="0" fontId="10" fillId="2" borderId="7" xfId="0" applyFont="1" applyFill="1" applyBorder="1" applyAlignment="1" applyProtection="1">
      <alignment horizontal="center" vertical="center" shrinkToFit="1"/>
      <protection locked="0"/>
    </xf>
    <xf numFmtId="0" fontId="10" fillId="2" borderId="9" xfId="0" applyFont="1" applyFill="1" applyBorder="1" applyAlignment="1" applyProtection="1">
      <alignment horizontal="center" vertical="center" shrinkToFit="1"/>
      <protection locked="0"/>
    </xf>
    <xf numFmtId="0" fontId="10" fillId="2" borderId="0" xfId="0" applyFont="1" applyFill="1" applyAlignment="1" applyProtection="1">
      <alignment horizontal="center" vertical="center" shrinkToFit="1"/>
      <protection locked="0"/>
    </xf>
    <xf numFmtId="0" fontId="10" fillId="2" borderId="11" xfId="0" applyFont="1" applyFill="1" applyBorder="1" applyAlignment="1" applyProtection="1">
      <alignment horizontal="center" vertical="center" shrinkToFit="1"/>
      <protection locked="0"/>
    </xf>
    <xf numFmtId="0" fontId="10" fillId="2" borderId="5" xfId="0" applyFont="1" applyFill="1" applyBorder="1" applyAlignment="1" applyProtection="1">
      <alignment horizontal="center" vertical="center" shrinkToFit="1"/>
      <protection locked="0"/>
    </xf>
    <xf numFmtId="0" fontId="2" fillId="2" borderId="2" xfId="0" applyFont="1" applyFill="1" applyBorder="1" applyAlignment="1">
      <alignment horizontal="distributed" vertical="center" justifyLastLine="1" shrinkToFit="1"/>
    </xf>
    <xf numFmtId="0" fontId="0" fillId="0" borderId="4" xfId="0" applyBorder="1" applyAlignment="1">
      <alignment horizontal="distributed" vertical="center" justifyLastLine="1" shrinkToFit="1"/>
    </xf>
    <xf numFmtId="0" fontId="2" fillId="2" borderId="2" xfId="0" applyFont="1" applyFill="1" applyBorder="1" applyAlignment="1">
      <alignment horizontal="center" vertical="center" shrinkToFit="1"/>
    </xf>
    <xf numFmtId="0" fontId="10" fillId="0" borderId="2" xfId="0" applyFont="1" applyBorder="1" applyAlignment="1" applyProtection="1">
      <alignment horizontal="left" vertical="center" indent="1" shrinkToFit="1"/>
      <protection locked="0"/>
    </xf>
    <xf numFmtId="0" fontId="2" fillId="2" borderId="0" xfId="0" applyFont="1" applyFill="1" applyAlignment="1">
      <alignment horizontal="distributed" vertical="center" justifyLastLine="1" shrinkToFit="1"/>
    </xf>
    <xf numFmtId="0" fontId="10" fillId="2" borderId="6" xfId="0" applyFont="1" applyFill="1" applyBorder="1" applyAlignment="1" applyProtection="1">
      <alignment vertical="center" shrinkToFit="1"/>
      <protection locked="0"/>
    </xf>
    <xf numFmtId="0" fontId="10" fillId="2" borderId="7" xfId="0" applyFont="1" applyFill="1" applyBorder="1" applyAlignment="1" applyProtection="1">
      <alignment vertical="center" shrinkToFit="1"/>
      <protection locked="0"/>
    </xf>
    <xf numFmtId="0" fontId="10" fillId="2" borderId="8" xfId="0" applyFont="1" applyFill="1" applyBorder="1" applyAlignment="1" applyProtection="1">
      <alignment vertical="center" shrinkToFit="1"/>
      <protection locked="0"/>
    </xf>
    <xf numFmtId="0" fontId="10" fillId="2" borderId="11" xfId="0" applyFont="1" applyFill="1" applyBorder="1" applyAlignment="1" applyProtection="1">
      <alignment vertical="center" shrinkToFit="1"/>
      <protection locked="0"/>
    </xf>
    <xf numFmtId="0" fontId="10" fillId="2" borderId="5" xfId="0" applyFont="1" applyFill="1" applyBorder="1" applyAlignment="1" applyProtection="1">
      <alignment vertical="center" shrinkToFit="1"/>
      <protection locked="0"/>
    </xf>
    <xf numFmtId="0" fontId="10" fillId="2" borderId="12" xfId="0" applyFont="1" applyFill="1" applyBorder="1" applyAlignment="1" applyProtection="1">
      <alignment vertical="center" shrinkToFit="1"/>
      <protection locked="0"/>
    </xf>
    <xf numFmtId="49" fontId="10" fillId="2" borderId="6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7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8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11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5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12" xfId="0" applyNumberFormat="1" applyFont="1" applyFill="1" applyBorder="1" applyAlignment="1" applyProtection="1">
      <alignment horizontal="center" vertical="center" shrinkToFit="1"/>
      <protection locked="0"/>
    </xf>
    <xf numFmtId="178" fontId="10" fillId="2" borderId="6" xfId="0" applyNumberFormat="1" applyFont="1" applyFill="1" applyBorder="1" applyAlignment="1" applyProtection="1">
      <alignment horizontal="center" vertical="center" shrinkToFit="1"/>
      <protection locked="0"/>
    </xf>
    <xf numFmtId="178" fontId="10" fillId="2" borderId="7" xfId="0" applyNumberFormat="1" applyFont="1" applyFill="1" applyBorder="1" applyAlignment="1" applyProtection="1">
      <alignment horizontal="center" vertical="center" shrinkToFit="1"/>
      <protection locked="0"/>
    </xf>
    <xf numFmtId="178" fontId="10" fillId="0" borderId="7" xfId="0" applyNumberFormat="1" applyFont="1" applyBorder="1" applyAlignment="1" applyProtection="1">
      <alignment horizontal="center" vertical="center" shrinkToFit="1"/>
      <protection locked="0"/>
    </xf>
    <xf numFmtId="178" fontId="10" fillId="0" borderId="8" xfId="0" applyNumberFormat="1" applyFont="1" applyBorder="1" applyAlignment="1" applyProtection="1">
      <alignment horizontal="center" vertical="center" shrinkToFit="1"/>
      <protection locked="0"/>
    </xf>
    <xf numFmtId="178" fontId="10" fillId="2" borderId="11" xfId="0" applyNumberFormat="1" applyFont="1" applyFill="1" applyBorder="1" applyAlignment="1" applyProtection="1">
      <alignment horizontal="center" vertical="center" shrinkToFit="1"/>
      <protection locked="0"/>
    </xf>
    <xf numFmtId="178" fontId="10" fillId="2" borderId="5" xfId="0" applyNumberFormat="1" applyFont="1" applyFill="1" applyBorder="1" applyAlignment="1" applyProtection="1">
      <alignment horizontal="center" vertical="center" shrinkToFit="1"/>
      <protection locked="0"/>
    </xf>
    <xf numFmtId="178" fontId="10" fillId="0" borderId="5" xfId="0" applyNumberFormat="1" applyFont="1" applyBorder="1" applyAlignment="1" applyProtection="1">
      <alignment horizontal="center" vertical="center" shrinkToFit="1"/>
      <protection locked="0"/>
    </xf>
    <xf numFmtId="178" fontId="10" fillId="0" borderId="12" xfId="0" applyNumberFormat="1" applyFont="1" applyBorder="1" applyAlignment="1" applyProtection="1">
      <alignment horizontal="center" vertical="center" shrinkToFit="1"/>
      <protection locked="0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0" fontId="0" fillId="0" borderId="0" xfId="0" applyAlignment="1" applyProtection="1">
      <alignment vertical="center" shrinkToFit="1"/>
      <protection locked="0"/>
    </xf>
    <xf numFmtId="0" fontId="0" fillId="0" borderId="10" xfId="0" applyBorder="1" applyAlignment="1" applyProtection="1">
      <alignment vertical="center" shrinkToFit="1"/>
      <protection locked="0"/>
    </xf>
    <xf numFmtId="0" fontId="0" fillId="0" borderId="5" xfId="0" applyBorder="1" applyAlignment="1" applyProtection="1">
      <alignment vertical="center" shrinkToFit="1"/>
      <protection locked="0"/>
    </xf>
    <xf numFmtId="0" fontId="0" fillId="0" borderId="12" xfId="0" applyBorder="1" applyAlignment="1" applyProtection="1">
      <alignment vertical="center" shrinkToFit="1"/>
      <protection locked="0"/>
    </xf>
    <xf numFmtId="0" fontId="0" fillId="0" borderId="8" xfId="0" applyBorder="1" applyAlignment="1" applyProtection="1">
      <alignment vertical="center" shrinkToFit="1"/>
      <protection locked="0"/>
    </xf>
    <xf numFmtId="49" fontId="10" fillId="0" borderId="7" xfId="0" applyNumberFormat="1" applyFont="1" applyBorder="1" applyAlignment="1" applyProtection="1">
      <alignment horizontal="center" vertical="center" shrinkToFit="1"/>
      <protection locked="0"/>
    </xf>
    <xf numFmtId="49" fontId="10" fillId="0" borderId="8" xfId="0" applyNumberFormat="1" applyFont="1" applyBorder="1" applyAlignment="1" applyProtection="1">
      <alignment horizontal="center" vertical="center" shrinkToFit="1"/>
      <protection locked="0"/>
    </xf>
    <xf numFmtId="49" fontId="10" fillId="0" borderId="11" xfId="0" applyNumberFormat="1" applyFont="1" applyBorder="1" applyAlignment="1" applyProtection="1">
      <alignment horizontal="center" vertical="center" shrinkToFit="1"/>
      <protection locked="0"/>
    </xf>
    <xf numFmtId="49" fontId="10" fillId="0" borderId="5" xfId="0" applyNumberFormat="1" applyFont="1" applyBorder="1" applyAlignment="1" applyProtection="1">
      <alignment horizontal="center" vertical="center" shrinkToFit="1"/>
      <protection locked="0"/>
    </xf>
    <xf numFmtId="49" fontId="10" fillId="0" borderId="12" xfId="0" applyNumberFormat="1" applyFont="1" applyBorder="1" applyAlignment="1" applyProtection="1">
      <alignment horizontal="center" vertical="center" shrinkToFit="1"/>
      <protection locked="0"/>
    </xf>
    <xf numFmtId="49" fontId="10" fillId="0" borderId="7" xfId="0" applyNumberFormat="1" applyFont="1" applyBorder="1" applyAlignment="1" applyProtection="1">
      <alignment vertical="center" shrinkToFit="1"/>
      <protection locked="0"/>
    </xf>
    <xf numFmtId="49" fontId="10" fillId="0" borderId="8" xfId="0" applyNumberFormat="1" applyFont="1" applyBorder="1" applyAlignment="1" applyProtection="1">
      <alignment vertical="center" shrinkToFit="1"/>
      <protection locked="0"/>
    </xf>
    <xf numFmtId="49" fontId="10" fillId="0" borderId="11" xfId="0" applyNumberFormat="1" applyFont="1" applyBorder="1" applyAlignment="1" applyProtection="1">
      <alignment vertical="center" shrinkToFit="1"/>
      <protection locked="0"/>
    </xf>
    <xf numFmtId="49" fontId="10" fillId="0" borderId="5" xfId="0" applyNumberFormat="1" applyFont="1" applyBorder="1" applyAlignment="1" applyProtection="1">
      <alignment vertical="center" shrinkToFit="1"/>
      <protection locked="0"/>
    </xf>
    <xf numFmtId="49" fontId="10" fillId="0" borderId="12" xfId="0" applyNumberFormat="1" applyFont="1" applyBorder="1" applyAlignment="1" applyProtection="1">
      <alignment vertical="center" shrinkToFit="1"/>
      <protection locked="0"/>
    </xf>
    <xf numFmtId="49" fontId="13" fillId="2" borderId="0" xfId="0" applyNumberFormat="1" applyFont="1" applyFill="1" applyAlignment="1" applyProtection="1">
      <alignment horizontal="right" vertical="center" shrinkToFit="1"/>
      <protection locked="0"/>
    </xf>
    <xf numFmtId="49" fontId="2" fillId="2" borderId="0" xfId="0" applyNumberFormat="1" applyFont="1" applyFill="1" applyAlignment="1" applyProtection="1">
      <alignment horizontal="right" vertical="center" shrinkToFit="1"/>
      <protection locked="0"/>
    </xf>
    <xf numFmtId="176" fontId="10" fillId="2" borderId="5" xfId="0" applyNumberFormat="1" applyFont="1" applyFill="1" applyBorder="1" applyAlignment="1">
      <alignment horizontal="center" vertical="center" shrinkToFit="1"/>
    </xf>
    <xf numFmtId="0" fontId="10" fillId="2" borderId="0" xfId="0" applyFont="1" applyFill="1" applyAlignment="1" applyProtection="1">
      <alignment vertical="center" wrapText="1"/>
      <protection locked="0"/>
    </xf>
    <xf numFmtId="0" fontId="10" fillId="0" borderId="0" xfId="0" applyFont="1" applyAlignment="1" applyProtection="1">
      <alignment vertical="center" wrapText="1"/>
      <protection locked="0"/>
    </xf>
    <xf numFmtId="177" fontId="17" fillId="2" borderId="18" xfId="0" applyNumberFormat="1" applyFont="1" applyFill="1" applyBorder="1">
      <alignment vertical="center"/>
    </xf>
    <xf numFmtId="0" fontId="17" fillId="2" borderId="17" xfId="0" applyFont="1" applyFill="1" applyBorder="1">
      <alignment vertical="center"/>
    </xf>
    <xf numFmtId="0" fontId="15" fillId="2" borderId="1" xfId="0" applyFont="1" applyFill="1" applyBorder="1" applyAlignment="1" applyProtection="1">
      <alignment vertical="center" wrapText="1"/>
      <protection locked="0"/>
    </xf>
    <xf numFmtId="180" fontId="15" fillId="2" borderId="2" xfId="0" applyNumberFormat="1" applyFont="1" applyFill="1" applyBorder="1" applyAlignment="1" applyProtection="1">
      <alignment vertical="center" wrapText="1"/>
      <protection locked="0"/>
    </xf>
    <xf numFmtId="0" fontId="10" fillId="0" borderId="4" xfId="0" applyFont="1" applyBorder="1" applyAlignment="1" applyProtection="1">
      <alignment vertical="center" wrapText="1"/>
      <protection locked="0"/>
    </xf>
    <xf numFmtId="0" fontId="10" fillId="0" borderId="3" xfId="0" applyFont="1" applyBorder="1" applyAlignment="1" applyProtection="1">
      <alignment vertical="center" wrapText="1"/>
      <protection locked="0"/>
    </xf>
    <xf numFmtId="0" fontId="0" fillId="3" borderId="1" xfId="0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179292</xdr:colOff>
      <xdr:row>8</xdr:row>
      <xdr:rowOff>22413</xdr:rowOff>
    </xdr:from>
    <xdr:to>
      <xdr:col>23</xdr:col>
      <xdr:colOff>59763</xdr:colOff>
      <xdr:row>9</xdr:row>
      <xdr:rowOff>104587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CD4DBB25-458B-49AD-AA5F-519CC65F496D}"/>
            </a:ext>
          </a:extLst>
        </xdr:cNvPr>
        <xdr:cNvSpPr/>
      </xdr:nvSpPr>
      <xdr:spPr>
        <a:xfrm>
          <a:off x="5005292" y="1851213"/>
          <a:ext cx="896471" cy="310774"/>
        </a:xfrm>
        <a:prstGeom prst="wedgeRectCallout">
          <a:avLst>
            <a:gd name="adj1" fmla="val 4171"/>
            <a:gd name="adj2" fmla="val -105306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5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押印不要</a:t>
          </a:r>
        </a:p>
      </xdr:txBody>
    </xdr:sp>
    <xdr:clientData/>
  </xdr:twoCellAnchor>
  <xdr:twoCellAnchor>
    <xdr:from>
      <xdr:col>11</xdr:col>
      <xdr:colOff>149412</xdr:colOff>
      <xdr:row>17</xdr:row>
      <xdr:rowOff>149411</xdr:rowOff>
    </xdr:from>
    <xdr:to>
      <xdr:col>17</xdr:col>
      <xdr:colOff>59764</xdr:colOff>
      <xdr:row>19</xdr:row>
      <xdr:rowOff>112058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FA945BD0-6811-4C4D-8BA5-01AC938E8FB3}"/>
            </a:ext>
          </a:extLst>
        </xdr:cNvPr>
        <xdr:cNvSpPr/>
      </xdr:nvSpPr>
      <xdr:spPr>
        <a:xfrm>
          <a:off x="2943412" y="4035611"/>
          <a:ext cx="1434352" cy="419847"/>
        </a:xfrm>
        <a:prstGeom prst="wedgeRectCallout">
          <a:avLst>
            <a:gd name="adj1" fmla="val -16763"/>
            <a:gd name="adj2" fmla="val 90382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銀行、信用金庫等の中からプルダウンで選択</a:t>
          </a:r>
        </a:p>
      </xdr:txBody>
    </xdr:sp>
    <xdr:clientData/>
  </xdr:twoCellAnchor>
  <xdr:twoCellAnchor>
    <xdr:from>
      <xdr:col>18</xdr:col>
      <xdr:colOff>156882</xdr:colOff>
      <xdr:row>17</xdr:row>
      <xdr:rowOff>149411</xdr:rowOff>
    </xdr:from>
    <xdr:to>
      <xdr:col>24</xdr:col>
      <xdr:colOff>194239</xdr:colOff>
      <xdr:row>19</xdr:row>
      <xdr:rowOff>112058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E828A77D-E4C3-4295-82FD-78D26A4D663E}"/>
            </a:ext>
          </a:extLst>
        </xdr:cNvPr>
        <xdr:cNvSpPr/>
      </xdr:nvSpPr>
      <xdr:spPr>
        <a:xfrm>
          <a:off x="4728882" y="4035611"/>
          <a:ext cx="1561357" cy="419847"/>
        </a:xfrm>
        <a:prstGeom prst="wedgeRectCallout">
          <a:avLst>
            <a:gd name="adj1" fmla="val 25296"/>
            <a:gd name="adj2" fmla="val 81610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支店、出張所等の中からプルダウンで選択</a:t>
          </a:r>
        </a:p>
      </xdr:txBody>
    </xdr:sp>
    <xdr:clientData/>
  </xdr:twoCellAnchor>
  <xdr:twoCellAnchor>
    <xdr:from>
      <xdr:col>11</xdr:col>
      <xdr:colOff>104588</xdr:colOff>
      <xdr:row>27</xdr:row>
      <xdr:rowOff>59764</xdr:rowOff>
    </xdr:from>
    <xdr:to>
      <xdr:col>17</xdr:col>
      <xdr:colOff>14940</xdr:colOff>
      <xdr:row>29</xdr:row>
      <xdr:rowOff>22412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7B5D2545-FC7E-4492-B842-7354E02916DC}"/>
            </a:ext>
          </a:extLst>
        </xdr:cNvPr>
        <xdr:cNvSpPr/>
      </xdr:nvSpPr>
      <xdr:spPr>
        <a:xfrm>
          <a:off x="2898588" y="6231964"/>
          <a:ext cx="1434352" cy="419848"/>
        </a:xfrm>
        <a:prstGeom prst="wedgeRectCallout">
          <a:avLst>
            <a:gd name="adj1" fmla="val -34945"/>
            <a:gd name="adj2" fmla="val -92074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普通、当座のいずれかをプルダウンで選択</a:t>
          </a:r>
        </a:p>
      </xdr:txBody>
    </xdr:sp>
    <xdr:clientData/>
  </xdr:twoCellAnchor>
  <xdr:twoCellAnchor>
    <xdr:from>
      <xdr:col>1</xdr:col>
      <xdr:colOff>194236</xdr:colOff>
      <xdr:row>31</xdr:row>
      <xdr:rowOff>164353</xdr:rowOff>
    </xdr:from>
    <xdr:to>
      <xdr:col>10</xdr:col>
      <xdr:colOff>186765</xdr:colOff>
      <xdr:row>33</xdr:row>
      <xdr:rowOff>127001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94BC79EE-5230-4BC0-99AD-0907F98FB38E}"/>
            </a:ext>
          </a:extLst>
        </xdr:cNvPr>
        <xdr:cNvSpPr/>
      </xdr:nvSpPr>
      <xdr:spPr>
        <a:xfrm>
          <a:off x="448236" y="7250953"/>
          <a:ext cx="2278529" cy="419848"/>
        </a:xfrm>
        <a:prstGeom prst="wedgeRectCallout">
          <a:avLst>
            <a:gd name="adj1" fmla="val -30487"/>
            <a:gd name="adj2" fmla="val -95583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申請者（法人）と同一名義であること</a:t>
          </a:r>
        </a:p>
      </xdr:txBody>
    </xdr:sp>
    <xdr:clientData/>
  </xdr:twoCellAnchor>
  <xdr:twoCellAnchor>
    <xdr:from>
      <xdr:col>3</xdr:col>
      <xdr:colOff>239058</xdr:colOff>
      <xdr:row>6</xdr:row>
      <xdr:rowOff>306293</xdr:rowOff>
    </xdr:from>
    <xdr:to>
      <xdr:col>9</xdr:col>
      <xdr:colOff>156882</xdr:colOff>
      <xdr:row>8</xdr:row>
      <xdr:rowOff>7470</xdr:rowOff>
    </xdr:to>
    <xdr:sp macro="" textlink="">
      <xdr:nvSpPr>
        <xdr:cNvPr id="7" name="吹き出し: 四角形 6">
          <a:extLst>
            <a:ext uri="{FF2B5EF4-FFF2-40B4-BE49-F238E27FC236}">
              <a16:creationId xmlns:a16="http://schemas.microsoft.com/office/drawing/2014/main" id="{63E71D46-EF1A-4925-85B0-A82C0A7498CB}"/>
            </a:ext>
          </a:extLst>
        </xdr:cNvPr>
        <xdr:cNvSpPr/>
      </xdr:nvSpPr>
      <xdr:spPr>
        <a:xfrm>
          <a:off x="1001058" y="1601693"/>
          <a:ext cx="1441824" cy="234577"/>
        </a:xfrm>
        <a:prstGeom prst="wedgeRectCallout">
          <a:avLst>
            <a:gd name="adj1" fmla="val 66986"/>
            <a:gd name="adj2" fmla="val 17274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〇　法人の代表者</a:t>
          </a:r>
          <a:endParaRPr kumimoji="1" lang="en-US" altLang="ja-JP" sz="1050" kern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en-US" altLang="ja-JP" sz="105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×</a:t>
          </a:r>
          <a:r>
            <a:rPr kumimoji="1" lang="ja-JP" altLang="en-US" sz="105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事業所の管理者</a:t>
          </a:r>
        </a:p>
      </xdr:txBody>
    </xdr:sp>
    <xdr:clientData/>
  </xdr:twoCellAnchor>
  <xdr:twoCellAnchor>
    <xdr:from>
      <xdr:col>9</xdr:col>
      <xdr:colOff>171827</xdr:colOff>
      <xdr:row>2</xdr:row>
      <xdr:rowOff>134467</xdr:rowOff>
    </xdr:from>
    <xdr:to>
      <xdr:col>14</xdr:col>
      <xdr:colOff>231592</xdr:colOff>
      <xdr:row>4</xdr:row>
      <xdr:rowOff>29879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00EE2A2E-9E65-471D-B2FF-3E95BCFDFB33}"/>
            </a:ext>
          </a:extLst>
        </xdr:cNvPr>
        <xdr:cNvSpPr/>
      </xdr:nvSpPr>
      <xdr:spPr>
        <a:xfrm>
          <a:off x="2457827" y="591667"/>
          <a:ext cx="1329765" cy="352612"/>
        </a:xfrm>
        <a:prstGeom prst="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記 入 例</a:t>
          </a:r>
        </a:p>
      </xdr:txBody>
    </xdr:sp>
    <xdr:clientData/>
  </xdr:twoCellAnchor>
  <xdr:twoCellAnchor>
    <xdr:from>
      <xdr:col>14</xdr:col>
      <xdr:colOff>55281</xdr:colOff>
      <xdr:row>13</xdr:row>
      <xdr:rowOff>137458</xdr:rowOff>
    </xdr:from>
    <xdr:to>
      <xdr:col>20</xdr:col>
      <xdr:colOff>224116</xdr:colOff>
      <xdr:row>15</xdr:row>
      <xdr:rowOff>100105</xdr:rowOff>
    </xdr:to>
    <xdr:sp macro="" textlink="">
      <xdr:nvSpPr>
        <xdr:cNvPr id="9" name="吹き出し: 四角形 8">
          <a:extLst>
            <a:ext uri="{FF2B5EF4-FFF2-40B4-BE49-F238E27FC236}">
              <a16:creationId xmlns:a16="http://schemas.microsoft.com/office/drawing/2014/main" id="{C027BF25-BD77-4D73-9617-1CFAB78F561D}"/>
            </a:ext>
          </a:extLst>
        </xdr:cNvPr>
        <xdr:cNvSpPr/>
      </xdr:nvSpPr>
      <xdr:spPr>
        <a:xfrm>
          <a:off x="3611281" y="3109258"/>
          <a:ext cx="1692835" cy="419847"/>
        </a:xfrm>
        <a:prstGeom prst="wedgeRectCallout">
          <a:avLst>
            <a:gd name="adj1" fmla="val -38985"/>
            <a:gd name="adj2" fmla="val 86873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内訳書を入力すると自動で計算されます（入力不要）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</xdr:colOff>
      <xdr:row>10</xdr:row>
      <xdr:rowOff>216476</xdr:rowOff>
    </xdr:from>
    <xdr:to>
      <xdr:col>4</xdr:col>
      <xdr:colOff>934357</xdr:colOff>
      <xdr:row>12</xdr:row>
      <xdr:rowOff>1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465C7720-2201-45BC-87C0-B82907D90772}"/>
            </a:ext>
          </a:extLst>
        </xdr:cNvPr>
        <xdr:cNvSpPr/>
      </xdr:nvSpPr>
      <xdr:spPr>
        <a:xfrm>
          <a:off x="241300" y="3067626"/>
          <a:ext cx="3201307" cy="482025"/>
        </a:xfrm>
        <a:prstGeom prst="wedgeRectCallout">
          <a:avLst>
            <a:gd name="adj1" fmla="val -36443"/>
            <a:gd name="adj2" fmla="val -87704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小多機と看多機について、入所系は宿泊の定員分を上限に、通所系は通いの定員分を上限にそれぞれ申請できます</a:t>
          </a:r>
        </a:p>
      </xdr:txBody>
    </xdr:sp>
    <xdr:clientData/>
  </xdr:twoCellAnchor>
  <xdr:twoCellAnchor>
    <xdr:from>
      <xdr:col>5</xdr:col>
      <xdr:colOff>304800</xdr:colOff>
      <xdr:row>14</xdr:row>
      <xdr:rowOff>25400</xdr:rowOff>
    </xdr:from>
    <xdr:to>
      <xdr:col>7</xdr:col>
      <xdr:colOff>171450</xdr:colOff>
      <xdr:row>14</xdr:row>
      <xdr:rowOff>323850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8A57FDA0-49E3-45E2-A045-B00496465028}"/>
            </a:ext>
          </a:extLst>
        </xdr:cNvPr>
        <xdr:cNvSpPr/>
      </xdr:nvSpPr>
      <xdr:spPr>
        <a:xfrm>
          <a:off x="3873500" y="4273550"/>
          <a:ext cx="1238250" cy="298450"/>
        </a:xfrm>
        <a:prstGeom prst="wedgeRectCallout">
          <a:avLst>
            <a:gd name="adj1" fmla="val 60040"/>
            <a:gd name="adj2" fmla="val 9328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自動で計算されます</a:t>
          </a:r>
        </a:p>
      </xdr:txBody>
    </xdr:sp>
    <xdr:clientData/>
  </xdr:twoCellAnchor>
  <xdr:twoCellAnchor>
    <xdr:from>
      <xdr:col>4</xdr:col>
      <xdr:colOff>299359</xdr:colOff>
      <xdr:row>20</xdr:row>
      <xdr:rowOff>216805</xdr:rowOff>
    </xdr:from>
    <xdr:to>
      <xdr:col>7</xdr:col>
      <xdr:colOff>909</xdr:colOff>
      <xdr:row>21</xdr:row>
      <xdr:rowOff>350155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F22F9717-E685-4379-BA5C-205CE66C79C8}"/>
            </a:ext>
          </a:extLst>
        </xdr:cNvPr>
        <xdr:cNvSpPr/>
      </xdr:nvSpPr>
      <xdr:spPr>
        <a:xfrm>
          <a:off x="2807609" y="6439805"/>
          <a:ext cx="2133600" cy="482600"/>
        </a:xfrm>
        <a:prstGeom prst="wedgeRectCallout">
          <a:avLst>
            <a:gd name="adj1" fmla="val 4515"/>
            <a:gd name="adj2" fmla="val -87748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R7.4.2</a:t>
          </a:r>
          <a:r>
            <a:rPr kumimoji="1" lang="ja-JP" altLang="en-US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～</a:t>
          </a:r>
          <a:r>
            <a:rPr kumimoji="1" lang="en-US" altLang="ja-JP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R7.10.1</a:t>
          </a:r>
          <a:r>
            <a:rPr kumimoji="1" lang="ja-JP" altLang="en-US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の間に新たに指定を受けた場合は「</a:t>
          </a:r>
          <a:r>
            <a:rPr kumimoji="1" lang="en-US" altLang="ja-JP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R7.10.1</a:t>
          </a:r>
          <a:r>
            <a:rPr kumimoji="1" lang="ja-JP" altLang="en-US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」を選択</a:t>
          </a:r>
        </a:p>
      </xdr:txBody>
    </xdr:sp>
    <xdr:clientData/>
  </xdr:twoCellAnchor>
  <xdr:twoCellAnchor>
    <xdr:from>
      <xdr:col>5</xdr:col>
      <xdr:colOff>50804</xdr:colOff>
      <xdr:row>36</xdr:row>
      <xdr:rowOff>13278</xdr:rowOff>
    </xdr:from>
    <xdr:to>
      <xdr:col>6</xdr:col>
      <xdr:colOff>598636</xdr:colOff>
      <xdr:row>36</xdr:row>
      <xdr:rowOff>308842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9D3DA687-69DE-46AC-86AE-E5EA054ECE65}"/>
            </a:ext>
          </a:extLst>
        </xdr:cNvPr>
        <xdr:cNvSpPr/>
      </xdr:nvSpPr>
      <xdr:spPr>
        <a:xfrm>
          <a:off x="3619504" y="11703628"/>
          <a:ext cx="1233632" cy="295564"/>
        </a:xfrm>
        <a:prstGeom prst="wedgeRectCallout">
          <a:avLst>
            <a:gd name="adj1" fmla="val 60040"/>
            <a:gd name="adj2" fmla="val 9328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自動で計算されます</a:t>
          </a:r>
        </a:p>
      </xdr:txBody>
    </xdr:sp>
    <xdr:clientData/>
  </xdr:twoCellAnchor>
  <xdr:twoCellAnchor>
    <xdr:from>
      <xdr:col>8</xdr:col>
      <xdr:colOff>344715</xdr:colOff>
      <xdr:row>10</xdr:row>
      <xdr:rowOff>207404</xdr:rowOff>
    </xdr:from>
    <xdr:to>
      <xdr:col>10</xdr:col>
      <xdr:colOff>900790</xdr:colOff>
      <xdr:row>12</xdr:row>
      <xdr:rowOff>0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9EB1BE62-AC9E-453E-99C8-3E9FFBBE3829}"/>
            </a:ext>
          </a:extLst>
        </xdr:cNvPr>
        <xdr:cNvSpPr/>
      </xdr:nvSpPr>
      <xdr:spPr>
        <a:xfrm>
          <a:off x="5970815" y="3058554"/>
          <a:ext cx="1927675" cy="491096"/>
        </a:xfrm>
        <a:prstGeom prst="wedgeRectCallout">
          <a:avLst>
            <a:gd name="adj1" fmla="val 4450"/>
            <a:gd name="adj2" fmla="val -85789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単価、交付対象人数、交付額は</a:t>
          </a:r>
          <a:endParaRPr kumimoji="1" lang="en-US" altLang="ja-JP" sz="900" kern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自動で計算されます（入力不要）</a:t>
          </a:r>
        </a:p>
      </xdr:txBody>
    </xdr:sp>
    <xdr:clientData/>
  </xdr:twoCellAnchor>
  <xdr:twoCellAnchor>
    <xdr:from>
      <xdr:col>5</xdr:col>
      <xdr:colOff>50804</xdr:colOff>
      <xdr:row>25</xdr:row>
      <xdr:rowOff>4206</xdr:rowOff>
    </xdr:from>
    <xdr:to>
      <xdr:col>6</xdr:col>
      <xdr:colOff>598636</xdr:colOff>
      <xdr:row>25</xdr:row>
      <xdr:rowOff>299770</xdr:rowOff>
    </xdr:to>
    <xdr:sp macro="" textlink="">
      <xdr:nvSpPr>
        <xdr:cNvPr id="7" name="吹き出し: 四角形 6">
          <a:extLst>
            <a:ext uri="{FF2B5EF4-FFF2-40B4-BE49-F238E27FC236}">
              <a16:creationId xmlns:a16="http://schemas.microsoft.com/office/drawing/2014/main" id="{17E3ACAA-59B8-4DF4-B35B-C5044F999DF5}"/>
            </a:ext>
          </a:extLst>
        </xdr:cNvPr>
        <xdr:cNvSpPr/>
      </xdr:nvSpPr>
      <xdr:spPr>
        <a:xfrm>
          <a:off x="3619504" y="7973456"/>
          <a:ext cx="1233632" cy="295564"/>
        </a:xfrm>
        <a:prstGeom prst="wedgeRectCallout">
          <a:avLst>
            <a:gd name="adj1" fmla="val 60040"/>
            <a:gd name="adj2" fmla="val 9328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自動で計算されます</a:t>
          </a:r>
        </a:p>
      </xdr:txBody>
    </xdr:sp>
    <xdr:clientData/>
  </xdr:twoCellAnchor>
  <xdr:twoCellAnchor>
    <xdr:from>
      <xdr:col>8</xdr:col>
      <xdr:colOff>462639</xdr:colOff>
      <xdr:row>30</xdr:row>
      <xdr:rowOff>207400</xdr:rowOff>
    </xdr:from>
    <xdr:to>
      <xdr:col>10</xdr:col>
      <xdr:colOff>825495</xdr:colOff>
      <xdr:row>31</xdr:row>
      <xdr:rowOff>353781</xdr:rowOff>
    </xdr:to>
    <xdr:sp macro="" textlink="">
      <xdr:nvSpPr>
        <xdr:cNvPr id="8" name="吹き出し: 四角形 7">
          <a:extLst>
            <a:ext uri="{FF2B5EF4-FFF2-40B4-BE49-F238E27FC236}">
              <a16:creationId xmlns:a16="http://schemas.microsoft.com/office/drawing/2014/main" id="{4D844102-8791-4DEC-B0A6-EDCFE00EE7FE}"/>
            </a:ext>
          </a:extLst>
        </xdr:cNvPr>
        <xdr:cNvSpPr/>
      </xdr:nvSpPr>
      <xdr:spPr>
        <a:xfrm>
          <a:off x="6088739" y="9802250"/>
          <a:ext cx="1734456" cy="489281"/>
        </a:xfrm>
        <a:prstGeom prst="wedgeRectCallout">
          <a:avLst>
            <a:gd name="adj1" fmla="val 38273"/>
            <a:gd name="adj2" fmla="val -80349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交付額は自動で計算されます</a:t>
          </a:r>
          <a:endParaRPr kumimoji="1" lang="en-US" altLang="ja-JP" sz="900" kern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（入力不要）</a:t>
          </a:r>
        </a:p>
      </xdr:txBody>
    </xdr:sp>
    <xdr:clientData/>
  </xdr:twoCellAnchor>
  <xdr:twoCellAnchor>
    <xdr:from>
      <xdr:col>1</xdr:col>
      <xdr:colOff>137083</xdr:colOff>
      <xdr:row>30</xdr:row>
      <xdr:rowOff>235788</xdr:rowOff>
    </xdr:from>
    <xdr:to>
      <xdr:col>5</xdr:col>
      <xdr:colOff>682437</xdr:colOff>
      <xdr:row>32</xdr:row>
      <xdr:rowOff>245035</xdr:rowOff>
    </xdr:to>
    <xdr:sp macro="" textlink="">
      <xdr:nvSpPr>
        <xdr:cNvPr id="9" name="吹き出し: 四角形 8">
          <a:extLst>
            <a:ext uri="{FF2B5EF4-FFF2-40B4-BE49-F238E27FC236}">
              <a16:creationId xmlns:a16="http://schemas.microsoft.com/office/drawing/2014/main" id="{8089F88F-C6EB-4BFB-840F-BD4FF16D8C57}"/>
            </a:ext>
          </a:extLst>
        </xdr:cNvPr>
        <xdr:cNvSpPr/>
      </xdr:nvSpPr>
      <xdr:spPr>
        <a:xfrm>
          <a:off x="372033" y="9830638"/>
          <a:ext cx="3879104" cy="707747"/>
        </a:xfrm>
        <a:prstGeom prst="wedgeRectCallout">
          <a:avLst>
            <a:gd name="adj1" fmla="val 37693"/>
            <a:gd name="adj2" fmla="val -79527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同一所在地で訪問系又は相談系サービスを複数実施している場合、申請できるサービスは１つのため、対象の事業所を１つ記入してください</a:t>
          </a:r>
          <a:endParaRPr kumimoji="1" lang="en-US" altLang="ja-JP" sz="900" kern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en-US" altLang="ja-JP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(</a:t>
          </a:r>
          <a:r>
            <a:rPr kumimoji="1" lang="ja-JP" altLang="en-US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例</a:t>
          </a:r>
          <a:r>
            <a:rPr kumimoji="1" lang="en-US" altLang="ja-JP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)</a:t>
          </a:r>
          <a:r>
            <a:rPr kumimoji="1" lang="ja-JP" altLang="en-US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同一所在地で「訪問介護」と「福祉用具貸与」を実施している場合、「訪問介護」のみ記入</a:t>
          </a:r>
          <a:endParaRPr kumimoji="1" lang="en-US" altLang="ja-JP" sz="900" kern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4</xdr:col>
      <xdr:colOff>971550</xdr:colOff>
      <xdr:row>0</xdr:row>
      <xdr:rowOff>10459</xdr:rowOff>
    </xdr:from>
    <xdr:to>
      <xdr:col>6</xdr:col>
      <xdr:colOff>215900</xdr:colOff>
      <xdr:row>1</xdr:row>
      <xdr:rowOff>57150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BB1F454B-40A8-402A-A7E1-E504464F64E5}"/>
            </a:ext>
          </a:extLst>
        </xdr:cNvPr>
        <xdr:cNvSpPr/>
      </xdr:nvSpPr>
      <xdr:spPr>
        <a:xfrm>
          <a:off x="3479800" y="10459"/>
          <a:ext cx="990600" cy="287991"/>
        </a:xfrm>
        <a:prstGeom prst="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記 入 例</a:t>
          </a:r>
        </a:p>
      </xdr:txBody>
    </xdr:sp>
    <xdr:clientData/>
  </xdr:twoCellAnchor>
  <xdr:twoCellAnchor>
    <xdr:from>
      <xdr:col>6</xdr:col>
      <xdr:colOff>341993</xdr:colOff>
      <xdr:row>2</xdr:row>
      <xdr:rowOff>42304</xdr:rowOff>
    </xdr:from>
    <xdr:to>
      <xdr:col>9</xdr:col>
      <xdr:colOff>565150</xdr:colOff>
      <xdr:row>4</xdr:row>
      <xdr:rowOff>50800</xdr:rowOff>
    </xdr:to>
    <xdr:sp macro="" textlink="">
      <xdr:nvSpPr>
        <xdr:cNvPr id="11" name="吹き出し: 四角形 10">
          <a:extLst>
            <a:ext uri="{FF2B5EF4-FFF2-40B4-BE49-F238E27FC236}">
              <a16:creationId xmlns:a16="http://schemas.microsoft.com/office/drawing/2014/main" id="{F1E1E5C6-2714-4219-9305-C662736BCB72}"/>
            </a:ext>
          </a:extLst>
        </xdr:cNvPr>
        <xdr:cNvSpPr/>
      </xdr:nvSpPr>
      <xdr:spPr>
        <a:xfrm>
          <a:off x="4596493" y="518554"/>
          <a:ext cx="2280557" cy="408546"/>
        </a:xfrm>
        <a:prstGeom prst="wedgeRectCallout">
          <a:avLst>
            <a:gd name="adj1" fmla="val -5871"/>
            <a:gd name="adj2" fmla="val 88036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基準日時点の利用登録者数（契約者数）</a:t>
          </a:r>
          <a:endParaRPr kumimoji="1" lang="en-US" altLang="ja-JP" sz="900" kern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及び利用定員数をそれぞれ記入</a:t>
          </a:r>
        </a:p>
      </xdr:txBody>
    </xdr:sp>
    <xdr:clientData/>
  </xdr:twoCellAnchor>
  <xdr:twoCellAnchor>
    <xdr:from>
      <xdr:col>5</xdr:col>
      <xdr:colOff>6353</xdr:colOff>
      <xdr:row>10</xdr:row>
      <xdr:rowOff>207404</xdr:rowOff>
    </xdr:from>
    <xdr:to>
      <xdr:col>7</xdr:col>
      <xdr:colOff>426357</xdr:colOff>
      <xdr:row>12</xdr:row>
      <xdr:rowOff>0</xdr:rowOff>
    </xdr:to>
    <xdr:sp macro="" textlink="">
      <xdr:nvSpPr>
        <xdr:cNvPr id="12" name="吹き出し: 四角形 11">
          <a:extLst>
            <a:ext uri="{FF2B5EF4-FFF2-40B4-BE49-F238E27FC236}">
              <a16:creationId xmlns:a16="http://schemas.microsoft.com/office/drawing/2014/main" id="{93B64256-3891-480F-A025-A1E6FAF32EFD}"/>
            </a:ext>
          </a:extLst>
        </xdr:cNvPr>
        <xdr:cNvSpPr/>
      </xdr:nvSpPr>
      <xdr:spPr>
        <a:xfrm>
          <a:off x="3575053" y="3058554"/>
          <a:ext cx="1791604" cy="491096"/>
        </a:xfrm>
        <a:prstGeom prst="wedgeRectCallout">
          <a:avLst>
            <a:gd name="adj1" fmla="val -27011"/>
            <a:gd name="adj2" fmla="val -91230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R7.4.1</a:t>
          </a:r>
          <a:r>
            <a:rPr kumimoji="1" lang="ja-JP" altLang="en-US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時点で指定を受けている場合は「</a:t>
          </a:r>
          <a:r>
            <a:rPr kumimoji="1" lang="en-US" altLang="ja-JP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R7.4.1</a:t>
          </a:r>
          <a:r>
            <a:rPr kumimoji="1" lang="ja-JP" altLang="en-US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」を選択</a:t>
          </a:r>
          <a:endParaRPr kumimoji="1" lang="en-US" altLang="ja-JP" sz="900" kern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endParaRPr kumimoji="1" lang="ja-JP" altLang="en-US" sz="900" kern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8</xdr:col>
      <xdr:colOff>344715</xdr:colOff>
      <xdr:row>20</xdr:row>
      <xdr:rowOff>216474</xdr:rowOff>
    </xdr:from>
    <xdr:to>
      <xdr:col>10</xdr:col>
      <xdr:colOff>900790</xdr:colOff>
      <xdr:row>22</xdr:row>
      <xdr:rowOff>2720</xdr:rowOff>
    </xdr:to>
    <xdr:sp macro="" textlink="">
      <xdr:nvSpPr>
        <xdr:cNvPr id="13" name="吹き出し: 四角形 12">
          <a:extLst>
            <a:ext uri="{FF2B5EF4-FFF2-40B4-BE49-F238E27FC236}">
              <a16:creationId xmlns:a16="http://schemas.microsoft.com/office/drawing/2014/main" id="{F2EB7884-DA10-48CA-A445-6F9E4980EC7C}"/>
            </a:ext>
          </a:extLst>
        </xdr:cNvPr>
        <xdr:cNvSpPr/>
      </xdr:nvSpPr>
      <xdr:spPr>
        <a:xfrm>
          <a:off x="5970815" y="6439474"/>
          <a:ext cx="1927675" cy="484746"/>
        </a:xfrm>
        <a:prstGeom prst="wedgeRectCallout">
          <a:avLst>
            <a:gd name="adj1" fmla="val 4450"/>
            <a:gd name="adj2" fmla="val -85789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単価、交付対象人数、交付額は</a:t>
          </a:r>
          <a:endParaRPr kumimoji="1" lang="en-US" altLang="ja-JP" sz="900" kern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900" kern="1200">
              <a:latin typeface="BIZ UDゴシック" panose="020B0400000000000000" pitchFamily="49" charset="-128"/>
              <a:ea typeface="BIZ UDゴシック" panose="020B0400000000000000" pitchFamily="49" charset="-128"/>
            </a:rPr>
            <a:t>自動で計算されます（入力不要）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***@***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0A0A3-6920-4FB6-808F-724390B3A62B}">
  <dimension ref="A1:AC38"/>
  <sheetViews>
    <sheetView tabSelected="1" view="pageBreakPreview" zoomScaleNormal="85" zoomScaleSheetLayoutView="100" workbookViewId="0">
      <selection activeCell="T2" sqref="T2:X2"/>
    </sheetView>
  </sheetViews>
  <sheetFormatPr defaultColWidth="3.33203125" defaultRowHeight="18" customHeight="1" x14ac:dyDescent="0.55000000000000004"/>
  <cols>
    <col min="1" max="25" width="3.4140625" style="4" customWidth="1"/>
    <col min="26" max="26" width="3.33203125" style="4"/>
    <col min="27" max="27" width="13.58203125" style="4" hidden="1" customWidth="1"/>
    <col min="28" max="28" width="7.4140625" style="4" hidden="1" customWidth="1"/>
    <col min="29" max="29" width="3.33203125" style="4" hidden="1" customWidth="1"/>
    <col min="30" max="16384" width="3.33203125" style="4"/>
  </cols>
  <sheetData>
    <row r="1" spans="1:25" ht="18" customHeight="1" x14ac:dyDescent="0.55000000000000004">
      <c r="A1" s="4" t="s">
        <v>60</v>
      </c>
    </row>
    <row r="2" spans="1:25" ht="18" customHeight="1" x14ac:dyDescent="0.55000000000000004">
      <c r="S2" s="27"/>
      <c r="T2" s="135" t="s">
        <v>55</v>
      </c>
      <c r="U2" s="136"/>
      <c r="V2" s="136"/>
      <c r="W2" s="136"/>
      <c r="X2" s="136"/>
    </row>
    <row r="4" spans="1:25" ht="18" customHeight="1" x14ac:dyDescent="0.55000000000000004">
      <c r="A4" s="4" t="s">
        <v>2</v>
      </c>
    </row>
    <row r="6" spans="1:25" ht="30" customHeight="1" x14ac:dyDescent="0.55000000000000004">
      <c r="L6" s="141" t="s">
        <v>0</v>
      </c>
      <c r="M6" s="142"/>
      <c r="N6" s="142"/>
      <c r="O6" s="142"/>
      <c r="P6" s="139"/>
      <c r="Q6" s="140"/>
      <c r="R6" s="140"/>
      <c r="S6" s="140"/>
      <c r="T6" s="140"/>
      <c r="U6" s="140"/>
      <c r="V6" s="140"/>
      <c r="W6" s="140"/>
      <c r="X6" s="140"/>
      <c r="Y6" s="140"/>
    </row>
    <row r="7" spans="1:25" ht="30" customHeight="1" x14ac:dyDescent="0.55000000000000004">
      <c r="L7" s="141" t="s">
        <v>1</v>
      </c>
      <c r="M7" s="142"/>
      <c r="N7" s="142"/>
      <c r="O7" s="142"/>
      <c r="P7" s="139"/>
      <c r="Q7" s="140"/>
      <c r="R7" s="140"/>
      <c r="S7" s="140"/>
      <c r="T7" s="140"/>
      <c r="U7" s="140"/>
      <c r="V7" s="140"/>
      <c r="W7" s="140"/>
      <c r="X7" s="140"/>
      <c r="Y7" s="140"/>
    </row>
    <row r="8" spans="1:25" ht="30" customHeight="1" x14ac:dyDescent="0.55000000000000004">
      <c r="L8" s="141" t="s">
        <v>49</v>
      </c>
      <c r="M8" s="142"/>
      <c r="N8" s="142"/>
      <c r="O8" s="142"/>
      <c r="P8" s="139"/>
      <c r="Q8" s="140"/>
      <c r="R8" s="140"/>
      <c r="S8" s="140"/>
      <c r="T8" s="140"/>
      <c r="U8" s="140"/>
      <c r="V8" s="140"/>
      <c r="W8" s="140"/>
      <c r="X8" s="140"/>
      <c r="Y8" s="140"/>
    </row>
    <row r="11" spans="1:25" ht="18" customHeight="1" x14ac:dyDescent="0.55000000000000004">
      <c r="A11" s="28" t="s">
        <v>82</v>
      </c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</row>
    <row r="13" spans="1:25" ht="18" customHeight="1" x14ac:dyDescent="0.55000000000000004">
      <c r="A13" s="3" t="s">
        <v>83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ht="18" customHeight="1" x14ac:dyDescent="0.55000000000000004">
      <c r="A14" s="3" t="s">
        <v>72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 ht="18" customHeight="1" x14ac:dyDescent="0.55000000000000004">
      <c r="A15" s="28" t="s">
        <v>3</v>
      </c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</row>
    <row r="17" spans="1:29" ht="18" customHeight="1" x14ac:dyDescent="0.55000000000000004">
      <c r="A17" s="4" t="s">
        <v>4</v>
      </c>
      <c r="J17" s="4" t="s">
        <v>5</v>
      </c>
      <c r="K17" s="137" t="str">
        <f>IF(内訳書!J15+内訳書!J26+内訳書!J37=0,"",内訳書!J15+内訳書!J26+内訳書!J37)</f>
        <v/>
      </c>
      <c r="L17" s="138"/>
      <c r="M17" s="138"/>
      <c r="N17" s="138"/>
      <c r="O17" s="138"/>
      <c r="P17" s="4" t="s">
        <v>6</v>
      </c>
      <c r="R17" s="4" t="s">
        <v>20</v>
      </c>
    </row>
    <row r="19" spans="1:29" ht="18" customHeight="1" x14ac:dyDescent="0.55000000000000004">
      <c r="A19" s="4" t="s">
        <v>10</v>
      </c>
    </row>
    <row r="20" spans="1:29" ht="18" customHeight="1" x14ac:dyDescent="0.55000000000000004">
      <c r="B20" s="93" t="s">
        <v>13</v>
      </c>
      <c r="C20" s="93"/>
      <c r="D20" s="93"/>
      <c r="E20" s="93"/>
      <c r="F20" s="67"/>
      <c r="G20" s="68"/>
      <c r="H20" s="68"/>
      <c r="I20" s="68"/>
      <c r="J20" s="68"/>
      <c r="K20" s="68"/>
      <c r="L20" s="68"/>
      <c r="M20" s="68"/>
      <c r="N20" s="95" t="s">
        <v>7</v>
      </c>
      <c r="O20" s="95"/>
      <c r="P20" s="95"/>
      <c r="Q20" s="96"/>
      <c r="R20" s="67"/>
      <c r="S20" s="68"/>
      <c r="T20" s="68"/>
      <c r="U20" s="68"/>
      <c r="V20" s="68"/>
      <c r="W20" s="68"/>
      <c r="X20" s="95" t="s">
        <v>11</v>
      </c>
      <c r="Y20" s="124"/>
      <c r="AB20" s="29"/>
      <c r="AC20" s="4" t="s">
        <v>18</v>
      </c>
    </row>
    <row r="21" spans="1:29" ht="18" customHeight="1" x14ac:dyDescent="0.55000000000000004">
      <c r="B21" s="93"/>
      <c r="C21" s="93"/>
      <c r="D21" s="93"/>
      <c r="E21" s="93"/>
      <c r="F21" s="69"/>
      <c r="G21" s="70"/>
      <c r="H21" s="70"/>
      <c r="I21" s="70"/>
      <c r="J21" s="70"/>
      <c r="K21" s="70"/>
      <c r="L21" s="70"/>
      <c r="M21" s="70"/>
      <c r="N21" s="120"/>
      <c r="O21" s="120"/>
      <c r="P21" s="120"/>
      <c r="Q21" s="121"/>
      <c r="R21" s="69"/>
      <c r="S21" s="70"/>
      <c r="T21" s="70"/>
      <c r="U21" s="70"/>
      <c r="V21" s="70"/>
      <c r="W21" s="70"/>
      <c r="X21" s="120"/>
      <c r="Y21" s="121"/>
      <c r="AA21" s="4" t="s">
        <v>7</v>
      </c>
      <c r="AB21" s="29" t="s">
        <v>11</v>
      </c>
      <c r="AC21" s="4" t="s">
        <v>19</v>
      </c>
    </row>
    <row r="22" spans="1:29" ht="18" customHeight="1" x14ac:dyDescent="0.55000000000000004">
      <c r="B22" s="93"/>
      <c r="C22" s="93"/>
      <c r="D22" s="93"/>
      <c r="E22" s="93"/>
      <c r="F22" s="69"/>
      <c r="G22" s="70"/>
      <c r="H22" s="70"/>
      <c r="I22" s="70"/>
      <c r="J22" s="70"/>
      <c r="K22" s="70"/>
      <c r="L22" s="70"/>
      <c r="M22" s="70"/>
      <c r="N22" s="120"/>
      <c r="O22" s="120"/>
      <c r="P22" s="120"/>
      <c r="Q22" s="121"/>
      <c r="R22" s="69"/>
      <c r="S22" s="70"/>
      <c r="T22" s="70"/>
      <c r="U22" s="70"/>
      <c r="V22" s="70"/>
      <c r="W22" s="70"/>
      <c r="X22" s="120"/>
      <c r="Y22" s="121"/>
      <c r="AA22" s="4" t="s">
        <v>8</v>
      </c>
      <c r="AB22" s="29" t="s">
        <v>12</v>
      </c>
    </row>
    <row r="23" spans="1:29" ht="18" customHeight="1" x14ac:dyDescent="0.55000000000000004">
      <c r="B23" s="93"/>
      <c r="C23" s="93"/>
      <c r="D23" s="93"/>
      <c r="E23" s="93"/>
      <c r="F23" s="71"/>
      <c r="G23" s="72"/>
      <c r="H23" s="72"/>
      <c r="I23" s="72"/>
      <c r="J23" s="72"/>
      <c r="K23" s="72"/>
      <c r="L23" s="72"/>
      <c r="M23" s="72"/>
      <c r="N23" s="122"/>
      <c r="O23" s="122"/>
      <c r="P23" s="122"/>
      <c r="Q23" s="123"/>
      <c r="R23" s="71"/>
      <c r="S23" s="72"/>
      <c r="T23" s="72"/>
      <c r="U23" s="72"/>
      <c r="V23" s="72"/>
      <c r="W23" s="72"/>
      <c r="X23" s="122"/>
      <c r="Y23" s="123"/>
      <c r="AA23" s="4" t="s">
        <v>9</v>
      </c>
    </row>
    <row r="24" spans="1:29" ht="18" customHeight="1" x14ac:dyDescent="0.55000000000000004">
      <c r="B24" s="114" t="s">
        <v>50</v>
      </c>
      <c r="C24" s="115"/>
      <c r="D24" s="115"/>
      <c r="E24" s="116"/>
      <c r="F24" s="100"/>
      <c r="G24" s="125"/>
      <c r="H24" s="125"/>
      <c r="I24" s="125"/>
      <c r="J24" s="125"/>
      <c r="K24" s="125"/>
      <c r="L24" s="125"/>
      <c r="M24" s="126"/>
      <c r="N24" s="114" t="s">
        <v>73</v>
      </c>
      <c r="O24" s="115"/>
      <c r="P24" s="115"/>
      <c r="Q24" s="116"/>
      <c r="R24" s="100"/>
      <c r="S24" s="130"/>
      <c r="T24" s="130"/>
      <c r="U24" s="130"/>
      <c r="V24" s="130"/>
      <c r="W24" s="130"/>
      <c r="X24" s="130"/>
      <c r="Y24" s="131"/>
      <c r="AA24" s="4" t="s">
        <v>51</v>
      </c>
    </row>
    <row r="25" spans="1:29" ht="18" customHeight="1" x14ac:dyDescent="0.55000000000000004">
      <c r="B25" s="117"/>
      <c r="C25" s="118"/>
      <c r="D25" s="118"/>
      <c r="E25" s="119"/>
      <c r="F25" s="127"/>
      <c r="G25" s="128"/>
      <c r="H25" s="128"/>
      <c r="I25" s="128"/>
      <c r="J25" s="128"/>
      <c r="K25" s="128"/>
      <c r="L25" s="128"/>
      <c r="M25" s="129"/>
      <c r="N25" s="117"/>
      <c r="O25" s="118"/>
      <c r="P25" s="118"/>
      <c r="Q25" s="119"/>
      <c r="R25" s="132"/>
      <c r="S25" s="133"/>
      <c r="T25" s="133"/>
      <c r="U25" s="133"/>
      <c r="V25" s="133"/>
      <c r="W25" s="133"/>
      <c r="X25" s="133"/>
      <c r="Y25" s="134"/>
      <c r="AA25" s="4" t="s">
        <v>52</v>
      </c>
    </row>
    <row r="26" spans="1:29" ht="18" customHeight="1" x14ac:dyDescent="0.55000000000000004">
      <c r="B26" s="78" t="s">
        <v>14</v>
      </c>
      <c r="C26" s="79"/>
      <c r="D26" s="79"/>
      <c r="E26" s="80"/>
      <c r="F26" s="106"/>
      <c r="G26" s="107"/>
      <c r="H26" s="107"/>
      <c r="I26" s="107"/>
      <c r="J26" s="108"/>
      <c r="K26" s="108"/>
      <c r="L26" s="108"/>
      <c r="M26" s="109"/>
      <c r="N26" s="84" t="s">
        <v>15</v>
      </c>
      <c r="O26" s="85"/>
      <c r="P26" s="85"/>
      <c r="Q26" s="86"/>
      <c r="R26" s="100"/>
      <c r="S26" s="101"/>
      <c r="T26" s="101"/>
      <c r="U26" s="101"/>
      <c r="V26" s="101"/>
      <c r="W26" s="101"/>
      <c r="X26" s="101"/>
      <c r="Y26" s="102"/>
    </row>
    <row r="27" spans="1:29" ht="18" customHeight="1" x14ac:dyDescent="0.55000000000000004">
      <c r="B27" s="81"/>
      <c r="C27" s="82"/>
      <c r="D27" s="82"/>
      <c r="E27" s="83"/>
      <c r="F27" s="110"/>
      <c r="G27" s="111"/>
      <c r="H27" s="111"/>
      <c r="I27" s="111"/>
      <c r="J27" s="112"/>
      <c r="K27" s="112"/>
      <c r="L27" s="112"/>
      <c r="M27" s="113"/>
      <c r="N27" s="87"/>
      <c r="O27" s="88"/>
      <c r="P27" s="88"/>
      <c r="Q27" s="89"/>
      <c r="R27" s="103"/>
      <c r="S27" s="104"/>
      <c r="T27" s="104"/>
      <c r="U27" s="104"/>
      <c r="V27" s="104"/>
      <c r="W27" s="104"/>
      <c r="X27" s="104"/>
      <c r="Y27" s="105"/>
    </row>
    <row r="28" spans="1:29" ht="18" customHeight="1" x14ac:dyDescent="0.55000000000000004">
      <c r="B28" s="78" t="s">
        <v>17</v>
      </c>
      <c r="C28" s="79"/>
      <c r="D28" s="79"/>
      <c r="E28" s="80"/>
      <c r="F28" s="94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6"/>
    </row>
    <row r="29" spans="1:29" ht="18" customHeight="1" x14ac:dyDescent="0.55000000000000004">
      <c r="B29" s="90"/>
      <c r="C29" s="91"/>
      <c r="D29" s="91"/>
      <c r="E29" s="92"/>
      <c r="F29" s="97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9"/>
    </row>
    <row r="30" spans="1:29" ht="18" customHeight="1" x14ac:dyDescent="0.55000000000000004">
      <c r="B30" s="78" t="s">
        <v>16</v>
      </c>
      <c r="C30" s="79"/>
      <c r="D30" s="79"/>
      <c r="E30" s="80"/>
      <c r="F30" s="94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6"/>
    </row>
    <row r="31" spans="1:29" ht="18" customHeight="1" x14ac:dyDescent="0.55000000000000004">
      <c r="B31" s="90"/>
      <c r="C31" s="91"/>
      <c r="D31" s="91"/>
      <c r="E31" s="92"/>
      <c r="F31" s="97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9"/>
    </row>
    <row r="34" spans="13:25" ht="18" customHeight="1" x14ac:dyDescent="0.55000000000000004">
      <c r="M34" s="4" t="s">
        <v>24</v>
      </c>
    </row>
    <row r="35" spans="13:25" ht="20" customHeight="1" x14ac:dyDescent="0.55000000000000004">
      <c r="M35" s="73" t="s">
        <v>64</v>
      </c>
      <c r="N35" s="74"/>
      <c r="O35" s="74"/>
      <c r="P35" s="77"/>
      <c r="Q35" s="65"/>
      <c r="R35" s="65"/>
      <c r="S35" s="65"/>
      <c r="T35" s="65"/>
      <c r="U35" s="65"/>
      <c r="V35" s="65"/>
      <c r="W35" s="65"/>
      <c r="X35" s="65"/>
      <c r="Y35" s="66"/>
    </row>
    <row r="36" spans="13:25" ht="20" customHeight="1" x14ac:dyDescent="0.55000000000000004">
      <c r="M36" s="73" t="s">
        <v>21</v>
      </c>
      <c r="N36" s="74"/>
      <c r="O36" s="74"/>
      <c r="P36" s="77"/>
      <c r="Q36" s="65"/>
      <c r="R36" s="65"/>
      <c r="S36" s="65"/>
      <c r="T36" s="65"/>
      <c r="U36" s="65"/>
      <c r="V36" s="65"/>
      <c r="W36" s="65"/>
      <c r="X36" s="65"/>
      <c r="Y36" s="66"/>
    </row>
    <row r="37" spans="13:25" ht="20" customHeight="1" x14ac:dyDescent="0.55000000000000004">
      <c r="M37" s="73" t="s">
        <v>22</v>
      </c>
      <c r="N37" s="74"/>
      <c r="O37" s="74"/>
      <c r="P37" s="77"/>
      <c r="Q37" s="65"/>
      <c r="R37" s="65"/>
      <c r="S37" s="65"/>
      <c r="T37" s="65"/>
      <c r="U37" s="65"/>
      <c r="V37" s="65"/>
      <c r="W37" s="65"/>
      <c r="X37" s="65"/>
      <c r="Y37" s="66"/>
    </row>
    <row r="38" spans="13:25" ht="20" customHeight="1" x14ac:dyDescent="0.55000000000000004">
      <c r="M38" s="75" t="s">
        <v>23</v>
      </c>
      <c r="N38" s="76"/>
      <c r="O38" s="76"/>
      <c r="P38" s="64"/>
      <c r="Q38" s="65"/>
      <c r="R38" s="65"/>
      <c r="S38" s="65"/>
      <c r="T38" s="65"/>
      <c r="U38" s="65"/>
      <c r="V38" s="65"/>
      <c r="W38" s="65"/>
      <c r="X38" s="65"/>
      <c r="Y38" s="66"/>
    </row>
  </sheetData>
  <sheetProtection sheet="1" objects="1" scenarios="1"/>
  <mergeCells count="33">
    <mergeCell ref="T2:X2"/>
    <mergeCell ref="K17:O17"/>
    <mergeCell ref="P6:Y6"/>
    <mergeCell ref="L6:O6"/>
    <mergeCell ref="L7:O7"/>
    <mergeCell ref="L8:O8"/>
    <mergeCell ref="P7:Y7"/>
    <mergeCell ref="P8:Y8"/>
    <mergeCell ref="B26:E27"/>
    <mergeCell ref="N26:Q27"/>
    <mergeCell ref="B28:E29"/>
    <mergeCell ref="B30:E31"/>
    <mergeCell ref="B20:E23"/>
    <mergeCell ref="F20:M23"/>
    <mergeCell ref="F30:Y31"/>
    <mergeCell ref="F28:Y29"/>
    <mergeCell ref="R26:Y27"/>
    <mergeCell ref="F26:M27"/>
    <mergeCell ref="B24:E25"/>
    <mergeCell ref="N24:Q25"/>
    <mergeCell ref="N20:Q23"/>
    <mergeCell ref="X20:Y23"/>
    <mergeCell ref="F24:M25"/>
    <mergeCell ref="R24:Y25"/>
    <mergeCell ref="P38:Y38"/>
    <mergeCell ref="R20:W23"/>
    <mergeCell ref="M35:O35"/>
    <mergeCell ref="M36:O36"/>
    <mergeCell ref="M37:O37"/>
    <mergeCell ref="M38:O38"/>
    <mergeCell ref="P35:Y35"/>
    <mergeCell ref="P36:Y36"/>
    <mergeCell ref="P37:Y37"/>
  </mergeCells>
  <phoneticPr fontId="1"/>
  <dataValidations disablePrompts="1" count="6">
    <dataValidation imeMode="hiragana" allowBlank="1" showInputMessage="1" showErrorMessage="1" sqref="F24 F30:Y31 R20:W23 F20:M23 R24 P35:Y36 P6:Y8" xr:uid="{11B5915F-C0F3-4408-AEBE-09D485225776}"/>
    <dataValidation imeMode="halfAlpha" allowBlank="1" showInputMessage="1" showErrorMessage="1" sqref="R26:Y27 P37:Y38" xr:uid="{CAB99F20-E019-48E6-ACC6-E58C992A2104}"/>
    <dataValidation imeMode="halfKatakana" allowBlank="1" showInputMessage="1" showErrorMessage="1" sqref="F28:Y29" xr:uid="{E20AF4F1-B918-4500-BB24-29E2AC438FCD}"/>
    <dataValidation type="list" allowBlank="1" showInputMessage="1" showErrorMessage="1" sqref="N20:Q23" xr:uid="{1EB21541-CFA8-44F5-A71F-3012FAD7B0DC}">
      <formula1>$AA$20:$AA$25</formula1>
    </dataValidation>
    <dataValidation type="list" imeMode="hiragana" allowBlank="1" showInputMessage="1" showErrorMessage="1" sqref="X20:Y23" xr:uid="{8D4E56F3-0D3D-4226-BB9C-7B7F1614C6CC}">
      <formula1>$AB$20:$AB$22</formula1>
    </dataValidation>
    <dataValidation type="list" imeMode="hiragana" allowBlank="1" showInputMessage="1" showErrorMessage="1" sqref="F26:M27" xr:uid="{24246F33-DFBA-45C4-B8D0-2CC21893E5B2}">
      <formula1>$AC$20:$AC$21</formula1>
    </dataValidation>
  </dataValidations>
  <printOptions horizontalCentered="1"/>
  <pageMargins left="0.59055118110236227" right="0.39370078740157483" top="0.74803149606299213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8392D-7DA3-4800-9702-73178E98A48B}">
  <dimension ref="A1:P39"/>
  <sheetViews>
    <sheetView view="pageBreakPreview" zoomScaleNormal="85" zoomScaleSheetLayoutView="100" workbookViewId="0">
      <selection activeCell="B7" sqref="B7:C7"/>
    </sheetView>
  </sheetViews>
  <sheetFormatPr defaultRowHeight="25" customHeight="1" x14ac:dyDescent="0.55000000000000004"/>
  <cols>
    <col min="1" max="1" width="3.08203125" style="1" customWidth="1"/>
    <col min="2" max="2" width="8.1640625" style="1" customWidth="1"/>
    <col min="3" max="3" width="7.75" style="1" customWidth="1"/>
    <col min="4" max="5" width="13.9140625" style="1" customWidth="1"/>
    <col min="6" max="10" width="9" style="1" customWidth="1"/>
    <col min="11" max="11" width="12.75" style="1" customWidth="1"/>
    <col min="12" max="12" width="8.6640625" style="1"/>
    <col min="13" max="13" width="8.6640625" style="22" hidden="1" customWidth="1"/>
    <col min="14" max="14" width="41.25" style="1" hidden="1" customWidth="1"/>
    <col min="15" max="16" width="9.75" style="1" hidden="1" customWidth="1"/>
    <col min="17" max="16384" width="8.6640625" style="1"/>
  </cols>
  <sheetData>
    <row r="1" spans="1:16" ht="19" customHeight="1" x14ac:dyDescent="0.55000000000000004">
      <c r="A1" s="4" t="s">
        <v>60</v>
      </c>
    </row>
    <row r="2" spans="1:16" ht="18.5" customHeight="1" x14ac:dyDescent="0.55000000000000004">
      <c r="G2" s="8" t="s">
        <v>31</v>
      </c>
      <c r="H2" s="164" t="str">
        <f>IF(申請書!$P$7="","",申請書!$P$7)</f>
        <v/>
      </c>
      <c r="I2" s="165"/>
      <c r="J2" s="165"/>
      <c r="K2" s="165"/>
    </row>
    <row r="3" spans="1:16" ht="11.5" customHeight="1" x14ac:dyDescent="0.55000000000000004"/>
    <row r="4" spans="1:16" ht="20" customHeight="1" x14ac:dyDescent="0.55000000000000004">
      <c r="A4" s="9" t="s">
        <v>32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6" ht="18" customHeight="1" x14ac:dyDescent="0.55000000000000004">
      <c r="A5" s="4" t="s">
        <v>58</v>
      </c>
    </row>
    <row r="6" spans="1:16" s="22" customFormat="1" ht="27.5" customHeight="1" x14ac:dyDescent="0.55000000000000004">
      <c r="A6" s="6" t="s">
        <v>53</v>
      </c>
      <c r="B6" s="147" t="s">
        <v>25</v>
      </c>
      <c r="C6" s="148"/>
      <c r="D6" s="147" t="s">
        <v>26</v>
      </c>
      <c r="E6" s="148"/>
      <c r="F6" s="34" t="s">
        <v>80</v>
      </c>
      <c r="G6" s="6" t="s">
        <v>27</v>
      </c>
      <c r="H6" s="5" t="s">
        <v>84</v>
      </c>
      <c r="I6" s="5" t="s">
        <v>85</v>
      </c>
      <c r="J6" s="5" t="s">
        <v>56</v>
      </c>
      <c r="K6" s="6" t="s">
        <v>57</v>
      </c>
      <c r="M6" s="7" t="s">
        <v>47</v>
      </c>
      <c r="N6" s="7" t="s">
        <v>25</v>
      </c>
      <c r="O6" s="26" t="s">
        <v>69</v>
      </c>
      <c r="P6" s="26" t="s">
        <v>70</v>
      </c>
    </row>
    <row r="7" spans="1:16" ht="27.5" customHeight="1" x14ac:dyDescent="0.55000000000000004">
      <c r="A7" s="10">
        <v>1</v>
      </c>
      <c r="B7" s="149"/>
      <c r="C7" s="150"/>
      <c r="D7" s="149"/>
      <c r="E7" s="150"/>
      <c r="F7" s="36"/>
      <c r="G7" s="37" t="str">
        <f>IF(F7="","",IF(F7=$N$36,$O$7,$P$7))</f>
        <v/>
      </c>
      <c r="H7" s="31"/>
      <c r="I7" s="31"/>
      <c r="J7" s="12" t="str">
        <f>IF(G7="","",IFERROR(IF(H7&lt;=I7,H7,I7),""))</f>
        <v/>
      </c>
      <c r="K7" s="13" t="str">
        <f>IF(J7="","",G7*J7)</f>
        <v/>
      </c>
      <c r="M7" s="143" t="s">
        <v>28</v>
      </c>
      <c r="N7" s="23" t="s">
        <v>33</v>
      </c>
      <c r="O7" s="24">
        <v>37000</v>
      </c>
      <c r="P7" s="24">
        <v>18500</v>
      </c>
    </row>
    <row r="8" spans="1:16" ht="27.5" customHeight="1" x14ac:dyDescent="0.55000000000000004">
      <c r="A8" s="10">
        <v>2</v>
      </c>
      <c r="B8" s="149"/>
      <c r="C8" s="150"/>
      <c r="D8" s="149"/>
      <c r="E8" s="150"/>
      <c r="F8" s="36"/>
      <c r="G8" s="37" t="str">
        <f t="shared" ref="G8:G14" si="0">IF(F8="","",IF(F8=$N$36,$O$7,$P$7))</f>
        <v/>
      </c>
      <c r="H8" s="31"/>
      <c r="I8" s="31"/>
      <c r="J8" s="12" t="str">
        <f t="shared" ref="J8:J14" si="1">IF(G8="","",IFERROR(IF(H8&lt;=I8,H8,I8),""))</f>
        <v/>
      </c>
      <c r="K8" s="13" t="str">
        <f t="shared" ref="K8:K14" si="2">IF(J8="","",G8*J8)</f>
        <v/>
      </c>
      <c r="M8" s="146"/>
      <c r="N8" s="23" t="s">
        <v>34</v>
      </c>
      <c r="O8" s="24">
        <v>37000</v>
      </c>
      <c r="P8" s="24">
        <v>18500</v>
      </c>
    </row>
    <row r="9" spans="1:16" ht="27.5" customHeight="1" x14ac:dyDescent="0.55000000000000004">
      <c r="A9" s="10">
        <v>3</v>
      </c>
      <c r="B9" s="149"/>
      <c r="C9" s="150"/>
      <c r="D9" s="149"/>
      <c r="E9" s="150"/>
      <c r="F9" s="36"/>
      <c r="G9" s="37" t="str">
        <f t="shared" si="0"/>
        <v/>
      </c>
      <c r="H9" s="31"/>
      <c r="I9" s="31"/>
      <c r="J9" s="12" t="str">
        <f t="shared" si="1"/>
        <v/>
      </c>
      <c r="K9" s="13" t="str">
        <f t="shared" si="2"/>
        <v/>
      </c>
      <c r="M9" s="146"/>
      <c r="N9" s="23" t="s">
        <v>35</v>
      </c>
      <c r="O9" s="24">
        <v>37000</v>
      </c>
      <c r="P9" s="24">
        <v>18500</v>
      </c>
    </row>
    <row r="10" spans="1:16" ht="27.5" customHeight="1" x14ac:dyDescent="0.55000000000000004">
      <c r="A10" s="10">
        <v>4</v>
      </c>
      <c r="B10" s="149"/>
      <c r="C10" s="150"/>
      <c r="D10" s="149"/>
      <c r="E10" s="150"/>
      <c r="F10" s="36"/>
      <c r="G10" s="37" t="str">
        <f t="shared" si="0"/>
        <v/>
      </c>
      <c r="H10" s="31"/>
      <c r="I10" s="31"/>
      <c r="J10" s="12" t="str">
        <f t="shared" si="1"/>
        <v/>
      </c>
      <c r="K10" s="13" t="str">
        <f t="shared" si="2"/>
        <v/>
      </c>
      <c r="M10" s="146"/>
      <c r="N10" s="23" t="s">
        <v>36</v>
      </c>
      <c r="O10" s="24">
        <v>37000</v>
      </c>
      <c r="P10" s="24">
        <v>18500</v>
      </c>
    </row>
    <row r="11" spans="1:16" ht="27.5" customHeight="1" x14ac:dyDescent="0.55000000000000004">
      <c r="A11" s="10">
        <v>5</v>
      </c>
      <c r="B11" s="149"/>
      <c r="C11" s="150"/>
      <c r="D11" s="149"/>
      <c r="E11" s="150"/>
      <c r="F11" s="36"/>
      <c r="G11" s="37" t="str">
        <f t="shared" si="0"/>
        <v/>
      </c>
      <c r="H11" s="31"/>
      <c r="I11" s="31"/>
      <c r="J11" s="12" t="str">
        <f t="shared" si="1"/>
        <v/>
      </c>
      <c r="K11" s="13" t="str">
        <f t="shared" si="2"/>
        <v/>
      </c>
      <c r="M11" s="146"/>
      <c r="N11" s="23" t="s">
        <v>54</v>
      </c>
      <c r="O11" s="24">
        <v>37000</v>
      </c>
      <c r="P11" s="24">
        <v>18500</v>
      </c>
    </row>
    <row r="12" spans="1:16" ht="27.5" customHeight="1" x14ac:dyDescent="0.55000000000000004">
      <c r="A12" s="10">
        <v>6</v>
      </c>
      <c r="B12" s="149"/>
      <c r="C12" s="150"/>
      <c r="D12" s="149"/>
      <c r="E12" s="150"/>
      <c r="F12" s="36"/>
      <c r="G12" s="37" t="str">
        <f t="shared" si="0"/>
        <v/>
      </c>
      <c r="H12" s="31"/>
      <c r="I12" s="31"/>
      <c r="J12" s="12" t="str">
        <f t="shared" si="1"/>
        <v/>
      </c>
      <c r="K12" s="13" t="str">
        <f t="shared" si="2"/>
        <v/>
      </c>
      <c r="M12" s="146"/>
      <c r="N12" s="23" t="s">
        <v>37</v>
      </c>
      <c r="O12" s="24">
        <v>37000</v>
      </c>
      <c r="P12" s="24">
        <v>18500</v>
      </c>
    </row>
    <row r="13" spans="1:16" ht="27.5" customHeight="1" x14ac:dyDescent="0.55000000000000004">
      <c r="A13" s="10">
        <v>7</v>
      </c>
      <c r="B13" s="149"/>
      <c r="C13" s="150"/>
      <c r="D13" s="149"/>
      <c r="E13" s="150"/>
      <c r="F13" s="36"/>
      <c r="G13" s="37" t="str">
        <f t="shared" si="0"/>
        <v/>
      </c>
      <c r="H13" s="31"/>
      <c r="I13" s="31"/>
      <c r="J13" s="12" t="str">
        <f t="shared" si="1"/>
        <v/>
      </c>
      <c r="K13" s="13" t="str">
        <f t="shared" si="2"/>
        <v/>
      </c>
      <c r="M13" s="146"/>
      <c r="N13" s="23" t="s">
        <v>65</v>
      </c>
      <c r="O13" s="24">
        <v>37000</v>
      </c>
      <c r="P13" s="24">
        <v>18500</v>
      </c>
    </row>
    <row r="14" spans="1:16" ht="27.5" customHeight="1" thickBot="1" x14ac:dyDescent="0.6">
      <c r="A14" s="10">
        <v>8</v>
      </c>
      <c r="B14" s="149"/>
      <c r="C14" s="150"/>
      <c r="D14" s="149"/>
      <c r="E14" s="150"/>
      <c r="F14" s="36"/>
      <c r="G14" s="37" t="str">
        <f t="shared" si="0"/>
        <v/>
      </c>
      <c r="H14" s="31"/>
      <c r="I14" s="32"/>
      <c r="J14" s="14" t="str">
        <f t="shared" si="1"/>
        <v/>
      </c>
      <c r="K14" s="15" t="str">
        <f t="shared" si="2"/>
        <v/>
      </c>
      <c r="M14" s="157"/>
      <c r="N14" s="23" t="s">
        <v>66</v>
      </c>
      <c r="O14" s="24">
        <v>37000</v>
      </c>
      <c r="P14" s="24">
        <v>18500</v>
      </c>
    </row>
    <row r="15" spans="1:16" ht="27.5" customHeight="1" thickBot="1" x14ac:dyDescent="0.6">
      <c r="A15" s="16"/>
      <c r="B15" s="17"/>
      <c r="C15" s="18"/>
      <c r="D15" s="17"/>
      <c r="E15" s="18"/>
      <c r="F15" s="18"/>
      <c r="G15" s="19"/>
      <c r="H15" s="155" t="s">
        <v>77</v>
      </c>
      <c r="I15" s="156"/>
      <c r="J15" s="153">
        <f>SUM(K7:K14)</f>
        <v>0</v>
      </c>
      <c r="K15" s="154"/>
      <c r="M15" s="143" t="s">
        <v>29</v>
      </c>
      <c r="N15" s="23" t="s">
        <v>38</v>
      </c>
      <c r="O15" s="24">
        <v>29000</v>
      </c>
      <c r="P15" s="24">
        <v>14500</v>
      </c>
    </row>
    <row r="16" spans="1:16" ht="18" customHeight="1" x14ac:dyDescent="0.55000000000000004">
      <c r="A16" s="4" t="s">
        <v>59</v>
      </c>
      <c r="M16" s="144"/>
      <c r="N16" s="23" t="s">
        <v>86</v>
      </c>
      <c r="O16" s="24">
        <v>29000</v>
      </c>
      <c r="P16" s="24">
        <v>14500</v>
      </c>
    </row>
    <row r="17" spans="1:16" ht="27.5" customHeight="1" x14ac:dyDescent="0.55000000000000004">
      <c r="A17" s="6" t="s">
        <v>53</v>
      </c>
      <c r="B17" s="147" t="s">
        <v>25</v>
      </c>
      <c r="C17" s="148"/>
      <c r="D17" s="147" t="s">
        <v>26</v>
      </c>
      <c r="E17" s="148"/>
      <c r="F17" s="34" t="s">
        <v>80</v>
      </c>
      <c r="G17" s="6" t="s">
        <v>27</v>
      </c>
      <c r="H17" s="5" t="s">
        <v>84</v>
      </c>
      <c r="I17" s="5" t="s">
        <v>85</v>
      </c>
      <c r="J17" s="5" t="s">
        <v>56</v>
      </c>
      <c r="K17" s="6" t="s">
        <v>57</v>
      </c>
      <c r="M17" s="144"/>
      <c r="N17" s="23" t="s">
        <v>39</v>
      </c>
      <c r="O17" s="24">
        <v>29000</v>
      </c>
      <c r="P17" s="24">
        <v>14500</v>
      </c>
    </row>
    <row r="18" spans="1:16" ht="27.5" customHeight="1" x14ac:dyDescent="0.55000000000000004">
      <c r="A18" s="10">
        <v>1</v>
      </c>
      <c r="B18" s="149"/>
      <c r="C18" s="150"/>
      <c r="D18" s="149"/>
      <c r="E18" s="150"/>
      <c r="F18" s="36"/>
      <c r="G18" s="37" t="str">
        <f>IF(F18="","",IF(F18=$N$36,$O$15,$P$15))</f>
        <v/>
      </c>
      <c r="H18" s="30"/>
      <c r="I18" s="30"/>
      <c r="J18" s="11" t="str">
        <f>IF(G18="","",IFERROR(IF(H18&lt;=I18,H18,I18),""))</f>
        <v/>
      </c>
      <c r="K18" s="20" t="str">
        <f>IF(J18="","",G18*J18)</f>
        <v/>
      </c>
      <c r="M18" s="144"/>
      <c r="N18" s="23" t="s">
        <v>67</v>
      </c>
      <c r="O18" s="24">
        <v>29000</v>
      </c>
      <c r="P18" s="24">
        <v>14500</v>
      </c>
    </row>
    <row r="19" spans="1:16" ht="27.5" customHeight="1" x14ac:dyDescent="0.55000000000000004">
      <c r="A19" s="10">
        <v>2</v>
      </c>
      <c r="B19" s="149"/>
      <c r="C19" s="150"/>
      <c r="D19" s="149"/>
      <c r="E19" s="150"/>
      <c r="F19" s="36"/>
      <c r="G19" s="37" t="str">
        <f t="shared" ref="G19:G25" si="3">IF(F19="","",IF(F19=$N$36,$O$15,$P$15))</f>
        <v/>
      </c>
      <c r="H19" s="30"/>
      <c r="I19" s="30"/>
      <c r="J19" s="11" t="str">
        <f t="shared" ref="J19:J25" si="4">IF(G19="","",IFERROR(IF(H19&lt;=I19,H19,I19),""))</f>
        <v/>
      </c>
      <c r="K19" s="20" t="str">
        <f t="shared" ref="K19:K25" si="5">IF(J19="","",G19*J19)</f>
        <v/>
      </c>
      <c r="M19" s="144"/>
      <c r="N19" s="23" t="s">
        <v>68</v>
      </c>
      <c r="O19" s="24">
        <v>29000</v>
      </c>
      <c r="P19" s="24">
        <v>14500</v>
      </c>
    </row>
    <row r="20" spans="1:16" ht="27.5" customHeight="1" x14ac:dyDescent="0.55000000000000004">
      <c r="A20" s="10">
        <v>3</v>
      </c>
      <c r="B20" s="149"/>
      <c r="C20" s="150"/>
      <c r="D20" s="149"/>
      <c r="E20" s="150"/>
      <c r="F20" s="36"/>
      <c r="G20" s="37" t="str">
        <f t="shared" si="3"/>
        <v/>
      </c>
      <c r="H20" s="30"/>
      <c r="I20" s="30"/>
      <c r="J20" s="11" t="str">
        <f t="shared" si="4"/>
        <v/>
      </c>
      <c r="K20" s="20" t="str">
        <f t="shared" si="5"/>
        <v/>
      </c>
      <c r="M20" s="145"/>
      <c r="N20" s="23" t="s">
        <v>48</v>
      </c>
      <c r="O20" s="24">
        <v>29000</v>
      </c>
      <c r="P20" s="24">
        <v>14500</v>
      </c>
    </row>
    <row r="21" spans="1:16" ht="27.5" customHeight="1" x14ac:dyDescent="0.55000000000000004">
      <c r="A21" s="10">
        <v>4</v>
      </c>
      <c r="B21" s="149"/>
      <c r="C21" s="150"/>
      <c r="D21" s="149"/>
      <c r="E21" s="150"/>
      <c r="F21" s="36"/>
      <c r="G21" s="37" t="str">
        <f t="shared" si="3"/>
        <v/>
      </c>
      <c r="H21" s="30"/>
      <c r="I21" s="30"/>
      <c r="J21" s="11" t="str">
        <f t="shared" si="4"/>
        <v/>
      </c>
      <c r="K21" s="20" t="str">
        <f t="shared" si="5"/>
        <v/>
      </c>
      <c r="M21" s="151" t="s">
        <v>30</v>
      </c>
      <c r="N21" s="23" t="s">
        <v>40</v>
      </c>
      <c r="O21" s="24">
        <v>59000</v>
      </c>
      <c r="P21" s="24">
        <v>29500</v>
      </c>
    </row>
    <row r="22" spans="1:16" ht="27.5" customHeight="1" x14ac:dyDescent="0.55000000000000004">
      <c r="A22" s="10">
        <v>5</v>
      </c>
      <c r="B22" s="149"/>
      <c r="C22" s="150"/>
      <c r="D22" s="149"/>
      <c r="E22" s="150"/>
      <c r="F22" s="36"/>
      <c r="G22" s="37" t="str">
        <f t="shared" si="3"/>
        <v/>
      </c>
      <c r="H22" s="30"/>
      <c r="I22" s="30"/>
      <c r="J22" s="11" t="str">
        <f t="shared" si="4"/>
        <v/>
      </c>
      <c r="K22" s="20" t="str">
        <f t="shared" si="5"/>
        <v/>
      </c>
      <c r="M22" s="152"/>
      <c r="N22" s="23" t="s">
        <v>42</v>
      </c>
      <c r="O22" s="24">
        <v>59000</v>
      </c>
      <c r="P22" s="24">
        <v>29500</v>
      </c>
    </row>
    <row r="23" spans="1:16" ht="27.5" customHeight="1" x14ac:dyDescent="0.55000000000000004">
      <c r="A23" s="10">
        <v>6</v>
      </c>
      <c r="B23" s="149"/>
      <c r="C23" s="150"/>
      <c r="D23" s="149"/>
      <c r="E23" s="150"/>
      <c r="F23" s="36"/>
      <c r="G23" s="37" t="str">
        <f t="shared" si="3"/>
        <v/>
      </c>
      <c r="H23" s="30"/>
      <c r="I23" s="30"/>
      <c r="J23" s="11" t="str">
        <f t="shared" si="4"/>
        <v/>
      </c>
      <c r="K23" s="20" t="str">
        <f t="shared" si="5"/>
        <v/>
      </c>
      <c r="M23" s="152"/>
      <c r="N23" s="23" t="s">
        <v>43</v>
      </c>
      <c r="O23" s="24">
        <v>59000</v>
      </c>
      <c r="P23" s="24">
        <v>29500</v>
      </c>
    </row>
    <row r="24" spans="1:16" ht="27.5" customHeight="1" x14ac:dyDescent="0.55000000000000004">
      <c r="A24" s="10">
        <v>7</v>
      </c>
      <c r="B24" s="149"/>
      <c r="C24" s="150"/>
      <c r="D24" s="149"/>
      <c r="E24" s="150"/>
      <c r="F24" s="36"/>
      <c r="G24" s="37" t="str">
        <f t="shared" si="3"/>
        <v/>
      </c>
      <c r="H24" s="30"/>
      <c r="I24" s="30"/>
      <c r="J24" s="11" t="str">
        <f t="shared" si="4"/>
        <v/>
      </c>
      <c r="K24" s="20" t="str">
        <f t="shared" si="5"/>
        <v/>
      </c>
      <c r="M24" s="152"/>
      <c r="N24" s="23" t="s">
        <v>44</v>
      </c>
      <c r="O24" s="24">
        <v>59000</v>
      </c>
      <c r="P24" s="24">
        <v>29500</v>
      </c>
    </row>
    <row r="25" spans="1:16" ht="27.5" customHeight="1" thickBot="1" x14ac:dyDescent="0.6">
      <c r="A25" s="10">
        <v>8</v>
      </c>
      <c r="B25" s="149"/>
      <c r="C25" s="150"/>
      <c r="D25" s="149"/>
      <c r="E25" s="150"/>
      <c r="F25" s="36"/>
      <c r="G25" s="37" t="str">
        <f t="shared" si="3"/>
        <v/>
      </c>
      <c r="H25" s="30"/>
      <c r="I25" s="33"/>
      <c r="J25" s="11" t="str">
        <f t="shared" si="4"/>
        <v/>
      </c>
      <c r="K25" s="20" t="str">
        <f t="shared" si="5"/>
        <v/>
      </c>
      <c r="M25" s="152"/>
      <c r="N25" s="23" t="s">
        <v>74</v>
      </c>
      <c r="O25" s="24">
        <v>59000</v>
      </c>
      <c r="P25" s="24">
        <v>29500</v>
      </c>
    </row>
    <row r="26" spans="1:16" ht="27.5" customHeight="1" thickBot="1" x14ac:dyDescent="0.6">
      <c r="H26" s="155" t="s">
        <v>78</v>
      </c>
      <c r="I26" s="156"/>
      <c r="J26" s="153">
        <f>SUM(K18:K25)</f>
        <v>0</v>
      </c>
      <c r="K26" s="154"/>
      <c r="M26" s="152"/>
      <c r="N26" s="23" t="s">
        <v>41</v>
      </c>
      <c r="O26" s="24">
        <v>59000</v>
      </c>
      <c r="P26" s="24">
        <v>29500</v>
      </c>
    </row>
    <row r="27" spans="1:16" ht="18" customHeight="1" x14ac:dyDescent="0.55000000000000004">
      <c r="A27" s="4" t="s">
        <v>71</v>
      </c>
      <c r="M27" s="143" t="s">
        <v>46</v>
      </c>
      <c r="N27" s="23" t="s">
        <v>75</v>
      </c>
      <c r="O27" s="24">
        <v>23600</v>
      </c>
      <c r="P27" s="24">
        <v>11800</v>
      </c>
    </row>
    <row r="28" spans="1:16" ht="27.5" customHeight="1" x14ac:dyDescent="0.55000000000000004">
      <c r="A28" s="6" t="s">
        <v>53</v>
      </c>
      <c r="B28" s="147" t="s">
        <v>25</v>
      </c>
      <c r="C28" s="148"/>
      <c r="D28" s="147" t="s">
        <v>26</v>
      </c>
      <c r="E28" s="148"/>
      <c r="F28" s="166" t="s">
        <v>76</v>
      </c>
      <c r="G28" s="167"/>
      <c r="H28" s="167"/>
      <c r="I28" s="168"/>
      <c r="J28" s="38" t="s">
        <v>80</v>
      </c>
      <c r="K28" s="6" t="s">
        <v>57</v>
      </c>
      <c r="M28" s="146"/>
      <c r="N28" s="23" t="s">
        <v>81</v>
      </c>
      <c r="O28" s="24">
        <v>23600</v>
      </c>
      <c r="P28" s="24">
        <v>11800</v>
      </c>
    </row>
    <row r="29" spans="1:16" ht="27.5" customHeight="1" x14ac:dyDescent="0.55000000000000004">
      <c r="A29" s="10">
        <v>1</v>
      </c>
      <c r="B29" s="149"/>
      <c r="C29" s="150"/>
      <c r="D29" s="149"/>
      <c r="E29" s="150"/>
      <c r="F29" s="161"/>
      <c r="G29" s="162"/>
      <c r="H29" s="162"/>
      <c r="I29" s="163"/>
      <c r="J29" s="36"/>
      <c r="K29" s="37" t="str" cm="1">
        <f t="array" ref="K29">IFERROR(_xlfn.IFS(AND(OR(B29=$N$21,B29=$N$22,B29=$N$23,B29=$N$24,B29=$N$25,B29=$N$26),J29=$N$36),59000,AND(OR(B29=$N$27,B29=$N$28,B29=$N$29),J29=$N$36),23600,AND(OR(B29=$N$21,B29=$N$22,B29=$N$23,B29=$N$24,B29=$N$25,B29=$N$26),J29=$N$37),29500,AND(OR(B29=$N$27,B29=$N$28,B29=$N$29),J29=$N$37),11800),"")</f>
        <v/>
      </c>
      <c r="M29" s="145"/>
      <c r="N29" s="23" t="s">
        <v>45</v>
      </c>
      <c r="O29" s="24">
        <v>23600</v>
      </c>
      <c r="P29" s="24">
        <v>11800</v>
      </c>
    </row>
    <row r="30" spans="1:16" ht="27.5" customHeight="1" x14ac:dyDescent="0.55000000000000004">
      <c r="A30" s="10">
        <v>2</v>
      </c>
      <c r="B30" s="149"/>
      <c r="C30" s="150"/>
      <c r="D30" s="149"/>
      <c r="E30" s="150"/>
      <c r="F30" s="161"/>
      <c r="G30" s="162"/>
      <c r="H30" s="162"/>
      <c r="I30" s="163"/>
      <c r="J30" s="36"/>
      <c r="K30" s="37" t="str" cm="1">
        <f t="array" ref="K30">IFERROR(_xlfn.IFS(AND(OR(B30=$N$21,B30=$N$22,B30=$N$23,B30=$N$24,B30=$N$25,B30=$N$26),J30=$N$36),59000,AND(OR(B30=$N$27,B30=$N$28,B30=$N$29),J30=$N$36),23600,AND(OR(B30=$N$21,B30=$N$22,B30=$N$23,B30=$N$24,B30=$N$25,B30=$N$26),J30=$N$37),29500,AND(OR(B30=$N$27,B30=$N$28,B30=$N$29),J30=$N$37),11800),"")</f>
        <v/>
      </c>
    </row>
    <row r="31" spans="1:16" ht="27.5" customHeight="1" x14ac:dyDescent="0.55000000000000004">
      <c r="A31" s="10">
        <v>3</v>
      </c>
      <c r="B31" s="149"/>
      <c r="C31" s="150"/>
      <c r="D31" s="149"/>
      <c r="E31" s="150"/>
      <c r="F31" s="161"/>
      <c r="G31" s="162"/>
      <c r="H31" s="162"/>
      <c r="I31" s="163"/>
      <c r="J31" s="36"/>
      <c r="K31" s="37" t="str" cm="1">
        <f t="array" ref="K31">IFERROR(_xlfn.IFS(AND(OR(B31=$N$21,B31=$N$22,B31=$N$23,B31=$N$24,B31=$N$25,B31=$N$26),J31=$N$36),59000,AND(OR(B31=$N$27,B31=$N$28,B31=$N$29),J31=$N$36),23600,AND(OR(B31=$N$21,B31=$N$22,B31=$N$23,B31=$N$24,B31=$N$25,B31=$N$26),J31=$N$37),29500,AND(OR(B31=$N$27,B31=$N$28,B31=$N$29),J31=$N$37),11800),"")</f>
        <v/>
      </c>
      <c r="M31" s="158" t="s">
        <v>61</v>
      </c>
      <c r="N31" s="25" t="s">
        <v>30</v>
      </c>
      <c r="O31" s="24">
        <v>59000</v>
      </c>
    </row>
    <row r="32" spans="1:16" ht="27.5" customHeight="1" x14ac:dyDescent="0.55000000000000004">
      <c r="A32" s="10">
        <v>4</v>
      </c>
      <c r="B32" s="149"/>
      <c r="C32" s="150"/>
      <c r="D32" s="149"/>
      <c r="E32" s="150"/>
      <c r="F32" s="161"/>
      <c r="G32" s="162"/>
      <c r="H32" s="162"/>
      <c r="I32" s="163"/>
      <c r="J32" s="36"/>
      <c r="K32" s="37" t="str" cm="1">
        <f t="array" ref="K32">IFERROR(_xlfn.IFS(AND(OR(B32=$N$21,B32=$N$22,B32=$N$23,B32=$N$24,B32=$N$25,B32=$N$26),J32=$N$36),59000,AND(OR(B32=$N$27,B32=$N$28,B32=$N$29),J32=$N$36),23600,AND(OR(B32=$N$21,B32=$N$22,B32=$N$23,B32=$N$24,B32=$N$25,B32=$N$26),J32=$N$37),29500,AND(OR(B32=$N$27,B32=$N$28,B32=$N$29),J32=$N$37),11800),"")</f>
        <v/>
      </c>
      <c r="M32" s="159"/>
      <c r="N32" s="25" t="s">
        <v>46</v>
      </c>
      <c r="O32" s="24">
        <v>23600</v>
      </c>
    </row>
    <row r="33" spans="1:15" ht="27.5" customHeight="1" x14ac:dyDescent="0.55000000000000004">
      <c r="A33" s="10">
        <v>5</v>
      </c>
      <c r="B33" s="149"/>
      <c r="C33" s="150"/>
      <c r="D33" s="149"/>
      <c r="E33" s="150"/>
      <c r="F33" s="161"/>
      <c r="G33" s="162"/>
      <c r="H33" s="162"/>
      <c r="I33" s="163"/>
      <c r="J33" s="36"/>
      <c r="K33" s="37" t="str" cm="1">
        <f t="array" ref="K33">IFERROR(_xlfn.IFS(AND(OR(B33=$N$21,B33=$N$22,B33=$N$23,B33=$N$24,B33=$N$25,B33=$N$26),J33=$N$36),59000,AND(OR(B33=$N$27,B33=$N$28,B33=$N$29),J33=$N$36),23600,AND(OR(B33=$N$21,B33=$N$22,B33=$N$23,B33=$N$24,B33=$N$25,B33=$N$26),J33=$N$37),29500,AND(OR(B33=$N$27,B33=$N$28,B33=$N$29),J33=$N$37),11800),"")</f>
        <v/>
      </c>
      <c r="M33" s="159"/>
      <c r="N33" s="25" t="s">
        <v>62</v>
      </c>
      <c r="O33" s="24">
        <v>29500</v>
      </c>
    </row>
    <row r="34" spans="1:15" ht="27.5" customHeight="1" x14ac:dyDescent="0.55000000000000004">
      <c r="A34" s="10">
        <v>6</v>
      </c>
      <c r="B34" s="149"/>
      <c r="C34" s="150"/>
      <c r="D34" s="149"/>
      <c r="E34" s="150"/>
      <c r="F34" s="161"/>
      <c r="G34" s="162"/>
      <c r="H34" s="162"/>
      <c r="I34" s="163"/>
      <c r="J34" s="36"/>
      <c r="K34" s="37" t="str" cm="1">
        <f t="array" ref="K34">IFERROR(_xlfn.IFS(AND(OR(B34=$N$21,B34=$N$22,B34=$N$23,B34=$N$24,B34=$N$25,B34=$N$26),J34=$N$36),59000,AND(OR(B34=$N$27,B34=$N$28,B34=$N$29),J34=$N$36),23600,AND(OR(B34=$N$21,B34=$N$22,B34=$N$23,B34=$N$24,B34=$N$25,B34=$N$26),J34=$N$37),29500,AND(OR(B34=$N$27,B34=$N$28,B34=$N$29),J34=$N$37),11800),"")</f>
        <v/>
      </c>
      <c r="M34" s="160"/>
      <c r="N34" s="25" t="s">
        <v>63</v>
      </c>
      <c r="O34" s="24">
        <v>11800</v>
      </c>
    </row>
    <row r="35" spans="1:15" ht="27.5" customHeight="1" x14ac:dyDescent="0.55000000000000004">
      <c r="A35" s="10">
        <v>7</v>
      </c>
      <c r="B35" s="149"/>
      <c r="C35" s="150"/>
      <c r="D35" s="149"/>
      <c r="E35" s="150"/>
      <c r="F35" s="161"/>
      <c r="G35" s="162"/>
      <c r="H35" s="162"/>
      <c r="I35" s="163"/>
      <c r="J35" s="36"/>
      <c r="K35" s="37" t="str" cm="1">
        <f t="array" ref="K35">IFERROR(_xlfn.IFS(AND(OR(B35=$N$21,B35=$N$22,B35=$N$23,B35=$N$24,B35=$N$25,B35=$N$26),J35=$N$36),59000,AND(OR(B35=$N$27,B35=$N$28,B35=$N$29),J35=$N$36),23600,AND(OR(B35=$N$21,B35=$N$22,B35=$N$23,B35=$N$24,B35=$N$25,B35=$N$26),J35=$N$37),29500,AND(OR(B35=$N$27,B35=$N$28,B35=$N$29),J35=$N$37),11800),"")</f>
        <v/>
      </c>
    </row>
    <row r="36" spans="1:15" ht="27.5" customHeight="1" thickBot="1" x14ac:dyDescent="0.6">
      <c r="A36" s="10">
        <v>8</v>
      </c>
      <c r="B36" s="149"/>
      <c r="C36" s="150"/>
      <c r="D36" s="149"/>
      <c r="E36" s="150"/>
      <c r="F36" s="161"/>
      <c r="G36" s="162"/>
      <c r="H36" s="162"/>
      <c r="I36" s="163"/>
      <c r="J36" s="36"/>
      <c r="K36" s="37" t="str" cm="1">
        <f t="array" ref="K36">IFERROR(_xlfn.IFS(AND(OR(B36=$N$21,B36=$N$22,B36=$N$23,B36=$N$24,B36=$N$25,B36=$N$26),J36=$N$36),59000,AND(OR(B36=$N$27,B36=$N$28,B36=$N$29),J36=$N$36),23600,AND(OR(B36=$N$21,B36=$N$22,B36=$N$23,B36=$N$24,B36=$N$25,B36=$N$26),J36=$N$37),29500,AND(OR(B36=$N$27,B36=$N$28,B36=$N$29),J36=$N$37),11800),"")</f>
        <v/>
      </c>
      <c r="M36" s="22" t="s">
        <v>80</v>
      </c>
      <c r="N36" s="35">
        <v>45748</v>
      </c>
    </row>
    <row r="37" spans="1:15" ht="27.5" customHeight="1" thickBot="1" x14ac:dyDescent="0.6">
      <c r="H37" s="155" t="s">
        <v>79</v>
      </c>
      <c r="I37" s="156"/>
      <c r="J37" s="153">
        <f>SUM(K29:K36)</f>
        <v>0</v>
      </c>
      <c r="K37" s="154"/>
      <c r="N37" s="35">
        <v>45931</v>
      </c>
    </row>
    <row r="38" spans="1:15" ht="18" customHeight="1" x14ac:dyDescent="0.55000000000000004">
      <c r="A38" s="21"/>
    </row>
    <row r="39" spans="1:15" ht="18" customHeight="1" x14ac:dyDescent="0.55000000000000004">
      <c r="A39" s="21"/>
    </row>
  </sheetData>
  <sheetProtection sheet="1" objects="1" scenarios="1"/>
  <mergeCells count="75">
    <mergeCell ref="H2:K2"/>
    <mergeCell ref="J15:K15"/>
    <mergeCell ref="B25:C25"/>
    <mergeCell ref="D25:E25"/>
    <mergeCell ref="B36:C36"/>
    <mergeCell ref="D36:E36"/>
    <mergeCell ref="B30:C30"/>
    <mergeCell ref="D30:E30"/>
    <mergeCell ref="B28:C28"/>
    <mergeCell ref="D28:E28"/>
    <mergeCell ref="B29:C29"/>
    <mergeCell ref="D29:E29"/>
    <mergeCell ref="B23:C23"/>
    <mergeCell ref="F28:I28"/>
    <mergeCell ref="F29:I29"/>
    <mergeCell ref="F30:I30"/>
    <mergeCell ref="J37:K37"/>
    <mergeCell ref="B31:C31"/>
    <mergeCell ref="D31:E31"/>
    <mergeCell ref="H37:I37"/>
    <mergeCell ref="F33:I33"/>
    <mergeCell ref="F34:I34"/>
    <mergeCell ref="F35:I35"/>
    <mergeCell ref="F36:I36"/>
    <mergeCell ref="F31:I31"/>
    <mergeCell ref="F32:I32"/>
    <mergeCell ref="M31:M34"/>
    <mergeCell ref="B34:C34"/>
    <mergeCell ref="D34:E34"/>
    <mergeCell ref="B35:C35"/>
    <mergeCell ref="D35:E35"/>
    <mergeCell ref="B32:C32"/>
    <mergeCell ref="D32:E32"/>
    <mergeCell ref="B33:C33"/>
    <mergeCell ref="D33:E33"/>
    <mergeCell ref="D23:E23"/>
    <mergeCell ref="B24:C24"/>
    <mergeCell ref="D24:E24"/>
    <mergeCell ref="B21:C21"/>
    <mergeCell ref="D21:E21"/>
    <mergeCell ref="B22:C22"/>
    <mergeCell ref="D22:E22"/>
    <mergeCell ref="B19:C19"/>
    <mergeCell ref="D19:E19"/>
    <mergeCell ref="B20:C20"/>
    <mergeCell ref="D20:E20"/>
    <mergeCell ref="B17:C17"/>
    <mergeCell ref="D17:E17"/>
    <mergeCell ref="B18:C18"/>
    <mergeCell ref="D18:E18"/>
    <mergeCell ref="B8:C8"/>
    <mergeCell ref="D8:E8"/>
    <mergeCell ref="B9:C9"/>
    <mergeCell ref="M7:M14"/>
    <mergeCell ref="B10:C10"/>
    <mergeCell ref="B11:C11"/>
    <mergeCell ref="B12:C12"/>
    <mergeCell ref="B13:C13"/>
    <mergeCell ref="B14:C14"/>
    <mergeCell ref="M15:M20"/>
    <mergeCell ref="M27:M29"/>
    <mergeCell ref="B6:C6"/>
    <mergeCell ref="D6:E6"/>
    <mergeCell ref="B7:C7"/>
    <mergeCell ref="D7:E7"/>
    <mergeCell ref="M21:M26"/>
    <mergeCell ref="D9:E9"/>
    <mergeCell ref="D10:E10"/>
    <mergeCell ref="D11:E11"/>
    <mergeCell ref="D12:E12"/>
    <mergeCell ref="D13:E13"/>
    <mergeCell ref="D14:E14"/>
    <mergeCell ref="J26:K26"/>
    <mergeCell ref="H15:I15"/>
    <mergeCell ref="H26:I26"/>
  </mergeCells>
  <phoneticPr fontId="1"/>
  <dataValidations count="6">
    <dataValidation imeMode="hiragana" allowBlank="1" showInputMessage="1" showErrorMessage="1" sqref="F15 D18:E25 D7:E15 D29:I36" xr:uid="{4F360C00-50C3-4625-B41C-DFFC1790D610}"/>
    <dataValidation type="list" allowBlank="1" showInputMessage="1" showErrorMessage="1" sqref="B7:C15" xr:uid="{FE8B382A-867D-4287-BEDF-96C6B4FAAE17}">
      <formula1>$N$7:$N$14</formula1>
    </dataValidation>
    <dataValidation imeMode="halfAlpha" allowBlank="1" showInputMessage="1" showErrorMessage="1" sqref="G18:I25 K29:K36 G7:I14" xr:uid="{1F13AC3C-5B36-49AC-AFAF-A272B3A6CEF4}"/>
    <dataValidation type="list" allowBlank="1" showInputMessage="1" showErrorMessage="1" sqref="J29:J36 F18:F25 F7:F14" xr:uid="{F136A6E9-2726-45AA-8EA9-2D89050657DA}">
      <formula1>$N$36:$N$37</formula1>
    </dataValidation>
    <dataValidation type="list" allowBlank="1" showInputMessage="1" showErrorMessage="1" sqref="B29:C36" xr:uid="{32CC0294-984B-45AE-A8C3-BE2E0E790D5F}">
      <formula1>$N$21:$N$29</formula1>
    </dataValidation>
    <dataValidation type="list" allowBlank="1" showInputMessage="1" showErrorMessage="1" sqref="B18:C25" xr:uid="{5E9CBE1A-60C1-43D2-B028-F645A02CFDAF}">
      <formula1>$N$15:$N$20</formula1>
    </dataValidation>
  </dataValidations>
  <printOptions horizontalCentered="1"/>
  <pageMargins left="0.59055118110236227" right="0.39370078740157483" top="0.51181102362204722" bottom="0.35433070866141736" header="0.31496062992125984" footer="0.31496062992125984"/>
  <pageSetup paperSize="9" scale="8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17E9E-BE8B-4EA9-811D-3F122D3653F2}">
  <dimension ref="A1:AC38"/>
  <sheetViews>
    <sheetView view="pageBreakPreview" zoomScale="85" zoomScaleNormal="85" zoomScaleSheetLayoutView="85" workbookViewId="0">
      <selection activeCell="T2" sqref="T2:X2"/>
    </sheetView>
  </sheetViews>
  <sheetFormatPr defaultColWidth="3.33203125" defaultRowHeight="18" customHeight="1" x14ac:dyDescent="0.55000000000000004"/>
  <cols>
    <col min="1" max="25" width="3.4140625" style="4" customWidth="1"/>
    <col min="26" max="26" width="3.33203125" style="4"/>
    <col min="27" max="27" width="13.58203125" style="4" hidden="1" customWidth="1"/>
    <col min="28" max="28" width="7.4140625" style="4" hidden="1" customWidth="1"/>
    <col min="29" max="29" width="3.33203125" style="4" hidden="1" customWidth="1"/>
    <col min="30" max="16384" width="3.33203125" style="4"/>
  </cols>
  <sheetData>
    <row r="1" spans="1:25" ht="18" customHeight="1" x14ac:dyDescent="0.55000000000000004">
      <c r="A1" s="4" t="s">
        <v>60</v>
      </c>
    </row>
    <row r="2" spans="1:25" ht="18" customHeight="1" x14ac:dyDescent="0.55000000000000004">
      <c r="S2" s="42"/>
      <c r="T2" s="222" t="s">
        <v>100</v>
      </c>
      <c r="U2" s="223"/>
      <c r="V2" s="223"/>
      <c r="W2" s="223"/>
      <c r="X2" s="223"/>
    </row>
    <row r="3" spans="1:25" ht="18" customHeight="1" x14ac:dyDescent="0.55000000000000004">
      <c r="A3" s="41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</row>
    <row r="4" spans="1:25" ht="18" customHeight="1" x14ac:dyDescent="0.55000000000000004">
      <c r="A4" s="4" t="s">
        <v>2</v>
      </c>
    </row>
    <row r="6" spans="1:25" ht="30" customHeight="1" x14ac:dyDescent="0.55000000000000004">
      <c r="L6" s="141" t="s">
        <v>0</v>
      </c>
      <c r="M6" s="142"/>
      <c r="N6" s="142"/>
      <c r="O6" s="142"/>
      <c r="P6" s="225" t="s">
        <v>99</v>
      </c>
      <c r="Q6" s="226"/>
      <c r="R6" s="226"/>
      <c r="S6" s="226"/>
      <c r="T6" s="226"/>
      <c r="U6" s="226"/>
      <c r="V6" s="226"/>
      <c r="W6" s="226"/>
      <c r="X6" s="226"/>
      <c r="Y6" s="226"/>
    </row>
    <row r="7" spans="1:25" ht="30" customHeight="1" x14ac:dyDescent="0.55000000000000004">
      <c r="L7" s="141" t="s">
        <v>1</v>
      </c>
      <c r="M7" s="142"/>
      <c r="N7" s="142"/>
      <c r="O7" s="142"/>
      <c r="P7" s="225" t="s">
        <v>98</v>
      </c>
      <c r="Q7" s="226"/>
      <c r="R7" s="226"/>
      <c r="S7" s="226"/>
      <c r="T7" s="226"/>
      <c r="U7" s="226"/>
      <c r="V7" s="226"/>
      <c r="W7" s="226"/>
      <c r="X7" s="226"/>
      <c r="Y7" s="226"/>
    </row>
    <row r="8" spans="1:25" ht="30" customHeight="1" x14ac:dyDescent="0.55000000000000004">
      <c r="L8" s="141" t="s">
        <v>49</v>
      </c>
      <c r="M8" s="142"/>
      <c r="N8" s="142"/>
      <c r="O8" s="142"/>
      <c r="P8" s="225" t="s">
        <v>97</v>
      </c>
      <c r="Q8" s="226"/>
      <c r="R8" s="226"/>
      <c r="S8" s="226"/>
      <c r="T8" s="226"/>
      <c r="U8" s="226"/>
      <c r="V8" s="226"/>
      <c r="W8" s="226"/>
      <c r="X8" s="226"/>
      <c r="Y8" s="226"/>
    </row>
    <row r="11" spans="1:25" ht="18" customHeight="1" x14ac:dyDescent="0.55000000000000004">
      <c r="A11" s="28" t="s">
        <v>82</v>
      </c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</row>
    <row r="13" spans="1:25" ht="18" customHeight="1" x14ac:dyDescent="0.55000000000000004">
      <c r="A13" s="4" t="s">
        <v>83</v>
      </c>
    </row>
    <row r="14" spans="1:25" ht="18" customHeight="1" x14ac:dyDescent="0.55000000000000004">
      <c r="A14" s="4" t="s">
        <v>72</v>
      </c>
    </row>
    <row r="15" spans="1:25" ht="18" customHeight="1" x14ac:dyDescent="0.55000000000000004">
      <c r="A15" s="28" t="s">
        <v>3</v>
      </c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</row>
    <row r="17" spans="1:29" ht="18" customHeight="1" x14ac:dyDescent="0.55000000000000004">
      <c r="A17" s="4" t="s">
        <v>4</v>
      </c>
      <c r="J17" s="4" t="s">
        <v>5</v>
      </c>
      <c r="K17" s="224">
        <f>IF(【記入例】内訳書!J15+【記入例】内訳書!J26+【記入例】内訳書!J37=0,"",【記入例】内訳書!J15+【記入例】内訳書!J26+【記入例】内訳書!J37)</f>
        <v>6777600</v>
      </c>
      <c r="L17" s="224"/>
      <c r="M17" s="224"/>
      <c r="N17" s="224"/>
      <c r="O17" s="224"/>
      <c r="P17" s="4" t="s">
        <v>6</v>
      </c>
      <c r="R17" s="4" t="s">
        <v>20</v>
      </c>
    </row>
    <row r="19" spans="1:29" ht="18" customHeight="1" x14ac:dyDescent="0.55000000000000004">
      <c r="A19" s="4" t="s">
        <v>10</v>
      </c>
    </row>
    <row r="20" spans="1:29" ht="18" customHeight="1" x14ac:dyDescent="0.55000000000000004">
      <c r="B20" s="93" t="s">
        <v>13</v>
      </c>
      <c r="C20" s="93"/>
      <c r="D20" s="93"/>
      <c r="E20" s="93"/>
      <c r="F20" s="172" t="s">
        <v>96</v>
      </c>
      <c r="G20" s="173"/>
      <c r="H20" s="173"/>
      <c r="I20" s="173"/>
      <c r="J20" s="173"/>
      <c r="K20" s="173"/>
      <c r="L20" s="173"/>
      <c r="M20" s="173"/>
      <c r="N20" s="95" t="s">
        <v>7</v>
      </c>
      <c r="O20" s="95"/>
      <c r="P20" s="95"/>
      <c r="Q20" s="96"/>
      <c r="R20" s="172" t="s">
        <v>96</v>
      </c>
      <c r="S20" s="173"/>
      <c r="T20" s="173"/>
      <c r="U20" s="173"/>
      <c r="V20" s="173"/>
      <c r="W20" s="173"/>
      <c r="X20" s="95" t="s">
        <v>11</v>
      </c>
      <c r="Y20" s="211"/>
      <c r="AC20" s="4" t="s">
        <v>18</v>
      </c>
    </row>
    <row r="21" spans="1:29" ht="18" customHeight="1" x14ac:dyDescent="0.55000000000000004">
      <c r="B21" s="93"/>
      <c r="C21" s="93"/>
      <c r="D21" s="93"/>
      <c r="E21" s="93"/>
      <c r="F21" s="174"/>
      <c r="G21" s="175"/>
      <c r="H21" s="175"/>
      <c r="I21" s="175"/>
      <c r="J21" s="175"/>
      <c r="K21" s="175"/>
      <c r="L21" s="175"/>
      <c r="M21" s="175"/>
      <c r="N21" s="207"/>
      <c r="O21" s="207"/>
      <c r="P21" s="207"/>
      <c r="Q21" s="208"/>
      <c r="R21" s="174"/>
      <c r="S21" s="175"/>
      <c r="T21" s="175"/>
      <c r="U21" s="175"/>
      <c r="V21" s="175"/>
      <c r="W21" s="175"/>
      <c r="X21" s="207"/>
      <c r="Y21" s="208"/>
      <c r="AA21" s="4" t="s">
        <v>7</v>
      </c>
      <c r="AB21" s="4" t="s">
        <v>11</v>
      </c>
      <c r="AC21" s="4" t="s">
        <v>19</v>
      </c>
    </row>
    <row r="22" spans="1:29" ht="18" customHeight="1" x14ac:dyDescent="0.55000000000000004">
      <c r="B22" s="93"/>
      <c r="C22" s="93"/>
      <c r="D22" s="93"/>
      <c r="E22" s="93"/>
      <c r="F22" s="174"/>
      <c r="G22" s="175"/>
      <c r="H22" s="175"/>
      <c r="I22" s="175"/>
      <c r="J22" s="175"/>
      <c r="K22" s="175"/>
      <c r="L22" s="175"/>
      <c r="M22" s="175"/>
      <c r="N22" s="207"/>
      <c r="O22" s="207"/>
      <c r="P22" s="207"/>
      <c r="Q22" s="208"/>
      <c r="R22" s="174"/>
      <c r="S22" s="175"/>
      <c r="T22" s="175"/>
      <c r="U22" s="175"/>
      <c r="V22" s="175"/>
      <c r="W22" s="175"/>
      <c r="X22" s="207"/>
      <c r="Y22" s="208"/>
      <c r="AA22" s="4" t="s">
        <v>8</v>
      </c>
      <c r="AB22" s="4" t="s">
        <v>12</v>
      </c>
    </row>
    <row r="23" spans="1:29" ht="18" customHeight="1" x14ac:dyDescent="0.55000000000000004">
      <c r="B23" s="93"/>
      <c r="C23" s="93"/>
      <c r="D23" s="93"/>
      <c r="E23" s="93"/>
      <c r="F23" s="176"/>
      <c r="G23" s="177"/>
      <c r="H23" s="177"/>
      <c r="I23" s="177"/>
      <c r="J23" s="177"/>
      <c r="K23" s="177"/>
      <c r="L23" s="177"/>
      <c r="M23" s="177"/>
      <c r="N23" s="209"/>
      <c r="O23" s="209"/>
      <c r="P23" s="209"/>
      <c r="Q23" s="210"/>
      <c r="R23" s="176"/>
      <c r="S23" s="177"/>
      <c r="T23" s="177"/>
      <c r="U23" s="177"/>
      <c r="V23" s="177"/>
      <c r="W23" s="177"/>
      <c r="X23" s="209"/>
      <c r="Y23" s="210"/>
      <c r="AA23" s="4" t="s">
        <v>9</v>
      </c>
    </row>
    <row r="24" spans="1:29" ht="18" customHeight="1" x14ac:dyDescent="0.55000000000000004">
      <c r="B24" s="114" t="s">
        <v>50</v>
      </c>
      <c r="C24" s="203"/>
      <c r="D24" s="203"/>
      <c r="E24" s="204"/>
      <c r="F24" s="189" t="s">
        <v>95</v>
      </c>
      <c r="G24" s="212"/>
      <c r="H24" s="212"/>
      <c r="I24" s="212"/>
      <c r="J24" s="212"/>
      <c r="K24" s="212"/>
      <c r="L24" s="212"/>
      <c r="M24" s="213"/>
      <c r="N24" s="114" t="s">
        <v>73</v>
      </c>
      <c r="O24" s="203"/>
      <c r="P24" s="203"/>
      <c r="Q24" s="204"/>
      <c r="R24" s="189" t="s">
        <v>94</v>
      </c>
      <c r="S24" s="217"/>
      <c r="T24" s="217"/>
      <c r="U24" s="217"/>
      <c r="V24" s="217"/>
      <c r="W24" s="217"/>
      <c r="X24" s="217"/>
      <c r="Y24" s="218"/>
      <c r="AA24" s="4" t="s">
        <v>51</v>
      </c>
    </row>
    <row r="25" spans="1:29" ht="18" customHeight="1" x14ac:dyDescent="0.55000000000000004">
      <c r="B25" s="205"/>
      <c r="C25" s="165"/>
      <c r="D25" s="165"/>
      <c r="E25" s="206"/>
      <c r="F25" s="214"/>
      <c r="G25" s="215"/>
      <c r="H25" s="215"/>
      <c r="I25" s="215"/>
      <c r="J25" s="215"/>
      <c r="K25" s="215"/>
      <c r="L25" s="215"/>
      <c r="M25" s="216"/>
      <c r="N25" s="205"/>
      <c r="O25" s="165"/>
      <c r="P25" s="165"/>
      <c r="Q25" s="206"/>
      <c r="R25" s="219"/>
      <c r="S25" s="220"/>
      <c r="T25" s="220"/>
      <c r="U25" s="220"/>
      <c r="V25" s="220"/>
      <c r="W25" s="220"/>
      <c r="X25" s="220"/>
      <c r="Y25" s="221"/>
      <c r="AA25" s="4" t="s">
        <v>52</v>
      </c>
    </row>
    <row r="26" spans="1:29" ht="18" customHeight="1" x14ac:dyDescent="0.55000000000000004">
      <c r="B26" s="78" t="s">
        <v>14</v>
      </c>
      <c r="C26" s="79"/>
      <c r="D26" s="79"/>
      <c r="E26" s="80"/>
      <c r="F26" s="195" t="s">
        <v>18</v>
      </c>
      <c r="G26" s="196"/>
      <c r="H26" s="196"/>
      <c r="I26" s="196"/>
      <c r="J26" s="197"/>
      <c r="K26" s="197"/>
      <c r="L26" s="197"/>
      <c r="M26" s="198"/>
      <c r="N26" s="84" t="s">
        <v>15</v>
      </c>
      <c r="O26" s="85"/>
      <c r="P26" s="85"/>
      <c r="Q26" s="86"/>
      <c r="R26" s="189" t="s">
        <v>93</v>
      </c>
      <c r="S26" s="190"/>
      <c r="T26" s="190"/>
      <c r="U26" s="190"/>
      <c r="V26" s="190"/>
      <c r="W26" s="190"/>
      <c r="X26" s="190"/>
      <c r="Y26" s="191"/>
    </row>
    <row r="27" spans="1:29" ht="18" customHeight="1" x14ac:dyDescent="0.55000000000000004">
      <c r="B27" s="81"/>
      <c r="C27" s="182"/>
      <c r="D27" s="182"/>
      <c r="E27" s="83"/>
      <c r="F27" s="199"/>
      <c r="G27" s="200"/>
      <c r="H27" s="200"/>
      <c r="I27" s="200"/>
      <c r="J27" s="201"/>
      <c r="K27" s="201"/>
      <c r="L27" s="201"/>
      <c r="M27" s="202"/>
      <c r="N27" s="87"/>
      <c r="O27" s="88"/>
      <c r="P27" s="88"/>
      <c r="Q27" s="89"/>
      <c r="R27" s="192"/>
      <c r="S27" s="193"/>
      <c r="T27" s="193"/>
      <c r="U27" s="193"/>
      <c r="V27" s="193"/>
      <c r="W27" s="193"/>
      <c r="X27" s="193"/>
      <c r="Y27" s="194"/>
    </row>
    <row r="28" spans="1:29" ht="18" customHeight="1" x14ac:dyDescent="0.55000000000000004">
      <c r="B28" s="78" t="s">
        <v>17</v>
      </c>
      <c r="C28" s="79"/>
      <c r="D28" s="79"/>
      <c r="E28" s="80"/>
      <c r="F28" s="183" t="s">
        <v>92</v>
      </c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85"/>
    </row>
    <row r="29" spans="1:29" ht="18" customHeight="1" x14ac:dyDescent="0.55000000000000004">
      <c r="B29" s="90"/>
      <c r="C29" s="91"/>
      <c r="D29" s="91"/>
      <c r="E29" s="92"/>
      <c r="F29" s="186"/>
      <c r="G29" s="187"/>
      <c r="H29" s="187"/>
      <c r="I29" s="187"/>
      <c r="J29" s="187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8"/>
    </row>
    <row r="30" spans="1:29" ht="18" customHeight="1" x14ac:dyDescent="0.55000000000000004">
      <c r="B30" s="78" t="s">
        <v>16</v>
      </c>
      <c r="C30" s="79"/>
      <c r="D30" s="79"/>
      <c r="E30" s="80"/>
      <c r="F30" s="183" t="s">
        <v>91</v>
      </c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5"/>
    </row>
    <row r="31" spans="1:29" ht="18" customHeight="1" x14ac:dyDescent="0.55000000000000004">
      <c r="B31" s="90"/>
      <c r="C31" s="91"/>
      <c r="D31" s="91"/>
      <c r="E31" s="92"/>
      <c r="F31" s="186"/>
      <c r="G31" s="187"/>
      <c r="H31" s="187"/>
      <c r="I31" s="187"/>
      <c r="J31" s="187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8"/>
    </row>
    <row r="34" spans="13:25" ht="18" customHeight="1" x14ac:dyDescent="0.55000000000000004">
      <c r="M34" s="4" t="s">
        <v>24</v>
      </c>
    </row>
    <row r="35" spans="13:25" ht="20" customHeight="1" x14ac:dyDescent="0.55000000000000004">
      <c r="M35" s="178" t="s">
        <v>64</v>
      </c>
      <c r="N35" s="179"/>
      <c r="O35" s="179"/>
      <c r="P35" s="181" t="s">
        <v>90</v>
      </c>
      <c r="Q35" s="170"/>
      <c r="R35" s="170"/>
      <c r="S35" s="170"/>
      <c r="T35" s="170"/>
      <c r="U35" s="170"/>
      <c r="V35" s="170"/>
      <c r="W35" s="170"/>
      <c r="X35" s="170"/>
      <c r="Y35" s="171"/>
    </row>
    <row r="36" spans="13:25" ht="20" customHeight="1" x14ac:dyDescent="0.55000000000000004">
      <c r="M36" s="178" t="s">
        <v>21</v>
      </c>
      <c r="N36" s="179"/>
      <c r="O36" s="179"/>
      <c r="P36" s="181" t="s">
        <v>89</v>
      </c>
      <c r="Q36" s="170"/>
      <c r="R36" s="170"/>
      <c r="S36" s="170"/>
      <c r="T36" s="170"/>
      <c r="U36" s="170"/>
      <c r="V36" s="170"/>
      <c r="W36" s="170"/>
      <c r="X36" s="170"/>
      <c r="Y36" s="171"/>
    </row>
    <row r="37" spans="13:25" ht="20" customHeight="1" x14ac:dyDescent="0.55000000000000004">
      <c r="M37" s="178" t="s">
        <v>22</v>
      </c>
      <c r="N37" s="179"/>
      <c r="O37" s="179"/>
      <c r="P37" s="181" t="s">
        <v>88</v>
      </c>
      <c r="Q37" s="170"/>
      <c r="R37" s="170"/>
      <c r="S37" s="170"/>
      <c r="T37" s="170"/>
      <c r="U37" s="170"/>
      <c r="V37" s="170"/>
      <c r="W37" s="170"/>
      <c r="X37" s="170"/>
      <c r="Y37" s="171"/>
    </row>
    <row r="38" spans="13:25" ht="20" customHeight="1" x14ac:dyDescent="0.55000000000000004">
      <c r="M38" s="180" t="s">
        <v>23</v>
      </c>
      <c r="N38" s="167"/>
      <c r="O38" s="167"/>
      <c r="P38" s="169" t="s">
        <v>87</v>
      </c>
      <c r="Q38" s="170"/>
      <c r="R38" s="170"/>
      <c r="S38" s="170"/>
      <c r="T38" s="170"/>
      <c r="U38" s="170"/>
      <c r="V38" s="170"/>
      <c r="W38" s="170"/>
      <c r="X38" s="170"/>
      <c r="Y38" s="171"/>
    </row>
  </sheetData>
  <sheetProtection sheet="1" objects="1" scenarios="1"/>
  <mergeCells count="33">
    <mergeCell ref="T2:X2"/>
    <mergeCell ref="K17:O17"/>
    <mergeCell ref="P6:Y6"/>
    <mergeCell ref="L6:O6"/>
    <mergeCell ref="L7:O7"/>
    <mergeCell ref="L8:O8"/>
    <mergeCell ref="P7:Y7"/>
    <mergeCell ref="P8:Y8"/>
    <mergeCell ref="B26:E27"/>
    <mergeCell ref="N26:Q27"/>
    <mergeCell ref="B28:E29"/>
    <mergeCell ref="B30:E31"/>
    <mergeCell ref="B20:E23"/>
    <mergeCell ref="F20:M23"/>
    <mergeCell ref="F30:Y31"/>
    <mergeCell ref="F28:Y29"/>
    <mergeCell ref="R26:Y27"/>
    <mergeCell ref="F26:M27"/>
    <mergeCell ref="B24:E25"/>
    <mergeCell ref="N24:Q25"/>
    <mergeCell ref="N20:Q23"/>
    <mergeCell ref="X20:Y23"/>
    <mergeCell ref="F24:M25"/>
    <mergeCell ref="R24:Y25"/>
    <mergeCell ref="P38:Y38"/>
    <mergeCell ref="R20:W23"/>
    <mergeCell ref="M35:O35"/>
    <mergeCell ref="M36:O36"/>
    <mergeCell ref="M37:O37"/>
    <mergeCell ref="M38:O38"/>
    <mergeCell ref="P35:Y35"/>
    <mergeCell ref="P36:Y36"/>
    <mergeCell ref="P37:Y37"/>
  </mergeCells>
  <phoneticPr fontId="1"/>
  <dataValidations disablePrompts="1" count="6">
    <dataValidation type="list" imeMode="hiragana" allowBlank="1" showInputMessage="1" showErrorMessage="1" sqref="F26:M27" xr:uid="{24246F33-DFBA-45C4-B8D0-2CC21893E5B2}">
      <formula1>$AC$20:$AC$21</formula1>
    </dataValidation>
    <dataValidation type="list" imeMode="hiragana" allowBlank="1" showInputMessage="1" showErrorMessage="1" sqref="X20:Y23" xr:uid="{8D4E56F3-0D3D-4226-BB9C-7B7F1614C6CC}">
      <formula1>$AB$20:$AB$22</formula1>
    </dataValidation>
    <dataValidation type="list" allowBlank="1" showInputMessage="1" showErrorMessage="1" sqref="N20:Q23" xr:uid="{1EB21541-CFA8-44F5-A71F-3012FAD7B0DC}">
      <formula1>$AA$20:$AA$25</formula1>
    </dataValidation>
    <dataValidation imeMode="halfKatakana" allowBlank="1" showInputMessage="1" showErrorMessage="1" sqref="F28:Y29" xr:uid="{E20AF4F1-B918-4500-BB24-29E2AC438FCD}"/>
    <dataValidation imeMode="halfAlpha" allowBlank="1" showInputMessage="1" showErrorMessage="1" sqref="R26:Y27 P37:Y38" xr:uid="{CAB99F20-E019-48E6-ACC6-E58C992A2104}"/>
    <dataValidation imeMode="hiragana" allowBlank="1" showInputMessage="1" showErrorMessage="1" sqref="F24 F30:Y31 R20:W23 F20:M23 R24 P35:Y36 P6:Y8" xr:uid="{11B5915F-C0F3-4408-AEBE-09D485225776}"/>
  </dataValidations>
  <hyperlinks>
    <hyperlink ref="P38" r:id="rId1" xr:uid="{2DF72A42-DB8A-491A-ACC1-F3CD97143F53}"/>
  </hyperlinks>
  <printOptions horizontalCentered="1"/>
  <pageMargins left="0.59055118110236227" right="0.39370078740157483" top="0.74803149606299213" bottom="0.35433070866141736" header="0.31496062992125984" footer="0.31496062992125984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6711B-A818-4F02-8FC7-1FA9740FE681}">
  <dimension ref="A1:P39"/>
  <sheetViews>
    <sheetView view="pageBreakPreview" zoomScale="70" zoomScaleNormal="85" zoomScaleSheetLayoutView="70" workbookViewId="0">
      <selection activeCell="H2" sqref="H2:K2"/>
    </sheetView>
  </sheetViews>
  <sheetFormatPr defaultRowHeight="25" customHeight="1" x14ac:dyDescent="0.55000000000000004"/>
  <cols>
    <col min="1" max="1" width="3.08203125" style="1" customWidth="1"/>
    <col min="2" max="2" width="8.1640625" style="1" customWidth="1"/>
    <col min="3" max="3" width="7.75" style="1" customWidth="1"/>
    <col min="4" max="5" width="13.9140625" style="1" customWidth="1"/>
    <col min="6" max="10" width="9" style="1" customWidth="1"/>
    <col min="11" max="11" width="12.75" style="1" customWidth="1"/>
    <col min="12" max="12" width="8.6640625" style="1"/>
    <col min="13" max="13" width="8.6640625" style="22" hidden="1" customWidth="1"/>
    <col min="14" max="14" width="41.25" style="1" hidden="1" customWidth="1"/>
    <col min="15" max="16" width="9.75" style="1" hidden="1" customWidth="1"/>
    <col min="17" max="16384" width="8.6640625" style="1"/>
  </cols>
  <sheetData>
    <row r="1" spans="1:16" ht="19" customHeight="1" x14ac:dyDescent="0.55000000000000004">
      <c r="A1" s="4" t="s">
        <v>60</v>
      </c>
    </row>
    <row r="2" spans="1:16" ht="18.5" customHeight="1" x14ac:dyDescent="0.55000000000000004">
      <c r="A2" s="8"/>
      <c r="G2" s="8" t="s">
        <v>31</v>
      </c>
      <c r="H2" s="234" t="str">
        <f>IF(【記入例】申請書!$P$7="","",【記入例】申請書!$P$7)</f>
        <v>株式会社○○</v>
      </c>
      <c r="I2" s="235"/>
      <c r="J2" s="235"/>
      <c r="K2" s="235"/>
    </row>
    <row r="3" spans="1:16" ht="11.5" customHeight="1" x14ac:dyDescent="0.55000000000000004"/>
    <row r="4" spans="1:16" ht="20" customHeight="1" x14ac:dyDescent="0.55000000000000004">
      <c r="A4" s="9" t="s">
        <v>32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6" ht="18" customHeight="1" x14ac:dyDescent="0.55000000000000004">
      <c r="A5" s="4" t="s">
        <v>58</v>
      </c>
      <c r="G5" s="43"/>
      <c r="J5" s="43"/>
      <c r="K5" s="43"/>
    </row>
    <row r="6" spans="1:16" s="22" customFormat="1" ht="27.5" customHeight="1" x14ac:dyDescent="0.55000000000000004">
      <c r="A6" s="39" t="s">
        <v>53</v>
      </c>
      <c r="B6" s="147" t="s">
        <v>25</v>
      </c>
      <c r="C6" s="233"/>
      <c r="D6" s="147" t="s">
        <v>26</v>
      </c>
      <c r="E6" s="233"/>
      <c r="F6" s="39" t="s">
        <v>80</v>
      </c>
      <c r="G6" s="39" t="s">
        <v>27</v>
      </c>
      <c r="H6" s="5" t="s">
        <v>84</v>
      </c>
      <c r="I6" s="5" t="s">
        <v>85</v>
      </c>
      <c r="J6" s="5" t="s">
        <v>56</v>
      </c>
      <c r="K6" s="39" t="s">
        <v>57</v>
      </c>
      <c r="M6" s="7" t="s">
        <v>47</v>
      </c>
      <c r="N6" s="7" t="s">
        <v>25</v>
      </c>
      <c r="O6" s="26" t="s">
        <v>69</v>
      </c>
      <c r="P6" s="26" t="s">
        <v>70</v>
      </c>
    </row>
    <row r="7" spans="1:16" ht="27.5" customHeight="1" x14ac:dyDescent="0.55000000000000004">
      <c r="A7" s="10">
        <v>1</v>
      </c>
      <c r="B7" s="229" t="s">
        <v>33</v>
      </c>
      <c r="C7" s="229"/>
      <c r="D7" s="229" t="s">
        <v>101</v>
      </c>
      <c r="E7" s="229"/>
      <c r="F7" s="44">
        <v>45748</v>
      </c>
      <c r="G7" s="45">
        <f>IF(F7="","",IF(F7=$N$36,$O$7,$P$7))</f>
        <v>37000</v>
      </c>
      <c r="H7" s="46">
        <v>98</v>
      </c>
      <c r="I7" s="46">
        <v>100</v>
      </c>
      <c r="J7" s="47">
        <f>IF(G7="","",IFERROR(IF(H7&lt;=I7,H7,I7),""))</f>
        <v>98</v>
      </c>
      <c r="K7" s="48">
        <f>IF(J7="","",G7*J7)</f>
        <v>3626000</v>
      </c>
      <c r="M7" s="143" t="s">
        <v>28</v>
      </c>
      <c r="N7" s="23" t="s">
        <v>33</v>
      </c>
      <c r="O7" s="24">
        <v>37000</v>
      </c>
      <c r="P7" s="24">
        <v>18500</v>
      </c>
    </row>
    <row r="8" spans="1:16" ht="27.5" customHeight="1" x14ac:dyDescent="0.55000000000000004">
      <c r="A8" s="10">
        <v>2</v>
      </c>
      <c r="B8" s="229" t="s">
        <v>36</v>
      </c>
      <c r="C8" s="229"/>
      <c r="D8" s="229" t="s">
        <v>102</v>
      </c>
      <c r="E8" s="229"/>
      <c r="F8" s="44">
        <v>45748</v>
      </c>
      <c r="G8" s="45">
        <f t="shared" ref="G8:G14" si="0">IF(F8="","",IF(F8=$N$36,$O$7,$P$7))</f>
        <v>37000</v>
      </c>
      <c r="H8" s="46">
        <v>5</v>
      </c>
      <c r="I8" s="46">
        <v>5</v>
      </c>
      <c r="J8" s="47">
        <f t="shared" ref="J8:J14" si="1">IF(G8="","",IFERROR(IF(H8&lt;=I8,H8,I8),""))</f>
        <v>5</v>
      </c>
      <c r="K8" s="48">
        <f t="shared" ref="K8:K14" si="2">IF(J8="","",G8*J8)</f>
        <v>185000</v>
      </c>
      <c r="M8" s="146"/>
      <c r="N8" s="23" t="s">
        <v>34</v>
      </c>
      <c r="O8" s="24">
        <v>37000</v>
      </c>
      <c r="P8" s="24">
        <v>18500</v>
      </c>
    </row>
    <row r="9" spans="1:16" ht="27.5" customHeight="1" x14ac:dyDescent="0.55000000000000004">
      <c r="A9" s="10">
        <v>3</v>
      </c>
      <c r="B9" s="229" t="s">
        <v>37</v>
      </c>
      <c r="C9" s="229"/>
      <c r="D9" s="229" t="s">
        <v>103</v>
      </c>
      <c r="E9" s="229"/>
      <c r="F9" s="44">
        <v>45748</v>
      </c>
      <c r="G9" s="45">
        <f t="shared" si="0"/>
        <v>37000</v>
      </c>
      <c r="H9" s="46">
        <v>18</v>
      </c>
      <c r="I9" s="46">
        <v>18</v>
      </c>
      <c r="J9" s="47">
        <f t="shared" si="1"/>
        <v>18</v>
      </c>
      <c r="K9" s="48">
        <f t="shared" si="2"/>
        <v>666000</v>
      </c>
      <c r="M9" s="146"/>
      <c r="N9" s="23" t="s">
        <v>35</v>
      </c>
      <c r="O9" s="24">
        <v>37000</v>
      </c>
      <c r="P9" s="24">
        <v>18500</v>
      </c>
    </row>
    <row r="10" spans="1:16" ht="27.5" customHeight="1" x14ac:dyDescent="0.55000000000000004">
      <c r="A10" s="10">
        <v>4</v>
      </c>
      <c r="B10" s="229" t="s">
        <v>65</v>
      </c>
      <c r="C10" s="229"/>
      <c r="D10" s="229" t="s">
        <v>104</v>
      </c>
      <c r="E10" s="229"/>
      <c r="F10" s="44">
        <v>45748</v>
      </c>
      <c r="G10" s="45">
        <f t="shared" si="0"/>
        <v>37000</v>
      </c>
      <c r="H10" s="46">
        <v>18</v>
      </c>
      <c r="I10" s="46">
        <v>9</v>
      </c>
      <c r="J10" s="47">
        <f t="shared" si="1"/>
        <v>9</v>
      </c>
      <c r="K10" s="48">
        <f t="shared" si="2"/>
        <v>333000</v>
      </c>
      <c r="M10" s="146"/>
      <c r="N10" s="23" t="s">
        <v>36</v>
      </c>
      <c r="O10" s="24">
        <v>37000</v>
      </c>
      <c r="P10" s="24">
        <v>18500</v>
      </c>
    </row>
    <row r="11" spans="1:16" ht="27.5" customHeight="1" x14ac:dyDescent="0.55000000000000004">
      <c r="A11" s="10">
        <v>5</v>
      </c>
      <c r="B11" s="149"/>
      <c r="C11" s="150"/>
      <c r="D11" s="149"/>
      <c r="E11" s="150"/>
      <c r="F11" s="36"/>
      <c r="G11" s="49" t="str">
        <f t="shared" si="0"/>
        <v/>
      </c>
      <c r="H11" s="50"/>
      <c r="I11" s="50"/>
      <c r="J11" s="51" t="str">
        <f t="shared" si="1"/>
        <v/>
      </c>
      <c r="K11" s="13" t="str">
        <f t="shared" si="2"/>
        <v/>
      </c>
      <c r="M11" s="146"/>
      <c r="N11" s="23" t="s">
        <v>54</v>
      </c>
      <c r="O11" s="24">
        <v>37000</v>
      </c>
      <c r="P11" s="24">
        <v>18500</v>
      </c>
    </row>
    <row r="12" spans="1:16" ht="27.5" customHeight="1" x14ac:dyDescent="0.55000000000000004">
      <c r="A12" s="10">
        <v>6</v>
      </c>
      <c r="B12" s="149"/>
      <c r="C12" s="150"/>
      <c r="D12" s="149"/>
      <c r="E12" s="150"/>
      <c r="F12" s="36"/>
      <c r="G12" s="49" t="str">
        <f t="shared" si="0"/>
        <v/>
      </c>
      <c r="H12" s="50"/>
      <c r="I12" s="50"/>
      <c r="J12" s="51" t="str">
        <f t="shared" si="1"/>
        <v/>
      </c>
      <c r="K12" s="13" t="str">
        <f t="shared" si="2"/>
        <v/>
      </c>
      <c r="M12" s="146"/>
      <c r="N12" s="23" t="s">
        <v>37</v>
      </c>
      <c r="O12" s="24">
        <v>37000</v>
      </c>
      <c r="P12" s="24">
        <v>18500</v>
      </c>
    </row>
    <row r="13" spans="1:16" ht="27.5" customHeight="1" x14ac:dyDescent="0.55000000000000004">
      <c r="A13" s="10">
        <v>7</v>
      </c>
      <c r="B13" s="149"/>
      <c r="C13" s="150"/>
      <c r="D13" s="149"/>
      <c r="E13" s="150"/>
      <c r="F13" s="36"/>
      <c r="G13" s="49" t="str">
        <f t="shared" si="0"/>
        <v/>
      </c>
      <c r="H13" s="50"/>
      <c r="I13" s="50"/>
      <c r="J13" s="51" t="str">
        <f t="shared" si="1"/>
        <v/>
      </c>
      <c r="K13" s="13" t="str">
        <f t="shared" si="2"/>
        <v/>
      </c>
      <c r="M13" s="146"/>
      <c r="N13" s="23" t="s">
        <v>65</v>
      </c>
      <c r="O13" s="24">
        <v>37000</v>
      </c>
      <c r="P13" s="24">
        <v>18500</v>
      </c>
    </row>
    <row r="14" spans="1:16" ht="27.5" customHeight="1" thickBot="1" x14ac:dyDescent="0.6">
      <c r="A14" s="10">
        <v>8</v>
      </c>
      <c r="B14" s="149"/>
      <c r="C14" s="150"/>
      <c r="D14" s="149"/>
      <c r="E14" s="150"/>
      <c r="F14" s="36"/>
      <c r="G14" s="49" t="str">
        <f t="shared" si="0"/>
        <v/>
      </c>
      <c r="H14" s="50"/>
      <c r="I14" s="52"/>
      <c r="J14" s="53" t="str">
        <f t="shared" si="1"/>
        <v/>
      </c>
      <c r="K14" s="15" t="str">
        <f t="shared" si="2"/>
        <v/>
      </c>
      <c r="M14" s="157"/>
      <c r="N14" s="23" t="s">
        <v>66</v>
      </c>
      <c r="O14" s="24">
        <v>37000</v>
      </c>
      <c r="P14" s="24">
        <v>18500</v>
      </c>
    </row>
    <row r="15" spans="1:16" ht="27.5" customHeight="1" thickBot="1" x14ac:dyDescent="0.6">
      <c r="A15" s="54"/>
      <c r="B15" s="55"/>
      <c r="C15" s="56"/>
      <c r="D15" s="55"/>
      <c r="E15" s="56"/>
      <c r="F15" s="56"/>
      <c r="G15" s="57"/>
      <c r="H15" s="155" t="s">
        <v>77</v>
      </c>
      <c r="I15" s="156"/>
      <c r="J15" s="227">
        <f>SUM(K7:K14)</f>
        <v>4810000</v>
      </c>
      <c r="K15" s="228"/>
      <c r="M15" s="143" t="s">
        <v>29</v>
      </c>
      <c r="N15" s="23" t="s">
        <v>38</v>
      </c>
      <c r="O15" s="24">
        <v>29000</v>
      </c>
      <c r="P15" s="24">
        <v>14500</v>
      </c>
    </row>
    <row r="16" spans="1:16" ht="18" customHeight="1" x14ac:dyDescent="0.55000000000000004">
      <c r="A16" s="4" t="s">
        <v>59</v>
      </c>
      <c r="M16" s="144"/>
      <c r="N16" s="23" t="s">
        <v>86</v>
      </c>
      <c r="O16" s="24">
        <v>29000</v>
      </c>
      <c r="P16" s="24">
        <v>14500</v>
      </c>
    </row>
    <row r="17" spans="1:16" ht="27.5" customHeight="1" x14ac:dyDescent="0.55000000000000004">
      <c r="A17" s="39" t="s">
        <v>53</v>
      </c>
      <c r="B17" s="147" t="s">
        <v>25</v>
      </c>
      <c r="C17" s="233"/>
      <c r="D17" s="147" t="s">
        <v>26</v>
      </c>
      <c r="E17" s="233"/>
      <c r="F17" s="39" t="s">
        <v>80</v>
      </c>
      <c r="G17" s="39" t="s">
        <v>27</v>
      </c>
      <c r="H17" s="5" t="s">
        <v>84</v>
      </c>
      <c r="I17" s="5" t="s">
        <v>85</v>
      </c>
      <c r="J17" s="5" t="s">
        <v>56</v>
      </c>
      <c r="K17" s="39" t="s">
        <v>57</v>
      </c>
      <c r="M17" s="144"/>
      <c r="N17" s="23" t="s">
        <v>39</v>
      </c>
      <c r="O17" s="24">
        <v>29000</v>
      </c>
      <c r="P17" s="24">
        <v>14500</v>
      </c>
    </row>
    <row r="18" spans="1:16" ht="27.5" customHeight="1" x14ac:dyDescent="0.55000000000000004">
      <c r="A18" s="10">
        <v>1</v>
      </c>
      <c r="B18" s="229" t="s">
        <v>38</v>
      </c>
      <c r="C18" s="229"/>
      <c r="D18" s="229" t="s">
        <v>105</v>
      </c>
      <c r="E18" s="229"/>
      <c r="F18" s="44">
        <v>45748</v>
      </c>
      <c r="G18" s="45">
        <f>IF(F18="","",IF(F18=$N$36,$O$15,$P$15))</f>
        <v>29000</v>
      </c>
      <c r="H18" s="58">
        <v>50</v>
      </c>
      <c r="I18" s="58">
        <v>40</v>
      </c>
      <c r="J18" s="45">
        <f>IF(G18="","",IFERROR(IF(H18&lt;=I18,H18,I18),""))</f>
        <v>40</v>
      </c>
      <c r="K18" s="59">
        <f>IF(J18="","",G18*J18)</f>
        <v>1160000</v>
      </c>
      <c r="M18" s="144"/>
      <c r="N18" s="23" t="s">
        <v>67</v>
      </c>
      <c r="O18" s="24">
        <v>29000</v>
      </c>
      <c r="P18" s="24">
        <v>14500</v>
      </c>
    </row>
    <row r="19" spans="1:16" ht="27.5" customHeight="1" x14ac:dyDescent="0.55000000000000004">
      <c r="A19" s="10">
        <v>2</v>
      </c>
      <c r="B19" s="229" t="s">
        <v>67</v>
      </c>
      <c r="C19" s="229"/>
      <c r="D19" s="229" t="s">
        <v>106</v>
      </c>
      <c r="E19" s="229"/>
      <c r="F19" s="44">
        <v>45748</v>
      </c>
      <c r="G19" s="45">
        <f t="shared" ref="G19:G25" si="3">IF(F19="","",IF(F19=$N$36,$O$15,$P$15))</f>
        <v>29000</v>
      </c>
      <c r="H19" s="58">
        <v>18</v>
      </c>
      <c r="I19" s="58">
        <v>15</v>
      </c>
      <c r="J19" s="45">
        <f t="shared" ref="J19:J25" si="4">IF(G19="","",IFERROR(IF(H19&lt;=I19,H19,I19),""))</f>
        <v>15</v>
      </c>
      <c r="K19" s="59">
        <f t="shared" ref="K19:K25" si="5">IF(J19="","",G19*J19)</f>
        <v>435000</v>
      </c>
      <c r="M19" s="144"/>
      <c r="N19" s="23" t="s">
        <v>68</v>
      </c>
      <c r="O19" s="24">
        <v>29000</v>
      </c>
      <c r="P19" s="24">
        <v>14500</v>
      </c>
    </row>
    <row r="20" spans="1:16" ht="27.5" customHeight="1" x14ac:dyDescent="0.55000000000000004">
      <c r="A20" s="10">
        <v>3</v>
      </c>
      <c r="B20" s="229" t="s">
        <v>38</v>
      </c>
      <c r="C20" s="229"/>
      <c r="D20" s="229" t="s">
        <v>107</v>
      </c>
      <c r="E20" s="229"/>
      <c r="F20" s="44">
        <v>45931</v>
      </c>
      <c r="G20" s="45">
        <f t="shared" si="3"/>
        <v>14500</v>
      </c>
      <c r="H20" s="58">
        <v>20</v>
      </c>
      <c r="I20" s="58">
        <v>30</v>
      </c>
      <c r="J20" s="45">
        <f t="shared" si="4"/>
        <v>20</v>
      </c>
      <c r="K20" s="59">
        <f t="shared" si="5"/>
        <v>290000</v>
      </c>
      <c r="M20" s="145"/>
      <c r="N20" s="23" t="s">
        <v>48</v>
      </c>
      <c r="O20" s="24">
        <v>29000</v>
      </c>
      <c r="P20" s="24">
        <v>14500</v>
      </c>
    </row>
    <row r="21" spans="1:16" ht="27.5" customHeight="1" x14ac:dyDescent="0.55000000000000004">
      <c r="A21" s="10">
        <v>4</v>
      </c>
      <c r="B21" s="149"/>
      <c r="C21" s="150"/>
      <c r="D21" s="149"/>
      <c r="E21" s="150"/>
      <c r="F21" s="36"/>
      <c r="G21" s="49" t="str">
        <f t="shared" si="3"/>
        <v/>
      </c>
      <c r="H21" s="60"/>
      <c r="I21" s="60"/>
      <c r="J21" s="49" t="str">
        <f t="shared" si="4"/>
        <v/>
      </c>
      <c r="K21" s="20" t="str">
        <f t="shared" si="5"/>
        <v/>
      </c>
      <c r="M21" s="151" t="s">
        <v>30</v>
      </c>
      <c r="N21" s="23" t="s">
        <v>40</v>
      </c>
      <c r="O21" s="24">
        <v>59000</v>
      </c>
      <c r="P21" s="24">
        <v>29500</v>
      </c>
    </row>
    <row r="22" spans="1:16" ht="27.5" customHeight="1" x14ac:dyDescent="0.55000000000000004">
      <c r="A22" s="10">
        <v>5</v>
      </c>
      <c r="B22" s="149"/>
      <c r="C22" s="150"/>
      <c r="D22" s="149"/>
      <c r="E22" s="150"/>
      <c r="F22" s="36"/>
      <c r="G22" s="49" t="str">
        <f t="shared" si="3"/>
        <v/>
      </c>
      <c r="H22" s="60"/>
      <c r="I22" s="60"/>
      <c r="J22" s="49" t="str">
        <f t="shared" si="4"/>
        <v/>
      </c>
      <c r="K22" s="20" t="str">
        <f t="shared" si="5"/>
        <v/>
      </c>
      <c r="M22" s="152"/>
      <c r="N22" s="23" t="s">
        <v>42</v>
      </c>
      <c r="O22" s="24">
        <v>59000</v>
      </c>
      <c r="P22" s="24">
        <v>29500</v>
      </c>
    </row>
    <row r="23" spans="1:16" ht="27.5" customHeight="1" x14ac:dyDescent="0.55000000000000004">
      <c r="A23" s="10">
        <v>6</v>
      </c>
      <c r="B23" s="149"/>
      <c r="C23" s="150"/>
      <c r="D23" s="149"/>
      <c r="E23" s="150"/>
      <c r="F23" s="36"/>
      <c r="G23" s="49" t="str">
        <f t="shared" si="3"/>
        <v/>
      </c>
      <c r="H23" s="60"/>
      <c r="I23" s="60"/>
      <c r="J23" s="49" t="str">
        <f t="shared" si="4"/>
        <v/>
      </c>
      <c r="K23" s="20" t="str">
        <f t="shared" si="5"/>
        <v/>
      </c>
      <c r="M23" s="152"/>
      <c r="N23" s="23" t="s">
        <v>43</v>
      </c>
      <c r="O23" s="24">
        <v>59000</v>
      </c>
      <c r="P23" s="24">
        <v>29500</v>
      </c>
    </row>
    <row r="24" spans="1:16" ht="27.5" customHeight="1" x14ac:dyDescent="0.55000000000000004">
      <c r="A24" s="10">
        <v>7</v>
      </c>
      <c r="B24" s="149"/>
      <c r="C24" s="150"/>
      <c r="D24" s="149"/>
      <c r="E24" s="150"/>
      <c r="F24" s="36"/>
      <c r="G24" s="49" t="str">
        <f t="shared" si="3"/>
        <v/>
      </c>
      <c r="H24" s="60"/>
      <c r="I24" s="60"/>
      <c r="J24" s="49" t="str">
        <f t="shared" si="4"/>
        <v/>
      </c>
      <c r="K24" s="20" t="str">
        <f t="shared" si="5"/>
        <v/>
      </c>
      <c r="M24" s="152"/>
      <c r="N24" s="23" t="s">
        <v>44</v>
      </c>
      <c r="O24" s="24">
        <v>59000</v>
      </c>
      <c r="P24" s="24">
        <v>29500</v>
      </c>
    </row>
    <row r="25" spans="1:16" ht="27.5" customHeight="1" thickBot="1" x14ac:dyDescent="0.6">
      <c r="A25" s="10">
        <v>8</v>
      </c>
      <c r="B25" s="149"/>
      <c r="C25" s="150"/>
      <c r="D25" s="149"/>
      <c r="E25" s="150"/>
      <c r="F25" s="36"/>
      <c r="G25" s="49" t="str">
        <f t="shared" si="3"/>
        <v/>
      </c>
      <c r="H25" s="60"/>
      <c r="I25" s="61"/>
      <c r="J25" s="49" t="str">
        <f t="shared" si="4"/>
        <v/>
      </c>
      <c r="K25" s="20" t="str">
        <f t="shared" si="5"/>
        <v/>
      </c>
      <c r="M25" s="152"/>
      <c r="N25" s="23" t="s">
        <v>74</v>
      </c>
      <c r="O25" s="24">
        <v>59000</v>
      </c>
      <c r="P25" s="24">
        <v>29500</v>
      </c>
    </row>
    <row r="26" spans="1:16" ht="27.5" customHeight="1" thickBot="1" x14ac:dyDescent="0.6">
      <c r="H26" s="155" t="s">
        <v>78</v>
      </c>
      <c r="I26" s="156"/>
      <c r="J26" s="227">
        <f>SUM(K18:K25)</f>
        <v>1885000</v>
      </c>
      <c r="K26" s="228"/>
      <c r="M26" s="152"/>
      <c r="N26" s="23" t="s">
        <v>41</v>
      </c>
      <c r="O26" s="24">
        <v>59000</v>
      </c>
      <c r="P26" s="24">
        <v>29500</v>
      </c>
    </row>
    <row r="27" spans="1:16" ht="18" customHeight="1" x14ac:dyDescent="0.55000000000000004">
      <c r="A27" s="4" t="s">
        <v>71</v>
      </c>
      <c r="M27" s="143" t="s">
        <v>46</v>
      </c>
      <c r="N27" s="23" t="s">
        <v>75</v>
      </c>
      <c r="O27" s="24">
        <v>23600</v>
      </c>
      <c r="P27" s="24">
        <v>11800</v>
      </c>
    </row>
    <row r="28" spans="1:16" ht="27.5" customHeight="1" x14ac:dyDescent="0.55000000000000004">
      <c r="A28" s="39" t="s">
        <v>53</v>
      </c>
      <c r="B28" s="147" t="s">
        <v>25</v>
      </c>
      <c r="C28" s="233"/>
      <c r="D28" s="147" t="s">
        <v>26</v>
      </c>
      <c r="E28" s="233"/>
      <c r="F28" s="166" t="s">
        <v>76</v>
      </c>
      <c r="G28" s="167"/>
      <c r="H28" s="167"/>
      <c r="I28" s="168"/>
      <c r="J28" s="39" t="s">
        <v>80</v>
      </c>
      <c r="K28" s="39" t="s">
        <v>57</v>
      </c>
      <c r="M28" s="146"/>
      <c r="N28" s="23" t="s">
        <v>81</v>
      </c>
      <c r="O28" s="24">
        <v>23600</v>
      </c>
      <c r="P28" s="24">
        <v>11800</v>
      </c>
    </row>
    <row r="29" spans="1:16" ht="27.5" customHeight="1" x14ac:dyDescent="0.55000000000000004">
      <c r="A29" s="10">
        <v>1</v>
      </c>
      <c r="B29" s="229" t="s">
        <v>108</v>
      </c>
      <c r="C29" s="229"/>
      <c r="D29" s="229" t="s">
        <v>109</v>
      </c>
      <c r="E29" s="229"/>
      <c r="F29" s="230" t="s">
        <v>110</v>
      </c>
      <c r="G29" s="231"/>
      <c r="H29" s="231"/>
      <c r="I29" s="232"/>
      <c r="J29" s="44">
        <v>45748</v>
      </c>
      <c r="K29" s="45" cm="1">
        <f t="array" ref="K29">IFERROR(_xlfn.IFS(AND(OR(B29=$N$21,B29=$N$22,B29=$N$23,B29=$N$24,B29=$N$25,B29=$N$26),J29=$N$36),59000,AND(OR(B29=$N$27,B29=$N$28,B29=$N$29),J29=$N$36),23600,AND(OR(B29=$N$21,B29=$N$22,B29=$N$23,B29=$N$24,B29=$N$25,B29=$N$26),J29=$N$37),29500,AND(OR(B29=$N$27,B29=$N$28,B29=$N$29),J29=$N$37),11800),"")</f>
        <v>23600</v>
      </c>
      <c r="M29" s="145"/>
      <c r="N29" s="23" t="s">
        <v>45</v>
      </c>
      <c r="O29" s="24">
        <v>23600</v>
      </c>
      <c r="P29" s="24">
        <v>11800</v>
      </c>
    </row>
    <row r="30" spans="1:16" ht="27.5" customHeight="1" x14ac:dyDescent="0.55000000000000004">
      <c r="A30" s="10">
        <v>2</v>
      </c>
      <c r="B30" s="229" t="s">
        <v>40</v>
      </c>
      <c r="C30" s="229"/>
      <c r="D30" s="229" t="s">
        <v>111</v>
      </c>
      <c r="E30" s="229"/>
      <c r="F30" s="230" t="s">
        <v>112</v>
      </c>
      <c r="G30" s="231"/>
      <c r="H30" s="231"/>
      <c r="I30" s="232"/>
      <c r="J30" s="44">
        <v>45748</v>
      </c>
      <c r="K30" s="45" cm="1">
        <f t="array" ref="K30">IFERROR(_xlfn.IFS(AND(OR(B30=$N$21,B30=$N$22,B30=$N$23,B30=$N$24,B30=$N$25,B30=$N$26),J30=$N$36),59000,AND(OR(B30=$N$27,B30=$N$28,B30=$N$29),J30=$N$36),23600,AND(OR(B30=$N$21,B30=$N$22,B30=$N$23,B30=$N$24,B30=$N$25,B30=$N$26),J30=$N$37),29500,AND(OR(B30=$N$27,B30=$N$28,B30=$N$29),J30=$N$37),11800),"")</f>
        <v>59000</v>
      </c>
    </row>
    <row r="31" spans="1:16" ht="27.5" customHeight="1" x14ac:dyDescent="0.55000000000000004">
      <c r="A31" s="10">
        <v>3</v>
      </c>
      <c r="B31" s="229"/>
      <c r="C31" s="229"/>
      <c r="D31" s="229"/>
      <c r="E31" s="229"/>
      <c r="F31" s="230"/>
      <c r="G31" s="231"/>
      <c r="H31" s="231"/>
      <c r="I31" s="232"/>
      <c r="J31" s="44"/>
      <c r="K31" s="49" t="str" cm="1">
        <f t="array" ref="K31">IFERROR(_xlfn.IFS(AND(OR(B31=$N$21,B31=$N$22,B31=$N$23,B31=$N$24,B31=$N$25,B31=$N$26),J31=$N$36),59000,AND(OR(B31=$N$27,B31=$N$28,B31=$N$29),J31=$N$36),23600,AND(OR(B31=$N$21,B31=$N$22,B31=$N$23,B31=$N$24,B31=$N$25,B31=$N$26),J31=$N$37),29500,AND(OR(B31=$N$27,B31=$N$28,B31=$N$29),J31=$N$37),11800),"")</f>
        <v/>
      </c>
      <c r="M31" s="158" t="s">
        <v>61</v>
      </c>
      <c r="N31" s="62" t="s">
        <v>30</v>
      </c>
      <c r="O31" s="24">
        <v>59000</v>
      </c>
    </row>
    <row r="32" spans="1:16" ht="27.5" customHeight="1" x14ac:dyDescent="0.55000000000000004">
      <c r="A32" s="10">
        <v>4</v>
      </c>
      <c r="B32" s="149"/>
      <c r="C32" s="150"/>
      <c r="D32" s="149"/>
      <c r="E32" s="150"/>
      <c r="F32" s="161"/>
      <c r="G32" s="162"/>
      <c r="H32" s="162"/>
      <c r="I32" s="163"/>
      <c r="J32" s="36"/>
      <c r="K32" s="49" t="str" cm="1">
        <f t="array" ref="K32">IFERROR(_xlfn.IFS(AND(OR(B32=$N$21,B32=$N$22,B32=$N$23,B32=$N$24,B32=$N$25,B32=$N$26),J32=$N$36),59000,AND(OR(B32=$N$27,B32=$N$28,B32=$N$29),J32=$N$36),23600,AND(OR(B32=$N$21,B32=$N$22,B32=$N$23,B32=$N$24,B32=$N$25,B32=$N$26),J32=$N$37),29500,AND(OR(B32=$N$27,B32=$N$28,B32=$N$29),J32=$N$37),11800),"")</f>
        <v/>
      </c>
      <c r="M32" s="159"/>
      <c r="N32" s="62" t="s">
        <v>46</v>
      </c>
      <c r="O32" s="24">
        <v>23600</v>
      </c>
    </row>
    <row r="33" spans="1:15" ht="27.5" customHeight="1" x14ac:dyDescent="0.55000000000000004">
      <c r="A33" s="10">
        <v>5</v>
      </c>
      <c r="B33" s="149"/>
      <c r="C33" s="150"/>
      <c r="D33" s="149"/>
      <c r="E33" s="150"/>
      <c r="F33" s="161"/>
      <c r="G33" s="162"/>
      <c r="H33" s="162"/>
      <c r="I33" s="163"/>
      <c r="J33" s="36"/>
      <c r="K33" s="49" t="str" cm="1">
        <f t="array" ref="K33">IFERROR(_xlfn.IFS(AND(OR(B33=$N$21,B33=$N$22,B33=$N$23,B33=$N$24,B33=$N$25,B33=$N$26),J33=$N$36),59000,AND(OR(B33=$N$27,B33=$N$28,B33=$N$29),J33=$N$36),23600,AND(OR(B33=$N$21,B33=$N$22,B33=$N$23,B33=$N$24,B33=$N$25,B33=$N$26),J33=$N$37),29500,AND(OR(B33=$N$27,B33=$N$28,B33=$N$29),J33=$N$37),11800),"")</f>
        <v/>
      </c>
      <c r="M33" s="159"/>
      <c r="N33" s="62" t="s">
        <v>62</v>
      </c>
      <c r="O33" s="24">
        <v>29500</v>
      </c>
    </row>
    <row r="34" spans="1:15" ht="27.5" customHeight="1" x14ac:dyDescent="0.55000000000000004">
      <c r="A34" s="10">
        <v>6</v>
      </c>
      <c r="B34" s="149"/>
      <c r="C34" s="150"/>
      <c r="D34" s="149"/>
      <c r="E34" s="150"/>
      <c r="F34" s="161"/>
      <c r="G34" s="162"/>
      <c r="H34" s="162"/>
      <c r="I34" s="163"/>
      <c r="J34" s="36"/>
      <c r="K34" s="49" t="str" cm="1">
        <f t="array" ref="K34">IFERROR(_xlfn.IFS(AND(OR(B34=$N$21,B34=$N$22,B34=$N$23,B34=$N$24,B34=$N$25,B34=$N$26),J34=$N$36),59000,AND(OR(B34=$N$27,B34=$N$28,B34=$N$29),J34=$N$36),23600,AND(OR(B34=$N$21,B34=$N$22,B34=$N$23,B34=$N$24,B34=$N$25,B34=$N$26),J34=$N$37),29500,AND(OR(B34=$N$27,B34=$N$28,B34=$N$29),J34=$N$37),11800),"")</f>
        <v/>
      </c>
      <c r="M34" s="160"/>
      <c r="N34" s="62" t="s">
        <v>63</v>
      </c>
      <c r="O34" s="24">
        <v>11800</v>
      </c>
    </row>
    <row r="35" spans="1:15" ht="27.5" customHeight="1" x14ac:dyDescent="0.55000000000000004">
      <c r="A35" s="10">
        <v>7</v>
      </c>
      <c r="B35" s="149"/>
      <c r="C35" s="150"/>
      <c r="D35" s="149"/>
      <c r="E35" s="150"/>
      <c r="F35" s="161"/>
      <c r="G35" s="162"/>
      <c r="H35" s="162"/>
      <c r="I35" s="163"/>
      <c r="J35" s="36"/>
      <c r="K35" s="49" t="str" cm="1">
        <f t="array" ref="K35">IFERROR(_xlfn.IFS(AND(OR(B35=$N$21,B35=$N$22,B35=$N$23,B35=$N$24,B35=$N$25,B35=$N$26),J35=$N$36),59000,AND(OR(B35=$N$27,B35=$N$28,B35=$N$29),J35=$N$36),23600,AND(OR(B35=$N$21,B35=$N$22,B35=$N$23,B35=$N$24,B35=$N$25,B35=$N$26),J35=$N$37),29500,AND(OR(B35=$N$27,B35=$N$28,B35=$N$29),J35=$N$37),11800),"")</f>
        <v/>
      </c>
    </row>
    <row r="36" spans="1:15" ht="27.5" customHeight="1" thickBot="1" x14ac:dyDescent="0.6">
      <c r="A36" s="10">
        <v>8</v>
      </c>
      <c r="B36" s="149"/>
      <c r="C36" s="150"/>
      <c r="D36" s="149"/>
      <c r="E36" s="150"/>
      <c r="F36" s="161"/>
      <c r="G36" s="162"/>
      <c r="H36" s="162"/>
      <c r="I36" s="163"/>
      <c r="J36" s="36"/>
      <c r="K36" s="49" t="str" cm="1">
        <f t="array" ref="K36">IFERROR(_xlfn.IFS(AND(OR(B36=$N$21,B36=$N$22,B36=$N$23,B36=$N$24,B36=$N$25,B36=$N$26),J36=$N$36),59000,AND(OR(B36=$N$27,B36=$N$28,B36=$N$29),J36=$N$36),23600,AND(OR(B36=$N$21,B36=$N$22,B36=$N$23,B36=$N$24,B36=$N$25,B36=$N$26),J36=$N$37),29500,AND(OR(B36=$N$27,B36=$N$28,B36=$N$29),J36=$N$37),11800),"")</f>
        <v/>
      </c>
      <c r="M36" s="22" t="s">
        <v>80</v>
      </c>
      <c r="N36" s="35">
        <v>45748</v>
      </c>
    </row>
    <row r="37" spans="1:15" ht="27.5" customHeight="1" thickBot="1" x14ac:dyDescent="0.6">
      <c r="H37" s="155" t="s">
        <v>79</v>
      </c>
      <c r="I37" s="156"/>
      <c r="J37" s="227">
        <f>SUM(K29:K36)</f>
        <v>82600</v>
      </c>
      <c r="K37" s="228"/>
      <c r="N37" s="35">
        <v>45931</v>
      </c>
    </row>
    <row r="38" spans="1:15" ht="18" customHeight="1" x14ac:dyDescent="0.55000000000000004">
      <c r="A38" s="63"/>
    </row>
    <row r="39" spans="1:15" ht="18" customHeight="1" x14ac:dyDescent="0.55000000000000004">
      <c r="A39" s="63"/>
    </row>
  </sheetData>
  <sheetProtection sheet="1" objects="1" scenarios="1"/>
  <mergeCells count="75">
    <mergeCell ref="M7:M14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H2:K2"/>
    <mergeCell ref="B6:C6"/>
    <mergeCell ref="D6:E6"/>
    <mergeCell ref="B7:C7"/>
    <mergeCell ref="D7:E7"/>
    <mergeCell ref="H15:I15"/>
    <mergeCell ref="M15:M20"/>
    <mergeCell ref="B17:C17"/>
    <mergeCell ref="D17:E17"/>
    <mergeCell ref="B18:C18"/>
    <mergeCell ref="D18:E18"/>
    <mergeCell ref="B19:C19"/>
    <mergeCell ref="D19:E19"/>
    <mergeCell ref="B20:C20"/>
    <mergeCell ref="D20:E20"/>
    <mergeCell ref="J15:K15"/>
    <mergeCell ref="B21:C21"/>
    <mergeCell ref="D21:E21"/>
    <mergeCell ref="M21:M26"/>
    <mergeCell ref="B22:C22"/>
    <mergeCell ref="D22:E22"/>
    <mergeCell ref="B23:C23"/>
    <mergeCell ref="D23:E23"/>
    <mergeCell ref="B24:C24"/>
    <mergeCell ref="D24:E24"/>
    <mergeCell ref="B25:C25"/>
    <mergeCell ref="D25:E25"/>
    <mergeCell ref="H26:I26"/>
    <mergeCell ref="J26:K26"/>
    <mergeCell ref="M27:M29"/>
    <mergeCell ref="B28:C28"/>
    <mergeCell ref="D28:E28"/>
    <mergeCell ref="F28:I28"/>
    <mergeCell ref="B29:C29"/>
    <mergeCell ref="D29:E29"/>
    <mergeCell ref="F29:I29"/>
    <mergeCell ref="B30:C30"/>
    <mergeCell ref="D30:E30"/>
    <mergeCell ref="F30:I30"/>
    <mergeCell ref="B31:C31"/>
    <mergeCell ref="D31:E31"/>
    <mergeCell ref="F31:I31"/>
    <mergeCell ref="M31:M34"/>
    <mergeCell ref="B32:C32"/>
    <mergeCell ref="D32:E32"/>
    <mergeCell ref="F32:I32"/>
    <mergeCell ref="B33:C33"/>
    <mergeCell ref="D33:E33"/>
    <mergeCell ref="F33:I33"/>
    <mergeCell ref="B34:C34"/>
    <mergeCell ref="D34:E34"/>
    <mergeCell ref="F34:I34"/>
    <mergeCell ref="H37:I37"/>
    <mergeCell ref="J37:K37"/>
    <mergeCell ref="B35:C35"/>
    <mergeCell ref="D35:E35"/>
    <mergeCell ref="F35:I35"/>
    <mergeCell ref="B36:C36"/>
    <mergeCell ref="D36:E36"/>
    <mergeCell ref="F36:I36"/>
  </mergeCells>
  <phoneticPr fontId="1"/>
  <dataValidations count="6">
    <dataValidation imeMode="halfAlpha" allowBlank="1" showInputMessage="1" showErrorMessage="1" sqref="G7:I14 G18:I25 K29:K36" xr:uid="{57504F83-333E-4B69-ADAE-B527970DA8FB}"/>
    <dataValidation type="list" allowBlank="1" showInputMessage="1" showErrorMessage="1" sqref="B18:C25" xr:uid="{E605BD2B-8F04-48EC-B2FE-BA7856AD3637}">
      <formula1>$N$15:$N$20</formula1>
    </dataValidation>
    <dataValidation type="list" allowBlank="1" showInputMessage="1" showErrorMessage="1" sqref="B29:C36" xr:uid="{B5162A83-DE8D-4DD8-879D-2D73ACEBF3C6}">
      <formula1>$N$21:$N$29</formula1>
    </dataValidation>
    <dataValidation type="list" allowBlank="1" showInputMessage="1" showErrorMessage="1" sqref="F7:F14 F18:F25 J29:J36" xr:uid="{E59D8CC8-1F05-400E-AA09-73045232EFB0}">
      <formula1>$N$36:$N$37</formula1>
    </dataValidation>
    <dataValidation type="list" allowBlank="1" showInputMessage="1" showErrorMessage="1" sqref="B7:C15" xr:uid="{1965F991-1A64-4D93-BB69-ECDAFB5B2CFB}">
      <formula1>$N$7:$N$14</formula1>
    </dataValidation>
    <dataValidation imeMode="hiragana" allowBlank="1" showInputMessage="1" showErrorMessage="1" sqref="F15 D18:E25 D7:E15 D29:I36" xr:uid="{6097C145-FC28-4638-AF45-654904D86B7D}"/>
  </dataValidations>
  <printOptions horizontalCentered="1"/>
  <pageMargins left="0.59055118110236227" right="0.39370078740157483" top="0.51181102362204722" bottom="0.35433070866141736" header="0.31496062992125984" footer="0.31496062992125984"/>
  <pageSetup paperSize="9" scale="8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申請書</vt:lpstr>
      <vt:lpstr>内訳書</vt:lpstr>
      <vt:lpstr>【記入例】申請書</vt:lpstr>
      <vt:lpstr>【記入例】内訳書</vt:lpstr>
      <vt:lpstr>【記入例】申請書!Print_Area</vt:lpstr>
      <vt:lpstr>【記入例】内訳書!Print_Area</vt:lpstr>
      <vt:lpstr>申請書!Print_Area</vt:lpstr>
      <vt:lpstr>内訳書!Print_Area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長谷部 理夏</dc:creator>
  <cp:lastModifiedBy>長谷部 理夏</cp:lastModifiedBy>
  <cp:lastPrinted>2025-12-23T01:00:40Z</cp:lastPrinted>
  <dcterms:created xsi:type="dcterms:W3CDTF">2025-11-26T01:18:42Z</dcterms:created>
  <dcterms:modified xsi:type="dcterms:W3CDTF">2026-01-15T03:42:23Z</dcterms:modified>
</cp:coreProperties>
</file>