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10.226.124.12\健康推進課\保健栄養\☆8給食施設\★★LoGoフォーム\★届出・栄養管理報告書様式類\テスト用\③３回目（最終）テスト案内・修正\3 修正\完成\"/>
    </mc:Choice>
  </mc:AlternateContent>
  <xr:revisionPtr revIDLastSave="0" documentId="13_ncr:1_{A148461A-9783-472F-88CC-E6EE22B062EB}" xr6:coauthVersionLast="47" xr6:coauthVersionMax="47" xr10:uidLastSave="{00000000-0000-0000-0000-000000000000}"/>
  <workbookProtection workbookAlgorithmName="SHA-512" workbookHashValue="FpKcLgqHxbmijkhhBzIa/23wwLEHxf/WFaTif7EoT8aYQ7U1KEESiRturepxhB5Qxedcgbm57FaoLvjEp6AJVA==" workbookSaltValue="z911J8mCxZbVUam6EtJZ+A==" workbookSpinCount="100000" lockStructure="1"/>
  <bookViews>
    <workbookView xWindow="-28920" yWindow="-180" windowWidth="29040" windowHeight="15720" xr2:uid="{00000000-000D-0000-FFFF-FFFF00000000}"/>
  </bookViews>
  <sheets>
    <sheet name="報告様式（入力・提出用）" sheetId="5" r:id="rId1"/>
    <sheet name="(入力不要)集計用シート" sheetId="6" state="hidden" r:id="rId2"/>
  </sheets>
  <definedNames>
    <definedName name="_xlnm._FilterDatabase" localSheetId="1" hidden="1">'(入力不要)集計用シート'!$CD$1:$CE$1</definedName>
    <definedName name="_xlnm.Print_Area" localSheetId="0">'報告様式（入力・提出用）'!$B$2:$AE$94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D2" i="6" l="1"/>
  <c r="EC2" i="6"/>
  <c r="AW53" i="5"/>
  <c r="AW52" i="5"/>
  <c r="AP81" i="5"/>
  <c r="AW81" i="5" s="1"/>
  <c r="AP80" i="5"/>
  <c r="AW80" i="5" s="1"/>
  <c r="AP79" i="5"/>
  <c r="AW79" i="5" s="1"/>
  <c r="AP78" i="5"/>
  <c r="AW78" i="5" s="1"/>
  <c r="AP77" i="5"/>
  <c r="AW77" i="5" s="1"/>
  <c r="AP76" i="5"/>
  <c r="AW76" i="5" s="1"/>
  <c r="AP75" i="5"/>
  <c r="AW75" i="5" s="1"/>
  <c r="AP74" i="5"/>
  <c r="AW74" i="5"/>
  <c r="AW70" i="5"/>
  <c r="AW69" i="5"/>
  <c r="AW68" i="5"/>
  <c r="AW67" i="5"/>
  <c r="AW66" i="5"/>
  <c r="AW65" i="5"/>
  <c r="AW64" i="5"/>
  <c r="BA2" i="6"/>
  <c r="AK2" i="6"/>
  <c r="Y2" i="6"/>
  <c r="S2" i="6"/>
  <c r="EN2" i="6"/>
  <c r="EM2" i="6"/>
  <c r="EK2" i="6"/>
  <c r="AW87" i="5"/>
  <c r="AW86" i="5"/>
  <c r="EJ2" i="6" l="1"/>
  <c r="BX2" i="6"/>
  <c r="AW98" i="5" l="1"/>
  <c r="AR62" i="5" l="1"/>
  <c r="AQ62" i="5"/>
  <c r="AP28" i="5"/>
  <c r="AI30" i="5"/>
  <c r="AP30" i="5" s="1"/>
  <c r="AI29" i="5"/>
  <c r="AP29" i="5" s="1"/>
  <c r="EB2" i="6" l="1"/>
  <c r="EA2" i="6"/>
  <c r="DZ2" i="6"/>
  <c r="DY2" i="6"/>
  <c r="DX2" i="6"/>
  <c r="DW2" i="6"/>
  <c r="DV2" i="6"/>
  <c r="DU2" i="6"/>
  <c r="DT2" i="6"/>
  <c r="DR2" i="6"/>
  <c r="DI2" i="6"/>
  <c r="CV2" i="6"/>
  <c r="CU2" i="6"/>
  <c r="CT2" i="6"/>
  <c r="CS2" i="6"/>
  <c r="CR2" i="6"/>
  <c r="CQ2" i="6"/>
  <c r="CP2" i="6"/>
  <c r="CO2" i="6"/>
  <c r="CN2" i="6"/>
  <c r="CM2" i="6"/>
  <c r="CL2" i="6"/>
  <c r="CH2" i="6"/>
  <c r="CG2" i="6"/>
  <c r="CF2" i="6"/>
  <c r="CE2" i="6"/>
  <c r="CD2" i="6"/>
  <c r="CC2" i="6"/>
  <c r="CB2" i="6"/>
  <c r="CA2" i="6"/>
  <c r="BZ2" i="6"/>
  <c r="BY2" i="6"/>
  <c r="BV2" i="6" l="1"/>
  <c r="BS2" i="6"/>
  <c r="BB2" i="6"/>
  <c r="AV2" i="6"/>
  <c r="AJ2" i="6"/>
  <c r="AI2" i="6"/>
  <c r="AH2" i="6"/>
  <c r="AG2" i="6"/>
  <c r="AF2" i="6"/>
  <c r="AD2" i="6"/>
  <c r="AC2" i="6"/>
  <c r="AB2" i="6"/>
  <c r="AA2" i="6"/>
  <c r="Z2" i="6"/>
  <c r="X2" i="6"/>
  <c r="W2" i="6"/>
  <c r="V2" i="6"/>
  <c r="U2" i="6"/>
  <c r="T2" i="6"/>
  <c r="R2" i="6"/>
  <c r="Q2" i="6"/>
  <c r="P2" i="6"/>
  <c r="O2" i="6"/>
  <c r="N2" i="6"/>
  <c r="M2" i="6"/>
  <c r="K2" i="6"/>
  <c r="I2" i="6"/>
  <c r="H2" i="6"/>
  <c r="G2" i="6"/>
  <c r="F2" i="6"/>
  <c r="D2" i="6"/>
  <c r="H35" i="5"/>
  <c r="AW84" i="5" l="1"/>
  <c r="AW83" i="5"/>
  <c r="AW100" i="5"/>
  <c r="AW10" i="5"/>
  <c r="AM87" i="5"/>
  <c r="AL87" i="5"/>
  <c r="AM86" i="5"/>
  <c r="AL86" i="5"/>
  <c r="AW99" i="5" l="1"/>
  <c r="AW90" i="5"/>
  <c r="AD64" i="5"/>
  <c r="AB64" i="5"/>
  <c r="AD63" i="5"/>
  <c r="AB63" i="5"/>
  <c r="Z64" i="5" l="1"/>
  <c r="Z63" i="5"/>
  <c r="AW57" i="5"/>
  <c r="AW61" i="5"/>
  <c r="AW54" i="5" l="1"/>
  <c r="AW46" i="5" l="1"/>
  <c r="AW47" i="5"/>
  <c r="AW48" i="5"/>
  <c r="AW49" i="5"/>
  <c r="AW50" i="5"/>
  <c r="AW45" i="5"/>
  <c r="AW31" i="5"/>
  <c r="AZ2" i="6" s="1"/>
  <c r="AW8" i="5" l="1"/>
  <c r="AP92" i="5" l="1"/>
  <c r="AW92" i="5" s="1"/>
  <c r="AP93" i="5"/>
  <c r="AW93" i="5" s="1"/>
  <c r="AP94" i="5"/>
  <c r="AW94" i="5" s="1"/>
  <c r="AP95" i="5"/>
  <c r="AW95" i="5" s="1"/>
  <c r="AP96" i="5"/>
  <c r="AW96" i="5" s="1"/>
  <c r="AP97" i="5"/>
  <c r="AW97" i="5" s="1"/>
  <c r="AP91" i="5"/>
  <c r="AW91" i="5" s="1"/>
  <c r="EL2" i="6" l="1"/>
  <c r="AP64" i="5"/>
  <c r="AP65" i="5"/>
  <c r="AP66" i="5"/>
  <c r="AP67" i="5"/>
  <c r="AP68" i="5"/>
  <c r="AP69" i="5"/>
  <c r="AP70" i="5"/>
  <c r="AQ63" i="5"/>
  <c r="AP63" i="5"/>
  <c r="AW63" i="5"/>
  <c r="AP62" i="5" l="1"/>
  <c r="CY2" i="6"/>
  <c r="CX2" i="6"/>
  <c r="CK2" i="6"/>
  <c r="AW56" i="5"/>
  <c r="CI2" i="6" l="1"/>
  <c r="CW2" i="6"/>
  <c r="CJ2" i="6"/>
  <c r="AW36" i="5" l="1"/>
  <c r="AP39" i="5" l="1"/>
  <c r="AW39" i="5" s="1"/>
  <c r="AP40" i="5"/>
  <c r="AW40" i="5" s="1"/>
  <c r="AP41" i="5"/>
  <c r="AW41" i="5" s="1"/>
  <c r="AP42" i="5"/>
  <c r="AW42" i="5" s="1"/>
  <c r="AP43" i="5"/>
  <c r="AW43" i="5" s="1"/>
  <c r="AP38" i="5"/>
  <c r="AW38" i="5" s="1"/>
  <c r="AW29" i="5"/>
  <c r="AW30" i="5"/>
  <c r="AW28" i="5"/>
  <c r="AP21" i="5"/>
  <c r="AW21" i="5" s="1"/>
  <c r="AP22" i="5"/>
  <c r="AW22" i="5" s="1"/>
  <c r="AP23" i="5"/>
  <c r="AW23" i="5" s="1"/>
  <c r="AP24" i="5"/>
  <c r="AW24" i="5" s="1"/>
  <c r="AP25" i="5"/>
  <c r="AW25" i="5" s="1"/>
  <c r="AP26" i="5"/>
  <c r="AW26" i="5" s="1"/>
  <c r="AP20" i="5"/>
  <c r="AW20" i="5" s="1"/>
  <c r="AP18" i="5"/>
  <c r="AW18" i="5" s="1"/>
  <c r="AP17" i="5"/>
  <c r="AW17" i="5" s="1"/>
  <c r="AU2" i="6"/>
  <c r="BW2" i="6" l="1"/>
  <c r="BC2" i="6"/>
  <c r="AX2" i="6"/>
  <c r="AW2" i="6"/>
  <c r="AT2" i="6"/>
  <c r="AR2" i="6"/>
  <c r="AN2" i="6"/>
  <c r="DG2" i="6" l="1"/>
  <c r="BK2" i="6"/>
  <c r="BL2" i="6"/>
  <c r="BM2" i="6"/>
  <c r="BN2" i="6"/>
  <c r="BO2" i="6"/>
  <c r="BH2" i="6"/>
  <c r="BD2" i="6"/>
  <c r="AY2" i="6"/>
  <c r="EP2" i="6" l="1"/>
  <c r="EQ2" i="6"/>
  <c r="ER2" i="6"/>
  <c r="ES2" i="6"/>
  <c r="ET2" i="6"/>
  <c r="EU2" i="6"/>
  <c r="EV2" i="6"/>
  <c r="EO2" i="6"/>
  <c r="EI2" i="6"/>
  <c r="DS2" i="6"/>
  <c r="DK2" i="6"/>
  <c r="DL2" i="6"/>
  <c r="DM2" i="6"/>
  <c r="DN2" i="6"/>
  <c r="DO2" i="6"/>
  <c r="DP2" i="6"/>
  <c r="DQ2" i="6"/>
  <c r="DJ2" i="6"/>
  <c r="DB2" i="6"/>
  <c r="DC2" i="6"/>
  <c r="DD2" i="6"/>
  <c r="DE2" i="6"/>
  <c r="DF2" i="6"/>
  <c r="DH2" i="6"/>
  <c r="BT2" i="6"/>
  <c r="BR2" i="6"/>
  <c r="BQ2" i="6"/>
  <c r="BP2" i="6"/>
  <c r="BJ2" i="6"/>
  <c r="BE2" i="6"/>
  <c r="BF2" i="6"/>
  <c r="BG2" i="6"/>
  <c r="BI2" i="6"/>
  <c r="AP2" i="6"/>
  <c r="AQ2" i="6"/>
  <c r="AS2" i="6"/>
  <c r="AO2" i="6"/>
  <c r="AM2" i="6"/>
  <c r="E2" i="6"/>
  <c r="EE2" i="6" l="1"/>
  <c r="DA2" i="6"/>
  <c r="AW62" i="5"/>
  <c r="CZ2" i="6" s="1"/>
  <c r="EY2" i="6"/>
  <c r="EX2" i="6"/>
  <c r="EW2" i="6"/>
  <c r="BU2" i="6"/>
  <c r="C2" i="6"/>
  <c r="B2" i="6" l="1"/>
  <c r="D57" i="5" l="1"/>
  <c r="J35" i="5" l="1"/>
  <c r="AE2" i="6" s="1"/>
  <c r="L35" i="5"/>
  <c r="F35" i="5"/>
  <c r="P17" i="5" l="1"/>
  <c r="J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B4" authorId="0" shapeId="0" xr:uid="{00000000-0006-0000-0000-000001000000}">
      <text>
        <r>
          <rPr>
            <b/>
            <sz val="9"/>
            <color indexed="81"/>
            <rFont val="MS P ゴシック"/>
            <family val="3"/>
            <charset val="128"/>
          </rPr>
          <t>提出先の保健所名を
入力する</t>
        </r>
      </text>
    </comment>
    <comment ref="H10" authorId="0" shapeId="0" xr:uid="{00000000-0006-0000-0000-000002000000}">
      <text>
        <r>
          <rPr>
            <b/>
            <sz val="10"/>
            <color indexed="81"/>
            <rFont val="MS P ゴシック"/>
            <family val="3"/>
            <charset val="128"/>
          </rPr>
          <t xml:space="preserve">Ⅱ－１　１人１日平均食材料費及び食事区分別給食延べ数
        </t>
        </r>
        <r>
          <rPr>
            <sz val="10"/>
            <color indexed="81"/>
            <rFont val="MS P ゴシック"/>
            <family val="3"/>
            <charset val="128"/>
          </rPr>
          <t>【食材料費】
　　　　 ・報告月の一人１日当たりの平均食材料費を入力する。
         【食数】
　　　　 ・１日平均ではなく、報告月に提供した延べ食数を入力する。
　　　　 ・一般食の常食とその他は、主食で区分する。
　　　　 ・医師の食事箋に基づき治療の一環とした食事はすべて「療養食（特別食）」の欄に記入する。
　　　　 ・</t>
        </r>
        <r>
          <rPr>
            <u/>
            <sz val="10"/>
            <color indexed="81"/>
            <rFont val="MS P ゴシック"/>
            <family val="3"/>
            <charset val="128"/>
          </rPr>
          <t>提供していない箇所は「0」を入力する。</t>
        </r>
      </text>
    </comment>
    <comment ref="W10" authorId="0" shapeId="0" xr:uid="{00000000-0006-0000-0000-000003000000}">
      <text>
        <r>
          <rPr>
            <b/>
            <sz val="10"/>
            <color indexed="81"/>
            <rFont val="MS P ゴシック"/>
            <family val="3"/>
            <charset val="128"/>
          </rPr>
          <t xml:space="preserve">Ⅱ－２   定数及び１日平均利用者数
</t>
        </r>
        <r>
          <rPr>
            <sz val="10"/>
            <color indexed="81"/>
            <rFont val="MS P ゴシック"/>
            <family val="3"/>
            <charset val="128"/>
          </rPr>
          <t>　　　　 【定数又は定員】
　　　　 ・許可病床数又は入所定員（ショートステイを含む）のみを入力する。
　　　　　 ※通所施設は通所定員を入力する。
　　　　 【１日平均利用者数合計】
　　　　 ・デイサービス、配食サービス等を含める。ただし、職員食は含めない。
　　　　 ・１日平均利用者数のうち、定数又は定員以外の人数の内訳を「再掲」に入力する。</t>
        </r>
      </text>
    </comment>
    <comment ref="B20" authorId="0" shapeId="0" xr:uid="{00000000-0006-0000-0000-000004000000}">
      <text>
        <r>
          <rPr>
            <b/>
            <sz val="10"/>
            <color indexed="81"/>
            <rFont val="MS P ゴシック"/>
            <family val="3"/>
            <charset val="128"/>
          </rPr>
          <t xml:space="preserve">Ⅲ　給食従事者数
</t>
        </r>
        <r>
          <rPr>
            <sz val="10"/>
            <color indexed="81"/>
            <rFont val="MS P ゴシック"/>
            <family val="3"/>
            <charset val="128"/>
          </rPr>
          <t>　　・「管理栄養士、栄養士、調理師」は資格取得者とし、職名で採用されている者を指す。
　　　ただし、栄養士として採用されていて管理栄養士の資格を持っている場合は「管理栄養士」
　　　に、調理員として採用されていて調理師の資格を持っている場合は「調理師」に記入する。
　　・その他は、管理栄養士、栄養士、調理師、調理作業員に該当しない給食関連業務に係る者がいる場合
　　　計上する。
　　・</t>
        </r>
        <r>
          <rPr>
            <u/>
            <sz val="10"/>
            <color indexed="81"/>
            <rFont val="MS P ゴシック"/>
            <family val="3"/>
            <charset val="128"/>
          </rPr>
          <t>配置されていない箇所は「0」を入力する。</t>
        </r>
      </text>
    </comment>
    <comment ref="N20" authorId="0" shapeId="0" xr:uid="{00000000-0006-0000-0000-000005000000}">
      <text>
        <r>
          <rPr>
            <b/>
            <sz val="10"/>
            <color indexed="81"/>
            <rFont val="MS P ゴシック"/>
            <family val="3"/>
            <charset val="128"/>
          </rPr>
          <t xml:space="preserve">Ⅳ　利用者の把握・調査
</t>
        </r>
        <r>
          <rPr>
            <sz val="10"/>
            <color indexed="81"/>
            <rFont val="MS P ゴシック"/>
            <family val="3"/>
            <charset val="128"/>
          </rPr>
          <t>　　・「年1回以上、施設が把握しているもの」については、該当するもの全てを選択する。
　　　※必須選択項目（オレンジ色セル）だが、把握しているものがない場合は、選択せず提出する。
　　・「食事の摂取量の把握」は、利用者個人の食事量を把握し、記録している場合を指す。　</t>
        </r>
      </text>
    </comment>
    <comment ref="Y39" authorId="0" shapeId="0" xr:uid="{00000000-0006-0000-0000-000006000000}">
      <text>
        <r>
          <rPr>
            <b/>
            <sz val="10"/>
            <color indexed="81"/>
            <rFont val="MS P ゴシック"/>
            <family val="3"/>
            <charset val="128"/>
          </rPr>
          <t xml:space="preserve">１　給食会議
</t>
        </r>
        <r>
          <rPr>
            <sz val="10"/>
            <color indexed="81"/>
            <rFont val="MS P ゴシック"/>
            <family val="3"/>
            <charset val="128"/>
          </rPr>
          <t>　　・施設全体の給食運営に係る内容について検討する会議を指し、日々のミーティングや打合せ、
　　　利用者のケア・カンファレンスは含まない。
　　・１－２については、該当する全てを選択する。</t>
        </r>
      </text>
    </comment>
    <comment ref="B49" authorId="0" shapeId="0" xr:uid="{00000000-0006-0000-0000-000007000000}">
      <text>
        <r>
          <rPr>
            <b/>
            <sz val="10"/>
            <color indexed="81"/>
            <rFont val="MS P ゴシック"/>
            <family val="3"/>
            <charset val="128"/>
          </rPr>
          <t xml:space="preserve">５ ＮＳＴの導入（病院のみ記入）
</t>
        </r>
        <r>
          <rPr>
            <sz val="10"/>
            <color indexed="81"/>
            <rFont val="MS P ゴシック"/>
            <family val="3"/>
            <charset val="128"/>
          </rPr>
          <t>　 ・「Ⅰ施設種類」で病院を選択した施設のみ入力する。</t>
        </r>
      </text>
    </comment>
    <comment ref="B50" authorId="0" shapeId="0" xr:uid="{00000000-0006-0000-0000-000008000000}">
      <text>
        <r>
          <rPr>
            <b/>
            <sz val="10"/>
            <color indexed="81"/>
            <rFont val="MS P ゴシック"/>
            <family val="3"/>
            <charset val="128"/>
          </rPr>
          <t>Ⅵ　栄養計画　
　</t>
        </r>
        <r>
          <rPr>
            <sz val="10"/>
            <color indexed="81"/>
            <rFont val="MS P ゴシック"/>
            <family val="3"/>
            <charset val="128"/>
          </rPr>
          <t>・「１　対象別に設定した給与栄養目標量の種類」は、種類を入力する場合ははラジオボタンに
　　　チェックをし、種類の数の数値を入力する。「作成していない」を選択した場合、２から５は</t>
        </r>
        <r>
          <rPr>
            <b/>
            <sz val="10"/>
            <color indexed="81"/>
            <rFont val="MS P ゴシック"/>
            <family val="3"/>
            <charset val="128"/>
          </rPr>
          <t xml:space="preserve">
　　　</t>
        </r>
        <r>
          <rPr>
            <sz val="10"/>
            <color indexed="81"/>
            <rFont val="MS P ゴシック"/>
            <family val="3"/>
            <charset val="128"/>
          </rPr>
          <t>入力しない。</t>
        </r>
      </text>
    </comment>
    <comment ref="AD60" authorId="0" shapeId="0" xr:uid="{00000000-0006-0000-0000-000009000000}">
      <text>
        <r>
          <rPr>
            <b/>
            <sz val="10"/>
            <color indexed="81"/>
            <rFont val="MS P ゴシック"/>
            <family val="3"/>
            <charset val="128"/>
          </rPr>
          <t xml:space="preserve">４　給与栄養目標量と給与栄養量
</t>
        </r>
        <r>
          <rPr>
            <sz val="10"/>
            <color indexed="81"/>
            <rFont val="MS P ゴシック"/>
            <family val="3"/>
            <charset val="128"/>
          </rPr>
          <t>　　・幅で設定している場合は、中央値を入力する。
    ・炭水化物、脂肪、たんぱく質エネルギー比率は自動計算のため入力不要。
　　・設定していない項目は、「‐（ハイフン）」を入力する。
　　・栄養量の数値は、日本食品標準成分表の数値の桁数に合わせる。</t>
        </r>
      </text>
    </comment>
    <comment ref="B67" authorId="0" shapeId="0" xr:uid="{00000000-0006-0000-0000-00000A000000}">
      <text>
        <r>
          <rPr>
            <b/>
            <sz val="10"/>
            <color indexed="81"/>
            <rFont val="MS P ゴシック"/>
            <family val="3"/>
            <charset val="128"/>
          </rPr>
          <t xml:space="preserve">５－２　有の場合　内容
</t>
        </r>
        <r>
          <rPr>
            <sz val="10"/>
            <color indexed="81"/>
            <rFont val="MS P ゴシック"/>
            <family val="3"/>
            <charset val="128"/>
          </rPr>
          <t>　　　　・該当するもの全てを選択する</t>
        </r>
      </text>
    </comment>
    <comment ref="B72" authorId="0" shapeId="0" xr:uid="{00000000-0006-0000-0000-00000B000000}">
      <text>
        <r>
          <rPr>
            <b/>
            <sz val="10"/>
            <color indexed="81"/>
            <rFont val="MS P ゴシック"/>
            <family val="3"/>
            <charset val="128"/>
          </rPr>
          <t xml:space="preserve">Ⅶ　栄養・健康情報提供
</t>
        </r>
        <r>
          <rPr>
            <sz val="10"/>
            <color indexed="81"/>
            <rFont val="MS P ゴシック"/>
            <family val="3"/>
            <charset val="128"/>
          </rPr>
          <t>　　・報告月に実施した内容全てを選択する。</t>
        </r>
        <r>
          <rPr>
            <b/>
            <sz val="10"/>
            <color indexed="81"/>
            <rFont val="MS P ゴシック"/>
            <family val="3"/>
            <charset val="128"/>
          </rPr>
          <t xml:space="preserve">
　　</t>
        </r>
        <r>
          <rPr>
            <sz val="10"/>
            <color indexed="81"/>
            <rFont val="MS P ゴシック"/>
            <family val="3"/>
            <charset val="128"/>
          </rPr>
          <t>・パネルの展示は「ポスター掲示」、リーフレットの配布は「給食たより等の配布」に該当する。
　　・給食時間の訪問とは、給食時間に利用者を訪問し、栄養に関するアドバイスをした場合を指す。</t>
        </r>
      </text>
    </comment>
    <comment ref="Y72" authorId="0" shapeId="0" xr:uid="{00000000-0006-0000-0000-00000C000000}">
      <text>
        <r>
          <rPr>
            <b/>
            <sz val="10"/>
            <color indexed="81"/>
            <rFont val="MS P ゴシック"/>
            <family val="3"/>
            <charset val="128"/>
          </rPr>
          <t>Ⅷ　栄養指導
　　</t>
        </r>
        <r>
          <rPr>
            <sz val="10"/>
            <color indexed="81"/>
            <rFont val="MS P ゴシック"/>
            <family val="3"/>
            <charset val="128"/>
          </rPr>
          <t>・報告月において、管理栄養士及び栄養士が実施した分のみ入力する。
　　・「Ⅶ　栄養・健康情報提供」に該当するものは計上しない。
　　・集団指導の人数は、回数分の延べ人数を入力する。</t>
        </r>
      </text>
    </comment>
    <comment ref="B78" authorId="0" shapeId="0" xr:uid="{00000000-0006-0000-0000-00000D000000}">
      <text>
        <r>
          <rPr>
            <b/>
            <sz val="10"/>
            <color indexed="81"/>
            <rFont val="MS P ゴシック"/>
            <family val="3"/>
            <charset val="128"/>
          </rPr>
          <t>Ⅸ　課題と評価
　　</t>
        </r>
        <r>
          <rPr>
            <sz val="10"/>
            <color indexed="81"/>
            <rFont val="MS P ゴシック"/>
            <family val="3"/>
            <charset val="128"/>
          </rPr>
          <t>・施設の栄養課題について把握している場合は「有」を選択し、栄養課題とそれに対する取組を入力
　　　する。
　　・栄養課題とそれに対する対策を踏まえて、施設としての自己評価を記入する。</t>
        </r>
      </text>
    </comment>
    <comment ref="P85" authorId="0" shapeId="0" xr:uid="{00000000-0006-0000-0000-00000E000000}">
      <text>
        <r>
          <rPr>
            <b/>
            <sz val="10"/>
            <color indexed="81"/>
            <rFont val="MS P ゴシック"/>
            <family val="3"/>
            <charset val="128"/>
          </rPr>
          <t>Ⅹ　東京都の栄養関連施策項目
　　</t>
        </r>
        <r>
          <rPr>
            <sz val="10"/>
            <color indexed="81"/>
            <rFont val="MS P ゴシック"/>
            <family val="3"/>
            <charset val="128"/>
          </rPr>
          <t>・最も提供数の多い給食（Ⅵ-３で記入した給食）に対しての目標量と提供量（平均値）を
　　　整数で入力する。
　　　・報告月に提供していない場合は、提供量に「0」を入力し、算出していない場合は
　　　「-（ハイフン）」を入力する。
　　・目標量を定めていない場合は、目標量に「-（ハイフン）」を入力する。
　　・野菜は、日本食品標準成分表の野菜類を指し、きのこ類、藻類、いも類を含まない。
　　・果物は、日本食品標準成分表の果実類を指す。</t>
        </r>
      </text>
    </comment>
    <comment ref="B89" authorId="0" shapeId="0" xr:uid="{00000000-0006-0000-0000-00000F000000}">
      <text>
        <r>
          <rPr>
            <b/>
            <sz val="10"/>
            <color indexed="81"/>
            <rFont val="MS P ゴシック"/>
            <family val="3"/>
            <charset val="128"/>
          </rPr>
          <t>ⅩⅠ　委託
　　</t>
        </r>
        <r>
          <rPr>
            <sz val="10"/>
            <color indexed="81"/>
            <rFont val="MS P ゴシック"/>
            <family val="3"/>
            <charset val="128"/>
          </rPr>
          <t>・何らかの業務を委託している場合は「有」を選択した上で、委託先名称等を入力し、委託している
　　　内容の全て及び書類整備の有無を選択する。</t>
        </r>
      </text>
    </comment>
    <comment ref="P93" authorId="0" shapeId="0" xr:uid="{00000000-0006-0000-0000-000010000000}">
      <text>
        <r>
          <rPr>
            <b/>
            <sz val="10"/>
            <color indexed="81"/>
            <rFont val="MS P ゴシック"/>
            <family val="3"/>
            <charset val="128"/>
          </rPr>
          <t xml:space="preserve">保健所記入欄
</t>
        </r>
        <r>
          <rPr>
            <sz val="10"/>
            <color indexed="81"/>
            <rFont val="MS P ゴシック"/>
            <family val="3"/>
            <charset val="128"/>
          </rPr>
          <t>・入力不要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s-akimaru</author>
    <author>東京都</author>
    <author>君羅　満</author>
  </authors>
  <commentList>
    <comment ref="A1" authorId="0" shapeId="0" xr:uid="{00000000-0006-0000-0100-000001000000}">
      <text>
        <r>
          <rPr>
            <b/>
            <sz val="9"/>
            <color indexed="81"/>
            <rFont val="ＭＳ Ｐゴシック"/>
            <family val="3"/>
            <charset val="128"/>
          </rPr>
          <t xml:space="preserve"> 1：千代田区　　41：西多摩保健所
 2：中央区　　　 42:南多摩保健所
 3：港区　　　　　43：多摩立川保健所
 4：新宿区　　　 44:多摩府中保健所
 5:文京区　　　　45:多摩小平保健所
 6：台東区　　　 46:島しょ保健所
 7:墨田区　　　　
 8:江東区区
 9:品川区
10：目黒区
11:大田区
12::世田谷区
13渋谷区
14:中野区
15:杉並区
16:杉並区
17:北　区
18:荒川区
19:板橋区
20:練馬区
21:足立区
22:葛飾区
23:江戸川区
31:八王子市
32:町田市   地区番号は必ず入力！</t>
        </r>
      </text>
    </comment>
    <comment ref="B1" authorId="1" shapeId="0" xr:uid="{00000000-0006-0000-0100-000002000000}">
      <text>
        <r>
          <rPr>
            <sz val="9"/>
            <color indexed="81"/>
            <rFont val="ＭＳ Ｐゴシック"/>
            <family val="3"/>
            <charset val="128"/>
          </rPr>
          <t xml:space="preserve">
</t>
        </r>
        <r>
          <rPr>
            <sz val="8"/>
            <color indexed="81"/>
            <rFont val="ＭＳ Ｐゴシック"/>
            <family val="3"/>
            <charset val="128"/>
          </rPr>
          <t>２－１２１のような場合
２１２１と入力。間にハイフンはいれないこと</t>
        </r>
      </text>
    </comment>
    <comment ref="C1" authorId="2" shapeId="0" xr:uid="{00000000-0006-0000-0100-000003000000}">
      <text>
        <r>
          <rPr>
            <b/>
            <sz val="9"/>
            <color indexed="81"/>
            <rFont val="ＭＳ Ｐゴシック"/>
            <family val="3"/>
            <charset val="128"/>
          </rPr>
          <t>１：病院
２：介護老人保健施設・介護医療院
３：老人福祉施設
４：その他
※記入無の場合は確認して必ずどれかを入力する</t>
        </r>
      </text>
    </comment>
    <comment ref="D1" authorId="1" shapeId="0" xr:uid="{00000000-0006-0000-0100-000004000000}">
      <text>
        <r>
          <rPr>
            <b/>
            <sz val="9"/>
            <color indexed="81"/>
            <rFont val="ＭＳ Ｐゴシック"/>
            <family val="3"/>
            <charset val="128"/>
          </rPr>
          <t>データの数値を入力
記入無：0</t>
        </r>
        <r>
          <rPr>
            <sz val="9"/>
            <color indexed="81"/>
            <rFont val="ＭＳ Ｐゴシック"/>
            <family val="3"/>
            <charset val="128"/>
          </rPr>
          <t xml:space="preserve">
</t>
        </r>
      </text>
    </comment>
    <comment ref="E1" authorId="1" shapeId="0" xr:uid="{00000000-0006-0000-0100-000005000000}">
      <text>
        <r>
          <rPr>
            <b/>
            <sz val="9"/>
            <color indexed="81"/>
            <rFont val="ＭＳ Ｐゴシック"/>
            <family val="3"/>
            <charset val="128"/>
          </rPr>
          <t>１：食材料費
２：その他含む
99：記入無</t>
        </r>
        <r>
          <rPr>
            <sz val="9"/>
            <color indexed="81"/>
            <rFont val="ＭＳ Ｐゴシック"/>
            <family val="3"/>
            <charset val="128"/>
          </rPr>
          <t xml:space="preserve">
</t>
        </r>
      </text>
    </comment>
    <comment ref="F1" authorId="1" shapeId="0" xr:uid="{00000000-0006-0000-0100-000006000000}">
      <text>
        <r>
          <rPr>
            <b/>
            <sz val="9"/>
            <color indexed="81"/>
            <rFont val="ＭＳ Ｐゴシック"/>
            <family val="3"/>
            <charset val="128"/>
          </rPr>
          <t>数値を入力
記入無
はブランク</t>
        </r>
      </text>
    </comment>
    <comment ref="G1" authorId="1" shapeId="0" xr:uid="{00000000-0006-0000-0100-000007000000}">
      <text>
        <r>
          <rPr>
            <b/>
            <sz val="9"/>
            <color indexed="81"/>
            <rFont val="ＭＳ Ｐゴシック"/>
            <family val="3"/>
            <charset val="128"/>
          </rPr>
          <t>数値を入力
記入無はブランク</t>
        </r>
      </text>
    </comment>
    <comment ref="H1" authorId="1" shapeId="0" xr:uid="{00000000-0006-0000-0100-000008000000}">
      <text>
        <r>
          <rPr>
            <b/>
            <sz val="9"/>
            <color indexed="81"/>
            <rFont val="ＭＳ Ｐゴシック"/>
            <family val="3"/>
            <charset val="128"/>
          </rPr>
          <t>数値を入力
記入無はブランク</t>
        </r>
      </text>
    </comment>
    <comment ref="I1" authorId="1" shapeId="0" xr:uid="{00000000-0006-0000-0100-000009000000}">
      <text>
        <r>
          <rPr>
            <b/>
            <sz val="9"/>
            <color indexed="81"/>
            <rFont val="ＭＳ Ｐゴシック"/>
            <family val="3"/>
            <charset val="128"/>
          </rPr>
          <t>数値を入力
記入無はブランク</t>
        </r>
      </text>
    </comment>
    <comment ref="J1" authorId="1" shapeId="0" xr:uid="{00000000-0006-0000-0100-00000A000000}">
      <text>
        <r>
          <rPr>
            <b/>
            <sz val="9"/>
            <color indexed="81"/>
            <rFont val="ＭＳ Ｐゴシック"/>
            <family val="3"/>
            <charset val="128"/>
          </rPr>
          <t>数値を入力
記入無はブランク</t>
        </r>
      </text>
    </comment>
    <comment ref="K1" authorId="1" shapeId="0" xr:uid="{00000000-0006-0000-0100-00000B000000}">
      <text>
        <r>
          <rPr>
            <b/>
            <sz val="9"/>
            <color indexed="81"/>
            <rFont val="ＭＳ Ｐゴシック"/>
            <family val="3"/>
            <charset val="128"/>
          </rPr>
          <t>数値を入力
記入無はブランク</t>
        </r>
      </text>
    </comment>
    <comment ref="L1" authorId="1" shapeId="0" xr:uid="{00000000-0006-0000-0100-00000C000000}">
      <text>
        <r>
          <rPr>
            <b/>
            <sz val="9"/>
            <color indexed="81"/>
            <rFont val="ＭＳ Ｐゴシック"/>
            <family val="3"/>
            <charset val="128"/>
          </rPr>
          <t xml:space="preserve">入力不要！
</t>
        </r>
      </text>
    </comment>
    <comment ref="M1" authorId="1" shapeId="0" xr:uid="{00000000-0006-0000-0100-00000D000000}">
      <text>
        <r>
          <rPr>
            <b/>
            <sz val="9"/>
            <color indexed="81"/>
            <rFont val="ＭＳ Ｐゴシック"/>
            <family val="3"/>
            <charset val="128"/>
          </rPr>
          <t>データ数値を入力
記入無の場合はブランク</t>
        </r>
      </text>
    </comment>
    <comment ref="N1" authorId="1" shapeId="0" xr:uid="{00000000-0006-0000-0100-00000E000000}">
      <text>
        <r>
          <rPr>
            <b/>
            <sz val="9"/>
            <color indexed="81"/>
            <rFont val="ＭＳ Ｐゴシック"/>
            <family val="3"/>
            <charset val="128"/>
          </rPr>
          <t>データ数値を入力
記入無の場合はブランク</t>
        </r>
      </text>
    </comment>
    <comment ref="O1" authorId="1" shapeId="0" xr:uid="{00000000-0006-0000-0100-00000F000000}">
      <text>
        <r>
          <rPr>
            <b/>
            <sz val="9"/>
            <color indexed="81"/>
            <rFont val="ＭＳ Ｐゴシック"/>
            <family val="3"/>
            <charset val="128"/>
          </rPr>
          <t>データ数値を入力
記入無の場合はブランク</t>
        </r>
      </text>
    </comment>
    <comment ref="P1" authorId="1" shapeId="0" xr:uid="{00000000-0006-0000-0100-000010000000}">
      <text>
        <r>
          <rPr>
            <b/>
            <sz val="9"/>
            <color indexed="81"/>
            <rFont val="ＭＳ Ｐゴシック"/>
            <family val="3"/>
            <charset val="128"/>
          </rPr>
          <t>データ数値を入力
記入無の場合はブランク</t>
        </r>
      </text>
    </comment>
    <comment ref="Q1" authorId="1" shapeId="0" xr:uid="{00000000-0006-0000-0100-000011000000}">
      <text>
        <r>
          <rPr>
            <b/>
            <sz val="9"/>
            <color indexed="81"/>
            <rFont val="ＭＳ Ｐゴシック"/>
            <family val="3"/>
            <charset val="128"/>
          </rPr>
          <t>データ数値を入力
記入無の場合はブランク</t>
        </r>
      </text>
    </comment>
    <comment ref="R1" authorId="1" shapeId="0" xr:uid="{00000000-0006-0000-0100-000012000000}">
      <text>
        <r>
          <rPr>
            <b/>
            <sz val="9"/>
            <color indexed="81"/>
            <rFont val="ＭＳ Ｐゴシック"/>
            <family val="3"/>
            <charset val="128"/>
          </rPr>
          <t>データ数値を入力
記入無の場合はブランク</t>
        </r>
      </text>
    </comment>
    <comment ref="T1" authorId="1" shapeId="0" xr:uid="{00000000-0006-0000-0100-000013000000}">
      <text>
        <r>
          <rPr>
            <b/>
            <sz val="9"/>
            <color indexed="81"/>
            <rFont val="ＭＳ Ｐゴシック"/>
            <family val="3"/>
            <charset val="128"/>
          </rPr>
          <t>データ数値を入力
記入無の場合はブランク</t>
        </r>
      </text>
    </comment>
    <comment ref="U1" authorId="1" shapeId="0" xr:uid="{00000000-0006-0000-0100-000014000000}">
      <text>
        <r>
          <rPr>
            <b/>
            <sz val="9"/>
            <color indexed="81"/>
            <rFont val="ＭＳ Ｐゴシック"/>
            <family val="3"/>
            <charset val="128"/>
          </rPr>
          <t>データ数値を入力
記入無の場合はブランク</t>
        </r>
      </text>
    </comment>
    <comment ref="V1" authorId="1" shapeId="0" xr:uid="{00000000-0006-0000-0100-000015000000}">
      <text>
        <r>
          <rPr>
            <b/>
            <sz val="9"/>
            <color indexed="81"/>
            <rFont val="ＭＳ Ｐゴシック"/>
            <family val="3"/>
            <charset val="128"/>
          </rPr>
          <t>データ数値を入力
記入無の場合はブランク</t>
        </r>
      </text>
    </comment>
    <comment ref="W1" authorId="1" shapeId="0" xr:uid="{00000000-0006-0000-0100-000016000000}">
      <text>
        <r>
          <rPr>
            <b/>
            <sz val="9"/>
            <color indexed="81"/>
            <rFont val="ＭＳ Ｐゴシック"/>
            <family val="3"/>
            <charset val="128"/>
          </rPr>
          <t>データ数値を入力
記入無の場合はブランク</t>
        </r>
      </text>
    </comment>
    <comment ref="X1" authorId="1" shapeId="0" xr:uid="{00000000-0006-0000-0100-000017000000}">
      <text>
        <r>
          <rPr>
            <b/>
            <sz val="9"/>
            <color indexed="81"/>
            <rFont val="ＭＳ Ｐゴシック"/>
            <family val="3"/>
            <charset val="128"/>
          </rPr>
          <t>データ数値を入力
記入無の場合はブランク</t>
        </r>
      </text>
    </comment>
    <comment ref="Z1" authorId="1" shapeId="0" xr:uid="{00000000-0006-0000-0100-000018000000}">
      <text>
        <r>
          <rPr>
            <b/>
            <sz val="9"/>
            <color indexed="81"/>
            <rFont val="ＭＳ Ｐゴシック"/>
            <family val="3"/>
            <charset val="128"/>
          </rPr>
          <t>データ数値を入力
記入無の場合はブランク</t>
        </r>
      </text>
    </comment>
    <comment ref="AA1" authorId="1" shapeId="0" xr:uid="{00000000-0006-0000-0100-000019000000}">
      <text>
        <r>
          <rPr>
            <b/>
            <sz val="9"/>
            <color indexed="81"/>
            <rFont val="ＭＳ Ｐゴシック"/>
            <family val="3"/>
            <charset val="128"/>
          </rPr>
          <t>データ数値を入力
記入無の場合はブランク</t>
        </r>
      </text>
    </comment>
    <comment ref="AB1" authorId="1" shapeId="0" xr:uid="{00000000-0006-0000-0100-00001A000000}">
      <text>
        <r>
          <rPr>
            <b/>
            <sz val="9"/>
            <color indexed="81"/>
            <rFont val="ＭＳ Ｐゴシック"/>
            <family val="3"/>
            <charset val="128"/>
          </rPr>
          <t>データ数値を入力
記入無の場合はブランク</t>
        </r>
      </text>
    </comment>
    <comment ref="AC1" authorId="1" shapeId="0" xr:uid="{00000000-0006-0000-0100-00001B000000}">
      <text>
        <r>
          <rPr>
            <b/>
            <sz val="9"/>
            <color indexed="81"/>
            <rFont val="ＭＳ Ｐゴシック"/>
            <family val="3"/>
            <charset val="128"/>
          </rPr>
          <t>データ数値を入力
記入無の場合はブランク</t>
        </r>
      </text>
    </comment>
    <comment ref="AD1" authorId="1" shapeId="0" xr:uid="{00000000-0006-0000-0100-00001C000000}">
      <text>
        <r>
          <rPr>
            <b/>
            <sz val="9"/>
            <color indexed="81"/>
            <rFont val="ＭＳ Ｐゴシック"/>
            <family val="3"/>
            <charset val="128"/>
          </rPr>
          <t>データ数値を入力
記入無の場合はブランク</t>
        </r>
      </text>
    </comment>
    <comment ref="AF1" authorId="1" shapeId="0" xr:uid="{00000000-0006-0000-0100-00001D000000}">
      <text>
        <r>
          <rPr>
            <b/>
            <sz val="9"/>
            <color indexed="81"/>
            <rFont val="ＭＳ Ｐゴシック"/>
            <family val="3"/>
            <charset val="128"/>
          </rPr>
          <t>データ数値を入力
記入無の場合はブランク</t>
        </r>
      </text>
    </comment>
    <comment ref="AG1" authorId="1" shapeId="0" xr:uid="{00000000-0006-0000-0100-00001E000000}">
      <text>
        <r>
          <rPr>
            <b/>
            <sz val="9"/>
            <color indexed="81"/>
            <rFont val="ＭＳ Ｐゴシック"/>
            <family val="3"/>
            <charset val="128"/>
          </rPr>
          <t>データ数値を入力
記入無の場合はブランク</t>
        </r>
      </text>
    </comment>
    <comment ref="AH1" authorId="1" shapeId="0" xr:uid="{00000000-0006-0000-0100-00001F000000}">
      <text>
        <r>
          <rPr>
            <b/>
            <sz val="9"/>
            <color indexed="81"/>
            <rFont val="ＭＳ Ｐゴシック"/>
            <family val="3"/>
            <charset val="128"/>
          </rPr>
          <t>データ数値を入力
記入無の場合はブランク</t>
        </r>
      </text>
    </comment>
    <comment ref="AI1" authorId="1" shapeId="0" xr:uid="{00000000-0006-0000-0100-000020000000}">
      <text>
        <r>
          <rPr>
            <b/>
            <sz val="9"/>
            <color indexed="81"/>
            <rFont val="ＭＳ Ｐゴシック"/>
            <family val="3"/>
            <charset val="128"/>
          </rPr>
          <t>データ数値を入力
記入無の場合はブランク</t>
        </r>
      </text>
    </comment>
    <comment ref="AJ1" authorId="1" shapeId="0" xr:uid="{00000000-0006-0000-0100-000021000000}">
      <text>
        <r>
          <rPr>
            <b/>
            <sz val="9"/>
            <color indexed="81"/>
            <rFont val="ＭＳ Ｐゴシック"/>
            <family val="3"/>
            <charset val="128"/>
          </rPr>
          <t>データ数値を入力
記入無の場合はブランク</t>
        </r>
      </text>
    </comment>
    <comment ref="AL1" authorId="0" shapeId="0" xr:uid="{00000000-0006-0000-0100-000022000000}">
      <text>
        <r>
          <rPr>
            <b/>
            <sz val="9"/>
            <color indexed="81"/>
            <rFont val="ＭＳ Ｐゴシック"/>
            <family val="3"/>
            <charset val="128"/>
          </rPr>
          <t xml:space="preserve">１：有
２：無
99：記入無
</t>
        </r>
      </text>
    </comment>
    <comment ref="AM1" authorId="0" shapeId="0" xr:uid="{00000000-0006-0000-0100-000023000000}">
      <text>
        <r>
          <rPr>
            <b/>
            <sz val="9"/>
            <color indexed="81"/>
            <rFont val="ＭＳ Ｐゴシック"/>
            <family val="3"/>
            <charset val="128"/>
          </rPr>
          <t xml:space="preserve">１：有
２：無
99：記入無
</t>
        </r>
      </text>
    </comment>
    <comment ref="AN1" authorId="0" shapeId="0" xr:uid="{00000000-0006-0000-0100-000024000000}">
      <text>
        <r>
          <rPr>
            <b/>
            <sz val="9"/>
            <color indexed="81"/>
            <rFont val="ＭＳ Ｐゴシック"/>
            <family val="3"/>
            <charset val="128"/>
          </rPr>
          <t xml:space="preserve">１：有
２：無
99：記入無
</t>
        </r>
      </text>
    </comment>
    <comment ref="AO1" authorId="0" shapeId="0" xr:uid="{00000000-0006-0000-0100-000025000000}">
      <text>
        <r>
          <rPr>
            <b/>
            <sz val="9"/>
            <color indexed="81"/>
            <rFont val="ＭＳ Ｐゴシック"/>
            <family val="3"/>
            <charset val="128"/>
          </rPr>
          <t xml:space="preserve">１：有
２：無
99：記入無
</t>
        </r>
      </text>
    </comment>
    <comment ref="AP1" authorId="0" shapeId="0" xr:uid="{00000000-0006-0000-0100-000026000000}">
      <text>
        <r>
          <rPr>
            <b/>
            <sz val="9"/>
            <color indexed="81"/>
            <rFont val="ＭＳ Ｐゴシック"/>
            <family val="3"/>
            <charset val="128"/>
          </rPr>
          <t xml:space="preserve">１：有
２：無
99：記入無
</t>
        </r>
      </text>
    </comment>
    <comment ref="AQ1" authorId="0" shapeId="0" xr:uid="{00000000-0006-0000-0100-000027000000}">
      <text>
        <r>
          <rPr>
            <b/>
            <sz val="9"/>
            <color indexed="81"/>
            <rFont val="ＭＳ Ｐゴシック"/>
            <family val="3"/>
            <charset val="128"/>
          </rPr>
          <t xml:space="preserve">１：有
２：無
99：記入無
</t>
        </r>
      </text>
    </comment>
    <comment ref="AR1" authorId="0" shapeId="0" xr:uid="{00000000-0006-0000-0100-000028000000}">
      <text>
        <r>
          <rPr>
            <b/>
            <sz val="9"/>
            <color indexed="81"/>
            <rFont val="ＭＳ Ｐゴシック"/>
            <family val="3"/>
            <charset val="128"/>
          </rPr>
          <t xml:space="preserve">１：有
２：無
99：記入無
</t>
        </r>
      </text>
    </comment>
    <comment ref="AS1" authorId="0" shapeId="0" xr:uid="{00000000-0006-0000-0100-000029000000}">
      <text>
        <r>
          <rPr>
            <b/>
            <sz val="9"/>
            <color indexed="81"/>
            <rFont val="ＭＳ Ｐゴシック"/>
            <family val="3"/>
            <charset val="128"/>
          </rPr>
          <t xml:space="preserve">１：有
２：無
99：記入無
</t>
        </r>
      </text>
    </comment>
    <comment ref="AT1" authorId="0" shapeId="0" xr:uid="{00000000-0006-0000-0100-00002A000000}">
      <text>
        <r>
          <rPr>
            <b/>
            <sz val="9"/>
            <color indexed="81"/>
            <rFont val="ＭＳ Ｐゴシック"/>
            <family val="3"/>
            <charset val="128"/>
          </rPr>
          <t xml:space="preserve">１：有
２：無
99：記入無
</t>
        </r>
      </text>
    </comment>
    <comment ref="AU1" authorId="0" shapeId="0" xr:uid="{00000000-0006-0000-0100-00002B000000}">
      <text>
        <r>
          <rPr>
            <b/>
            <sz val="9"/>
            <color indexed="81"/>
            <rFont val="ＭＳ Ｐゴシック"/>
            <family val="3"/>
            <charset val="128"/>
          </rPr>
          <t xml:space="preserve">１：有
２：無
99：記入無
</t>
        </r>
      </text>
    </comment>
    <comment ref="AV1" authorId="1" shapeId="0" xr:uid="{00000000-0006-0000-0100-00002C000000}">
      <text>
        <r>
          <rPr>
            <b/>
            <sz val="9"/>
            <color indexed="81"/>
            <rFont val="ＭＳ Ｐゴシック"/>
            <family val="3"/>
            <charset val="128"/>
          </rPr>
          <t>その他に記載されている内容を入力のこと</t>
        </r>
      </text>
    </comment>
    <comment ref="AW1" authorId="1" shapeId="0" xr:uid="{00000000-0006-0000-0100-00002D000000}">
      <text>
        <r>
          <rPr>
            <b/>
            <sz val="9"/>
            <color indexed="81"/>
            <rFont val="ＭＳ Ｐゴシック"/>
            <family val="3"/>
            <charset val="128"/>
          </rPr>
          <t>毎日にﾁｪｯｸあり→１を入力</t>
        </r>
        <r>
          <rPr>
            <sz val="9"/>
            <color indexed="81"/>
            <rFont val="ＭＳ Ｐゴシック"/>
            <family val="3"/>
            <charset val="128"/>
          </rPr>
          <t xml:space="preserve">
</t>
        </r>
        <r>
          <rPr>
            <b/>
            <sz val="9"/>
            <color indexed="81"/>
            <rFont val="ＭＳ Ｐゴシック"/>
            <family val="3"/>
            <charset val="128"/>
          </rPr>
          <t>該当無(無回答）は99を入力</t>
        </r>
        <r>
          <rPr>
            <sz val="9"/>
            <color indexed="81"/>
            <rFont val="ＭＳ Ｐゴシック"/>
            <family val="3"/>
            <charset val="128"/>
          </rPr>
          <t xml:space="preserve">
</t>
        </r>
      </text>
    </comment>
    <comment ref="AX1" authorId="1" shapeId="0" xr:uid="{00000000-0006-0000-0100-00002E000000}">
      <text>
        <r>
          <rPr>
            <b/>
            <sz val="9"/>
            <color indexed="81"/>
            <rFont val="ＭＳ Ｐゴシック"/>
            <family val="3"/>
            <charset val="128"/>
          </rPr>
          <t>月単位にチェック有：１(回数は入力不要）
該当無(無回答）は99を入力</t>
        </r>
      </text>
    </comment>
    <comment ref="AY1" authorId="1" shapeId="0" xr:uid="{00000000-0006-0000-0100-00002F000000}">
      <text>
        <r>
          <rPr>
            <b/>
            <sz val="9"/>
            <color indexed="81"/>
            <rFont val="ＭＳ Ｐゴシック"/>
            <family val="3"/>
            <charset val="128"/>
          </rPr>
          <t>年単位でチェック有：１（回数は入力不要）
該当無(無回答）は99を入力</t>
        </r>
        <r>
          <rPr>
            <sz val="9"/>
            <color indexed="81"/>
            <rFont val="ＭＳ Ｐゴシック"/>
            <family val="3"/>
            <charset val="128"/>
          </rPr>
          <t xml:space="preserve">
</t>
        </r>
      </text>
    </comment>
    <comment ref="AZ1" authorId="1" shapeId="0" xr:uid="{00000000-0006-0000-0100-000030000000}">
      <text>
        <r>
          <rPr>
            <b/>
            <sz val="9"/>
            <color indexed="81"/>
            <rFont val="ＭＳ Ｐゴシック"/>
            <family val="3"/>
            <charset val="128"/>
          </rPr>
          <t>実施回数を数値を入力
実施していない：０、
記入無：ブランク</t>
        </r>
        <r>
          <rPr>
            <sz val="9"/>
            <color indexed="81"/>
            <rFont val="ＭＳ Ｐゴシック"/>
            <family val="3"/>
            <charset val="128"/>
          </rPr>
          <t xml:space="preserve">
</t>
        </r>
      </text>
    </comment>
    <comment ref="BA1" authorId="1" shapeId="0" xr:uid="{00000000-0006-0000-0100-000031000000}">
      <text>
        <r>
          <rPr>
            <b/>
            <sz val="9"/>
            <color indexed="81"/>
            <rFont val="ＭＳ Ｐゴシック"/>
            <family val="3"/>
            <charset val="128"/>
          </rPr>
          <t>実施回数を数値を入力
実施していない、
記入無はブランク</t>
        </r>
        <r>
          <rPr>
            <sz val="9"/>
            <color indexed="81"/>
            <rFont val="ＭＳ Ｐゴシック"/>
            <family val="3"/>
            <charset val="128"/>
          </rPr>
          <t xml:space="preserve">
</t>
        </r>
      </text>
    </comment>
    <comment ref="BB1" authorId="1" shapeId="0" xr:uid="{00000000-0006-0000-0100-000032000000}">
      <text>
        <r>
          <rPr>
            <sz val="9"/>
            <color indexed="81"/>
            <rFont val="ＭＳ Ｐゴシック"/>
            <family val="3"/>
            <charset val="128"/>
          </rPr>
          <t xml:space="preserve">その他に記載されている内容を入力のこと
</t>
        </r>
      </text>
    </comment>
    <comment ref="BC1" authorId="1" shapeId="0" xr:uid="{00000000-0006-0000-0100-000033000000}">
      <text>
        <r>
          <rPr>
            <sz val="9"/>
            <color indexed="81"/>
            <rFont val="ＭＳ Ｐゴシック"/>
            <family val="3"/>
            <charset val="128"/>
          </rPr>
          <t xml:space="preserve">有の場合は開催頻度（数値）を入力
無の場合は０を入力
どちらにﾁｪｯｸがない場合はブランク
</t>
        </r>
      </text>
    </comment>
    <comment ref="BD1" authorId="1" shapeId="0" xr:uid="{00000000-0006-0000-0100-000034000000}">
      <text>
        <r>
          <rPr>
            <b/>
            <sz val="9"/>
            <color indexed="81"/>
            <rFont val="ＭＳ Ｐゴシック"/>
            <family val="3"/>
            <charset val="128"/>
          </rPr>
          <t>ﾁｪｯｸ有の場合１を入力
該当無は９９を入力</t>
        </r>
        <r>
          <rPr>
            <sz val="9"/>
            <color indexed="81"/>
            <rFont val="ＭＳ Ｐゴシック"/>
            <family val="3"/>
            <charset val="128"/>
          </rPr>
          <t xml:space="preserve">
</t>
        </r>
      </text>
    </comment>
    <comment ref="BE1" authorId="1" shapeId="0" xr:uid="{00000000-0006-0000-0100-000035000000}">
      <text>
        <r>
          <rPr>
            <b/>
            <sz val="9"/>
            <color indexed="81"/>
            <rFont val="ＭＳ Ｐゴシック"/>
            <family val="3"/>
            <charset val="128"/>
          </rPr>
          <t>ﾁｪｯｸ有の場合１を入力
該当無は９９を入力</t>
        </r>
        <r>
          <rPr>
            <sz val="9"/>
            <color indexed="81"/>
            <rFont val="ＭＳ Ｐゴシック"/>
            <family val="3"/>
            <charset val="128"/>
          </rPr>
          <t xml:space="preserve">
</t>
        </r>
      </text>
    </comment>
    <comment ref="BF1" authorId="1" shapeId="0" xr:uid="{00000000-0006-0000-0100-000036000000}">
      <text>
        <r>
          <rPr>
            <b/>
            <sz val="9"/>
            <color indexed="81"/>
            <rFont val="ＭＳ Ｐゴシック"/>
            <family val="3"/>
            <charset val="128"/>
          </rPr>
          <t>ﾁｪｯｸ有の場合１を入力
該当無は９９を入力</t>
        </r>
        <r>
          <rPr>
            <sz val="9"/>
            <color indexed="81"/>
            <rFont val="ＭＳ Ｐゴシック"/>
            <family val="3"/>
            <charset val="128"/>
          </rPr>
          <t xml:space="preserve">
</t>
        </r>
      </text>
    </comment>
    <comment ref="BG1" authorId="1" shapeId="0" xr:uid="{00000000-0006-0000-0100-000037000000}">
      <text>
        <r>
          <rPr>
            <b/>
            <sz val="9"/>
            <color indexed="81"/>
            <rFont val="ＭＳ Ｐゴシック"/>
            <family val="3"/>
            <charset val="128"/>
          </rPr>
          <t>ﾁｪｯｸ有の場合１を入力
該当無は９９を入力</t>
        </r>
        <r>
          <rPr>
            <sz val="9"/>
            <color indexed="81"/>
            <rFont val="ＭＳ Ｐゴシック"/>
            <family val="3"/>
            <charset val="128"/>
          </rPr>
          <t xml:space="preserve">
</t>
        </r>
      </text>
    </comment>
    <comment ref="BH1" authorId="1" shapeId="0" xr:uid="{00000000-0006-0000-0100-000038000000}">
      <text>
        <r>
          <rPr>
            <b/>
            <sz val="9"/>
            <color indexed="81"/>
            <rFont val="ＭＳ Ｐゴシック"/>
            <family val="3"/>
            <charset val="128"/>
          </rPr>
          <t>ﾁｪｯｸ有の場合１を入力
該当無は９９を入力</t>
        </r>
        <r>
          <rPr>
            <sz val="9"/>
            <color indexed="81"/>
            <rFont val="ＭＳ Ｐゴシック"/>
            <family val="3"/>
            <charset val="128"/>
          </rPr>
          <t xml:space="preserve">
</t>
        </r>
      </text>
    </comment>
    <comment ref="BI1" authorId="1" shapeId="0" xr:uid="{00000000-0006-0000-0100-000039000000}">
      <text>
        <r>
          <rPr>
            <b/>
            <sz val="9"/>
            <color indexed="81"/>
            <rFont val="ＭＳ Ｐゴシック"/>
            <family val="3"/>
            <charset val="128"/>
          </rPr>
          <t>ﾁｪｯｸ有の場合１を入力
該当無は９９を入力</t>
        </r>
        <r>
          <rPr>
            <sz val="9"/>
            <color indexed="81"/>
            <rFont val="ＭＳ Ｐゴシック"/>
            <family val="3"/>
            <charset val="128"/>
          </rPr>
          <t xml:space="preserve">
</t>
        </r>
      </text>
    </comment>
    <comment ref="BJ1" authorId="1" shapeId="0" xr:uid="{00000000-0006-0000-0100-00003A000000}">
      <text>
        <r>
          <rPr>
            <b/>
            <sz val="9"/>
            <color indexed="81"/>
            <rFont val="ＭＳ Ｐゴシック"/>
            <family val="3"/>
            <charset val="128"/>
          </rPr>
          <t>１：有
２：無
99：記入無</t>
        </r>
        <r>
          <rPr>
            <sz val="9"/>
            <color indexed="81"/>
            <rFont val="ＭＳ Ｐゴシック"/>
            <family val="3"/>
            <charset val="128"/>
          </rPr>
          <t xml:space="preserve">
</t>
        </r>
      </text>
    </comment>
    <comment ref="BK1" authorId="1" shapeId="0" xr:uid="{00000000-0006-0000-0100-00003B000000}">
      <text>
        <r>
          <rPr>
            <b/>
            <sz val="9"/>
            <color indexed="81"/>
            <rFont val="ＭＳ Ｐゴシック"/>
            <family val="3"/>
            <charset val="128"/>
          </rPr>
          <t>１：有
２：無
99：記入無</t>
        </r>
        <r>
          <rPr>
            <sz val="9"/>
            <color indexed="81"/>
            <rFont val="ＭＳ Ｐゴシック"/>
            <family val="3"/>
            <charset val="128"/>
          </rPr>
          <t xml:space="preserve">
</t>
        </r>
      </text>
    </comment>
    <comment ref="BL1" authorId="1" shapeId="0" xr:uid="{00000000-0006-0000-0100-00003C000000}">
      <text>
        <r>
          <rPr>
            <b/>
            <sz val="9"/>
            <color indexed="81"/>
            <rFont val="ＭＳ Ｐゴシック"/>
            <family val="3"/>
            <charset val="128"/>
          </rPr>
          <t>１：有
２：無
99：記入無</t>
        </r>
        <r>
          <rPr>
            <sz val="9"/>
            <color indexed="81"/>
            <rFont val="ＭＳ Ｐゴシック"/>
            <family val="3"/>
            <charset val="128"/>
          </rPr>
          <t xml:space="preserve">
</t>
        </r>
      </text>
    </comment>
    <comment ref="BM1" authorId="1" shapeId="0" xr:uid="{00000000-0006-0000-0100-00003D000000}">
      <text>
        <r>
          <rPr>
            <b/>
            <sz val="9"/>
            <color indexed="81"/>
            <rFont val="ＭＳ Ｐゴシック"/>
            <family val="3"/>
            <charset val="128"/>
          </rPr>
          <t>１：有
２：無
99：記入無</t>
        </r>
        <r>
          <rPr>
            <sz val="9"/>
            <color indexed="81"/>
            <rFont val="ＭＳ Ｐゴシック"/>
            <family val="3"/>
            <charset val="128"/>
          </rPr>
          <t xml:space="preserve">
</t>
        </r>
      </text>
    </comment>
    <comment ref="BN1" authorId="1" shapeId="0" xr:uid="{00000000-0006-0000-0100-00003E000000}">
      <text>
        <r>
          <rPr>
            <b/>
            <sz val="9"/>
            <color indexed="81"/>
            <rFont val="ＭＳ Ｐゴシック"/>
            <family val="3"/>
            <charset val="128"/>
          </rPr>
          <t>１：有
２：無
99：記入無</t>
        </r>
        <r>
          <rPr>
            <sz val="9"/>
            <color indexed="81"/>
            <rFont val="ＭＳ Ｐゴシック"/>
            <family val="3"/>
            <charset val="128"/>
          </rPr>
          <t xml:space="preserve">
</t>
        </r>
      </text>
    </comment>
    <comment ref="BO1" authorId="1" shapeId="0" xr:uid="{00000000-0006-0000-0100-00003F000000}">
      <text>
        <r>
          <rPr>
            <b/>
            <sz val="9"/>
            <color indexed="81"/>
            <rFont val="ＭＳ Ｐゴシック"/>
            <family val="3"/>
            <charset val="128"/>
          </rPr>
          <t>１：有
２：無
99：記入無</t>
        </r>
        <r>
          <rPr>
            <sz val="9"/>
            <color indexed="81"/>
            <rFont val="ＭＳ Ｐゴシック"/>
            <family val="3"/>
            <charset val="128"/>
          </rPr>
          <t xml:space="preserve">
</t>
        </r>
      </text>
    </comment>
    <comment ref="BP1" authorId="1" shapeId="0" xr:uid="{00000000-0006-0000-0100-000040000000}">
      <text>
        <r>
          <rPr>
            <b/>
            <sz val="9"/>
            <color indexed="81"/>
            <rFont val="ＭＳ Ｐゴシック"/>
            <family val="3"/>
            <charset val="128"/>
          </rPr>
          <t>１：有
２：無
99：記入無</t>
        </r>
      </text>
    </comment>
    <comment ref="BQ1" authorId="1" shapeId="0" xr:uid="{00000000-0006-0000-0100-000041000000}">
      <text>
        <r>
          <rPr>
            <b/>
            <sz val="9"/>
            <color indexed="81"/>
            <rFont val="ＭＳ Ｐゴシック"/>
            <family val="3"/>
            <charset val="128"/>
          </rPr>
          <t>１：全員
２：一部
99：記入無</t>
        </r>
        <r>
          <rPr>
            <sz val="9"/>
            <color indexed="81"/>
            <rFont val="ＭＳ Ｐゴシック"/>
            <family val="3"/>
            <charset val="128"/>
          </rPr>
          <t xml:space="preserve">
</t>
        </r>
      </text>
    </comment>
    <comment ref="BR1" authorId="1" shapeId="0" xr:uid="{00000000-0006-0000-0100-000042000000}">
      <text>
        <r>
          <rPr>
            <b/>
            <sz val="9"/>
            <color indexed="81"/>
            <rFont val="ＭＳ Ｐゴシック"/>
            <family val="3"/>
            <charset val="128"/>
          </rPr>
          <t xml:space="preserve">病院のみ回答項目
１：有
２：無
99：記入無
病院以外の施設はすべて99を入力
</t>
        </r>
      </text>
    </comment>
    <comment ref="BS1" authorId="1" shapeId="0" xr:uid="{00000000-0006-0000-0100-000043000000}">
      <text>
        <r>
          <rPr>
            <b/>
            <sz val="9"/>
            <color indexed="81"/>
            <rFont val="ＭＳ Ｐゴシック"/>
            <family val="3"/>
            <charset val="128"/>
          </rPr>
          <t xml:space="preserve">データ数値を入力
記入無はブランク
</t>
        </r>
      </text>
    </comment>
    <comment ref="BT1" authorId="1" shapeId="0" xr:uid="{00000000-0006-0000-0100-000044000000}">
      <text>
        <r>
          <rPr>
            <b/>
            <sz val="9"/>
            <color indexed="81"/>
            <rFont val="ＭＳ Ｐゴシック"/>
            <family val="3"/>
            <charset val="128"/>
          </rPr>
          <t>個別に作成にﾁｪｯｸ有の場合は１を入力
作成していない：２
ﾁｪｯｸ無しはブランク</t>
        </r>
      </text>
    </comment>
    <comment ref="BU1" authorId="1" shapeId="0" xr:uid="{00000000-0006-0000-0100-000045000000}">
      <text>
        <r>
          <rPr>
            <b/>
            <sz val="9"/>
            <color indexed="81"/>
            <rFont val="ＭＳ Ｐゴシック"/>
            <family val="3"/>
            <charset val="128"/>
          </rPr>
          <t>１：毎月設定</t>
        </r>
        <r>
          <rPr>
            <sz val="9"/>
            <color indexed="81"/>
            <rFont val="ＭＳ Ｐゴシック"/>
            <family val="3"/>
            <charset val="128"/>
          </rPr>
          <t xml:space="preserve">
</t>
        </r>
        <r>
          <rPr>
            <b/>
            <sz val="9"/>
            <color indexed="81"/>
            <rFont val="ＭＳ Ｐゴシック"/>
            <family val="3"/>
            <charset val="128"/>
          </rPr>
          <t>２：３か月に１回設定
３：その他
99：記入無</t>
        </r>
        <r>
          <rPr>
            <sz val="9"/>
            <color indexed="81"/>
            <rFont val="ＭＳ Ｐゴシック"/>
            <family val="3"/>
            <charset val="128"/>
          </rPr>
          <t xml:space="preserve">
</t>
        </r>
      </text>
    </comment>
    <comment ref="BV1" authorId="1" shapeId="0" xr:uid="{00000000-0006-0000-0100-000046000000}">
      <text>
        <r>
          <rPr>
            <sz val="9"/>
            <color indexed="81"/>
            <rFont val="ＭＳ Ｐゴシック"/>
            <family val="3"/>
            <charset val="128"/>
          </rPr>
          <t xml:space="preserve">その他の記載内容を入力
</t>
        </r>
      </text>
    </comment>
    <comment ref="BW1" authorId="1" shapeId="0" xr:uid="{00000000-0006-0000-0100-000047000000}">
      <text>
        <r>
          <rPr>
            <b/>
            <sz val="9"/>
            <color indexed="81"/>
            <rFont val="ＭＳ Ｐゴシック"/>
            <family val="3"/>
            <charset val="128"/>
          </rPr>
          <t>１：一般食
２：その他
３：両方にﾁｪｯｸがある場合
99：記入無</t>
        </r>
        <r>
          <rPr>
            <sz val="9"/>
            <color indexed="81"/>
            <rFont val="ＭＳ Ｐゴシック"/>
            <family val="3"/>
            <charset val="128"/>
          </rPr>
          <t xml:space="preserve">
</t>
        </r>
      </text>
    </comment>
    <comment ref="BX1" authorId="1" shapeId="0" xr:uid="{00000000-0006-0000-0100-000048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BY1" authorId="1" shapeId="0" xr:uid="{00000000-0006-0000-0100-000049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BZ1" authorId="1" shapeId="0" xr:uid="{00000000-0006-0000-0100-00004A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A1" authorId="1" shapeId="0" xr:uid="{00000000-0006-0000-0100-00004B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B1" authorId="1" shapeId="0" xr:uid="{00000000-0006-0000-0100-00004C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C1" authorId="1" shapeId="0" xr:uid="{00000000-0006-0000-0100-00004D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D1" authorId="1" shapeId="0" xr:uid="{00000000-0006-0000-0100-00004E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E1" authorId="1" shapeId="0" xr:uid="{00000000-0006-0000-0100-00004F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F1" authorId="1" shapeId="0" xr:uid="{00000000-0006-0000-0100-000050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G1" authorId="1" shapeId="0" xr:uid="{00000000-0006-0000-0100-000051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H1" authorId="1" shapeId="0" xr:uid="{00000000-0006-0000-0100-000052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I1" authorId="1" shapeId="0" xr:uid="{00000000-0006-0000-0100-000053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J1" authorId="1" shapeId="0" xr:uid="{00000000-0006-0000-0100-000054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K1" authorId="1" shapeId="0" xr:uid="{00000000-0006-0000-0100-000055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L1" authorId="1" shapeId="0" xr:uid="{00000000-0006-0000-0100-000056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M1" authorId="1" shapeId="0" xr:uid="{00000000-0006-0000-0100-000057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N1" authorId="1" shapeId="0" xr:uid="{00000000-0006-0000-0100-000058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O1" authorId="1" shapeId="0" xr:uid="{00000000-0006-0000-0100-000059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P1" authorId="1" shapeId="0" xr:uid="{00000000-0006-0000-0100-00005A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Q1" authorId="1" shapeId="0" xr:uid="{00000000-0006-0000-0100-00005B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R1" authorId="1" shapeId="0" xr:uid="{00000000-0006-0000-0100-00005C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S1" authorId="1" shapeId="0" xr:uid="{00000000-0006-0000-0100-00005D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T1" authorId="1" shapeId="0" xr:uid="{00000000-0006-0000-0100-00005E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U1" authorId="1" shapeId="0" xr:uid="{00000000-0006-0000-0100-00005F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V1" authorId="1" shapeId="0" xr:uid="{00000000-0006-0000-0100-000060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W1" authorId="1" shapeId="0" xr:uid="{00000000-0006-0000-0100-000061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X1" authorId="1" shapeId="0" xr:uid="{00000000-0006-0000-0100-000062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Y1" authorId="1" shapeId="0" xr:uid="{00000000-0006-0000-0100-000063000000}">
      <text>
        <r>
          <rPr>
            <b/>
            <sz val="9"/>
            <color indexed="81"/>
            <rFont val="ＭＳ Ｐゴシック"/>
            <family val="3"/>
            <charset val="128"/>
          </rPr>
          <t>データ数値を入力
記入無はブランク
範囲のあるデータは中間値を入力</t>
        </r>
        <r>
          <rPr>
            <sz val="9"/>
            <color indexed="81"/>
            <rFont val="ＭＳ Ｐゴシック"/>
            <family val="3"/>
            <charset val="128"/>
          </rPr>
          <t xml:space="preserve">
</t>
        </r>
      </text>
    </comment>
    <comment ref="CZ1" authorId="1" shapeId="0" xr:uid="{00000000-0006-0000-0100-000064000000}">
      <text>
        <r>
          <rPr>
            <b/>
            <sz val="9"/>
            <color indexed="81"/>
            <rFont val="ＭＳ Ｐゴシック"/>
            <family val="3"/>
            <charset val="128"/>
          </rPr>
          <t>１：毎月
２：報告月のみ
３：実施していない
99：記入無</t>
        </r>
        <r>
          <rPr>
            <sz val="9"/>
            <color indexed="81"/>
            <rFont val="ＭＳ Ｐゴシック"/>
            <family val="3"/>
            <charset val="128"/>
          </rPr>
          <t xml:space="preserve">
</t>
        </r>
      </text>
    </comment>
    <comment ref="DA1" authorId="1" shapeId="0" xr:uid="{00000000-0006-0000-0100-000065000000}">
      <text>
        <r>
          <rPr>
            <b/>
            <sz val="9"/>
            <color indexed="81"/>
            <rFont val="ＭＳ Ｐゴシック"/>
            <family val="3"/>
            <charset val="128"/>
          </rPr>
          <t>１：有
２：無
99：記入無</t>
        </r>
      </text>
    </comment>
    <comment ref="DB1" authorId="1" shapeId="0" xr:uid="{00000000-0006-0000-0100-000066000000}">
      <text>
        <r>
          <rPr>
            <b/>
            <sz val="9"/>
            <color indexed="81"/>
            <rFont val="ＭＳ Ｐゴシック"/>
            <family val="3"/>
            <charset val="128"/>
          </rPr>
          <t>１：チェック有
99：該当無</t>
        </r>
      </text>
    </comment>
    <comment ref="DC1" authorId="1" shapeId="0" xr:uid="{00000000-0006-0000-0100-000067000000}">
      <text>
        <r>
          <rPr>
            <b/>
            <sz val="9"/>
            <color indexed="81"/>
            <rFont val="ＭＳ Ｐゴシック"/>
            <family val="3"/>
            <charset val="128"/>
          </rPr>
          <t>１：チェック有
99：該当無</t>
        </r>
      </text>
    </comment>
    <comment ref="DD1" authorId="1" shapeId="0" xr:uid="{00000000-0006-0000-0100-000068000000}">
      <text>
        <r>
          <rPr>
            <b/>
            <sz val="9"/>
            <color indexed="81"/>
            <rFont val="ＭＳ Ｐゴシック"/>
            <family val="3"/>
            <charset val="128"/>
          </rPr>
          <t>１：チェック有
99：該当無</t>
        </r>
      </text>
    </comment>
    <comment ref="DE1" authorId="1" shapeId="0" xr:uid="{00000000-0006-0000-0100-000069000000}">
      <text>
        <r>
          <rPr>
            <b/>
            <sz val="9"/>
            <color indexed="81"/>
            <rFont val="ＭＳ Ｐゴシック"/>
            <family val="3"/>
            <charset val="128"/>
          </rPr>
          <t>１：チェック有
99：該当無</t>
        </r>
      </text>
    </comment>
    <comment ref="DF1" authorId="1" shapeId="0" xr:uid="{00000000-0006-0000-0100-00006A000000}">
      <text>
        <r>
          <rPr>
            <b/>
            <sz val="9"/>
            <color indexed="81"/>
            <rFont val="ＭＳ Ｐゴシック"/>
            <family val="3"/>
            <charset val="128"/>
          </rPr>
          <t>１：チェック有
99：該当無</t>
        </r>
      </text>
    </comment>
    <comment ref="DG1" authorId="1" shapeId="0" xr:uid="{00000000-0006-0000-0100-00006B000000}">
      <text>
        <r>
          <rPr>
            <b/>
            <sz val="9"/>
            <color indexed="81"/>
            <rFont val="ＭＳ Ｐゴシック"/>
            <family val="3"/>
            <charset val="128"/>
          </rPr>
          <t>１：チェック有
99：該当無</t>
        </r>
      </text>
    </comment>
    <comment ref="DH1" authorId="1" shapeId="0" xr:uid="{00000000-0006-0000-0100-00006C000000}">
      <text>
        <r>
          <rPr>
            <b/>
            <sz val="9"/>
            <color indexed="81"/>
            <rFont val="ＭＳ Ｐゴシック"/>
            <family val="3"/>
            <charset val="128"/>
          </rPr>
          <t>１：チェック有
99：該当無</t>
        </r>
      </text>
    </comment>
    <comment ref="DI1" authorId="1" shapeId="0" xr:uid="{00000000-0006-0000-0100-00006D000000}">
      <text>
        <r>
          <rPr>
            <sz val="9"/>
            <color indexed="81"/>
            <rFont val="ＭＳ Ｐゴシック"/>
            <family val="3"/>
            <charset val="128"/>
          </rPr>
          <t xml:space="preserve">その他の記載内容を入力
</t>
        </r>
      </text>
    </comment>
    <comment ref="DJ1" authorId="1" shapeId="0" xr:uid="{00000000-0006-0000-0100-00006E000000}">
      <text>
        <r>
          <rPr>
            <b/>
            <sz val="9"/>
            <color indexed="81"/>
            <rFont val="ＭＳ Ｐゴシック"/>
            <family val="3"/>
            <charset val="128"/>
          </rPr>
          <t>１：チェック有
99：該当無</t>
        </r>
      </text>
    </comment>
    <comment ref="DK1" authorId="1" shapeId="0" xr:uid="{00000000-0006-0000-0100-00006F000000}">
      <text>
        <r>
          <rPr>
            <b/>
            <sz val="9"/>
            <color indexed="81"/>
            <rFont val="ＭＳ Ｐゴシック"/>
            <family val="3"/>
            <charset val="128"/>
          </rPr>
          <t>１：チェック有
99：該当無</t>
        </r>
      </text>
    </comment>
    <comment ref="DL1" authorId="1" shapeId="0" xr:uid="{00000000-0006-0000-0100-000070000000}">
      <text>
        <r>
          <rPr>
            <b/>
            <sz val="9"/>
            <color indexed="81"/>
            <rFont val="ＭＳ Ｐゴシック"/>
            <family val="3"/>
            <charset val="128"/>
          </rPr>
          <t>１：チェック有
99：該当無</t>
        </r>
      </text>
    </comment>
    <comment ref="DM1" authorId="1" shapeId="0" xr:uid="{00000000-0006-0000-0100-000071000000}">
      <text>
        <r>
          <rPr>
            <b/>
            <sz val="9"/>
            <color indexed="81"/>
            <rFont val="ＭＳ Ｐゴシック"/>
            <family val="3"/>
            <charset val="128"/>
          </rPr>
          <t>１：チェック有
99：該当無</t>
        </r>
      </text>
    </comment>
    <comment ref="DN1" authorId="1" shapeId="0" xr:uid="{00000000-0006-0000-0100-000072000000}">
      <text>
        <r>
          <rPr>
            <b/>
            <sz val="9"/>
            <color indexed="81"/>
            <rFont val="ＭＳ Ｐゴシック"/>
            <family val="3"/>
            <charset val="128"/>
          </rPr>
          <t>１：チェック有
99：該当無</t>
        </r>
      </text>
    </comment>
    <comment ref="DO1" authorId="1" shapeId="0" xr:uid="{00000000-0006-0000-0100-000073000000}">
      <text>
        <r>
          <rPr>
            <b/>
            <sz val="9"/>
            <color indexed="81"/>
            <rFont val="ＭＳ Ｐゴシック"/>
            <family val="3"/>
            <charset val="128"/>
          </rPr>
          <t>１：チェック有
99：該当無</t>
        </r>
      </text>
    </comment>
    <comment ref="DP1" authorId="1" shapeId="0" xr:uid="{00000000-0006-0000-0100-000074000000}">
      <text>
        <r>
          <rPr>
            <b/>
            <sz val="9"/>
            <color indexed="81"/>
            <rFont val="ＭＳ Ｐゴシック"/>
            <family val="3"/>
            <charset val="128"/>
          </rPr>
          <t>１：チェック有
99：該当無</t>
        </r>
      </text>
    </comment>
    <comment ref="DQ1" authorId="1" shapeId="0" xr:uid="{00000000-0006-0000-0100-000075000000}">
      <text>
        <r>
          <rPr>
            <b/>
            <sz val="9"/>
            <color indexed="81"/>
            <rFont val="ＭＳ Ｐゴシック"/>
            <family val="3"/>
            <charset val="128"/>
          </rPr>
          <t>１：チェック有
99：該当無</t>
        </r>
      </text>
    </comment>
    <comment ref="DR1" authorId="1" shapeId="0" xr:uid="{00000000-0006-0000-0100-000076000000}">
      <text>
        <r>
          <rPr>
            <sz val="9"/>
            <color indexed="81"/>
            <rFont val="ＭＳ Ｐゴシック"/>
            <family val="3"/>
            <charset val="128"/>
          </rPr>
          <t xml:space="preserve">その他の記載内容を入力
</t>
        </r>
      </text>
    </comment>
    <comment ref="DS1" authorId="1" shapeId="0" xr:uid="{00000000-0006-0000-0100-000077000000}">
      <text>
        <r>
          <rPr>
            <b/>
            <sz val="9"/>
            <color indexed="81"/>
            <rFont val="ＭＳ Ｐゴシック"/>
            <family val="3"/>
            <charset val="128"/>
          </rPr>
          <t>１：有
２：無
99：記入無</t>
        </r>
      </text>
    </comment>
    <comment ref="DT1" authorId="1" shapeId="0" xr:uid="{00000000-0006-0000-0100-000078000000}">
      <text>
        <r>
          <rPr>
            <b/>
            <sz val="9"/>
            <color indexed="81"/>
            <rFont val="ＭＳ Ｐゴシック"/>
            <family val="3"/>
            <charset val="128"/>
          </rPr>
          <t>データ数値を入力
該当なしはブランク</t>
        </r>
      </text>
    </comment>
    <comment ref="DU1" authorId="1" shapeId="0" xr:uid="{00000000-0006-0000-0100-000079000000}">
      <text>
        <r>
          <rPr>
            <b/>
            <sz val="9"/>
            <color indexed="81"/>
            <rFont val="ＭＳ Ｐゴシック"/>
            <family val="3"/>
            <charset val="128"/>
          </rPr>
          <t>データ数値を入力
該当無はブランク</t>
        </r>
      </text>
    </comment>
    <comment ref="DV1" authorId="1" shapeId="0" xr:uid="{00000000-0006-0000-0100-00007A000000}">
      <text>
        <r>
          <rPr>
            <b/>
            <sz val="9"/>
            <color indexed="81"/>
            <rFont val="ＭＳ Ｐゴシック"/>
            <family val="3"/>
            <charset val="128"/>
          </rPr>
          <t>データ数値を入力
該当無はブランク</t>
        </r>
      </text>
    </comment>
    <comment ref="DW1" authorId="1" shapeId="0" xr:uid="{00000000-0006-0000-0100-00007B000000}">
      <text>
        <r>
          <rPr>
            <sz val="9"/>
            <color indexed="81"/>
            <rFont val="ＭＳ Ｐゴシック"/>
            <family val="3"/>
            <charset val="128"/>
          </rPr>
          <t xml:space="preserve">その他の記載内容を入力
</t>
        </r>
      </text>
    </comment>
    <comment ref="DX1" authorId="1" shapeId="0" xr:uid="{00000000-0006-0000-0100-00007C000000}">
      <text>
        <r>
          <rPr>
            <b/>
            <sz val="9"/>
            <color indexed="81"/>
            <rFont val="ＭＳ Ｐゴシック"/>
            <family val="3"/>
            <charset val="128"/>
          </rPr>
          <t>データ数値を入力
該当無はブランク</t>
        </r>
      </text>
    </comment>
    <comment ref="DY1" authorId="1" shapeId="0" xr:uid="{00000000-0006-0000-0100-00007D000000}">
      <text>
        <r>
          <rPr>
            <b/>
            <sz val="9"/>
            <color indexed="81"/>
            <rFont val="ＭＳ Ｐゴシック"/>
            <family val="3"/>
            <charset val="128"/>
          </rPr>
          <t>内容を記載</t>
        </r>
      </text>
    </comment>
    <comment ref="DZ1" authorId="1" shapeId="0" xr:uid="{00000000-0006-0000-0100-00007E000000}">
      <text>
        <r>
          <rPr>
            <b/>
            <sz val="9"/>
            <color indexed="81"/>
            <rFont val="ＭＳ Ｐゴシック"/>
            <family val="3"/>
            <charset val="128"/>
          </rPr>
          <t xml:space="preserve">データ数値を入力
該当無はブランク
</t>
        </r>
      </text>
    </comment>
    <comment ref="EA1" authorId="1" shapeId="0" xr:uid="{00000000-0006-0000-0100-00007F000000}">
      <text>
        <r>
          <rPr>
            <b/>
            <sz val="9"/>
            <color indexed="81"/>
            <rFont val="ＭＳ Ｐゴシック"/>
            <family val="3"/>
            <charset val="128"/>
          </rPr>
          <t>データ数値を入力
該当無はブランク</t>
        </r>
      </text>
    </comment>
    <comment ref="EB1" authorId="1" shapeId="0" xr:uid="{00000000-0006-0000-0100-000080000000}">
      <text>
        <r>
          <rPr>
            <b/>
            <sz val="9"/>
            <color indexed="81"/>
            <rFont val="ＭＳ Ｐゴシック"/>
            <family val="3"/>
            <charset val="128"/>
          </rPr>
          <t>内容を記載</t>
        </r>
      </text>
    </comment>
    <comment ref="EC1" authorId="1" shapeId="0" xr:uid="{00000000-0006-0000-0100-000081000000}">
      <text>
        <r>
          <rPr>
            <b/>
            <sz val="9"/>
            <color indexed="81"/>
            <rFont val="ＭＳ Ｐゴシック"/>
            <family val="3"/>
            <charset val="128"/>
          </rPr>
          <t xml:space="preserve">データ数値を入力
該当無はブランク
</t>
        </r>
      </text>
    </comment>
    <comment ref="ED1" authorId="1" shapeId="0" xr:uid="{00000000-0006-0000-0100-000082000000}">
      <text>
        <r>
          <rPr>
            <b/>
            <sz val="9"/>
            <color indexed="81"/>
            <rFont val="ＭＳ Ｐゴシック"/>
            <family val="3"/>
            <charset val="128"/>
          </rPr>
          <t>データ数値を入力
該当無はブランク</t>
        </r>
      </text>
    </comment>
    <comment ref="EE1" authorId="1" shapeId="0" xr:uid="{00000000-0006-0000-0100-000083000000}">
      <text>
        <r>
          <rPr>
            <b/>
            <sz val="9"/>
            <color indexed="81"/>
            <rFont val="ＭＳ Ｐゴシック"/>
            <family val="3"/>
            <charset val="128"/>
          </rPr>
          <t>１：有
２：無
99：記入無</t>
        </r>
        <r>
          <rPr>
            <sz val="9"/>
            <color indexed="81"/>
            <rFont val="ＭＳ Ｐゴシック"/>
            <family val="3"/>
            <charset val="128"/>
          </rPr>
          <t xml:space="preserve">
</t>
        </r>
      </text>
    </comment>
    <comment ref="EF1" authorId="1" shapeId="0" xr:uid="{00000000-0006-0000-0100-000084000000}">
      <text>
        <r>
          <rPr>
            <b/>
            <sz val="9"/>
            <color indexed="81"/>
            <rFont val="ＭＳ Ｐゴシック"/>
            <family val="3"/>
            <charset val="128"/>
          </rPr>
          <t>内容を記載</t>
        </r>
      </text>
    </comment>
    <comment ref="EG1" authorId="1" shapeId="0" xr:uid="{00000000-0006-0000-0100-000085000000}">
      <text>
        <r>
          <rPr>
            <b/>
            <sz val="9"/>
            <color indexed="81"/>
            <rFont val="ＭＳ Ｐゴシック"/>
            <family val="3"/>
            <charset val="128"/>
          </rPr>
          <t>内容を記載</t>
        </r>
      </text>
    </comment>
    <comment ref="EH1" authorId="1" shapeId="0" xr:uid="{00000000-0006-0000-0100-000086000000}">
      <text>
        <r>
          <rPr>
            <b/>
            <sz val="9"/>
            <color indexed="81"/>
            <rFont val="ＭＳ Ｐゴシック"/>
            <family val="3"/>
            <charset val="128"/>
          </rPr>
          <t>内容を記載</t>
        </r>
      </text>
    </comment>
    <comment ref="EI1" authorId="1" shapeId="0" xr:uid="{00000000-0006-0000-0100-000087000000}">
      <text>
        <r>
          <rPr>
            <b/>
            <sz val="9"/>
            <color indexed="81"/>
            <rFont val="ＭＳ Ｐゴシック"/>
            <family val="3"/>
            <charset val="128"/>
          </rPr>
          <t>１：１食
２：１日
99：記入無</t>
        </r>
      </text>
    </comment>
    <comment ref="EJ1" authorId="1" shapeId="0" xr:uid="{00000000-0006-0000-0100-000088000000}">
      <text>
        <r>
          <rPr>
            <b/>
            <sz val="9"/>
            <color indexed="81"/>
            <rFont val="ＭＳ Ｐゴシック"/>
            <family val="3"/>
            <charset val="128"/>
          </rPr>
          <t xml:space="preserve">データ数値を入力
記入無はブランク
</t>
        </r>
      </text>
    </comment>
    <comment ref="EK1" authorId="1" shapeId="0" xr:uid="{00000000-0006-0000-0100-000089000000}">
      <text>
        <r>
          <rPr>
            <b/>
            <sz val="9"/>
            <color indexed="81"/>
            <rFont val="ＭＳ Ｐゴシック"/>
            <family val="3"/>
            <charset val="128"/>
          </rPr>
          <t xml:space="preserve">データ数値を入力
記入無はブランク
</t>
        </r>
      </text>
    </comment>
    <comment ref="EL1" authorId="1" shapeId="0" xr:uid="{00000000-0006-0000-0100-00008A000000}">
      <text>
        <r>
          <rPr>
            <b/>
            <sz val="9"/>
            <color indexed="81"/>
            <rFont val="ＭＳ Ｐゴシック"/>
            <family val="3"/>
            <charset val="128"/>
          </rPr>
          <t>１：１食
２：１日
99：未記入</t>
        </r>
      </text>
    </comment>
    <comment ref="EM1" authorId="1" shapeId="0" xr:uid="{00000000-0006-0000-0100-00008B000000}">
      <text>
        <r>
          <rPr>
            <b/>
            <sz val="9"/>
            <color indexed="81"/>
            <rFont val="ＭＳ Ｐゴシック"/>
            <family val="3"/>
            <charset val="128"/>
          </rPr>
          <t xml:space="preserve">データ数値を入力
記入無はブランク
</t>
        </r>
      </text>
    </comment>
    <comment ref="EN1" authorId="1" shapeId="0" xr:uid="{00000000-0006-0000-0100-00008C000000}">
      <text>
        <r>
          <rPr>
            <b/>
            <sz val="9"/>
            <color indexed="81"/>
            <rFont val="ＭＳ Ｐゴシック"/>
            <family val="3"/>
            <charset val="128"/>
          </rPr>
          <t xml:space="preserve">データ数値を入力
記入無はブランク
</t>
        </r>
      </text>
    </comment>
    <comment ref="EO1" authorId="1" shapeId="0" xr:uid="{00000000-0006-0000-0100-00008D000000}">
      <text>
        <r>
          <rPr>
            <b/>
            <sz val="9"/>
            <color indexed="81"/>
            <rFont val="ＭＳ Ｐゴシック"/>
            <family val="3"/>
            <charset val="128"/>
          </rPr>
          <t>１：有
２：無
記入無の場合は確認して必ずどちらかを入力のこと</t>
        </r>
      </text>
    </comment>
    <comment ref="EP1" authorId="1" shapeId="0" xr:uid="{00000000-0006-0000-0100-00008E000000}">
      <text>
        <r>
          <rPr>
            <b/>
            <sz val="9"/>
            <color indexed="81"/>
            <rFont val="ＭＳ Ｐゴシック"/>
            <family val="3"/>
            <charset val="128"/>
          </rPr>
          <t>ﾁｪｯｸ有：１
該当無は９９</t>
        </r>
        <r>
          <rPr>
            <sz val="9"/>
            <color indexed="81"/>
            <rFont val="ＭＳ Ｐゴシック"/>
            <family val="3"/>
            <charset val="128"/>
          </rPr>
          <t xml:space="preserve">
</t>
        </r>
      </text>
    </comment>
    <comment ref="EQ1" authorId="1" shapeId="0" xr:uid="{00000000-0006-0000-0100-00008F000000}">
      <text>
        <r>
          <rPr>
            <b/>
            <sz val="9"/>
            <color indexed="81"/>
            <rFont val="ＭＳ Ｐゴシック"/>
            <family val="3"/>
            <charset val="128"/>
          </rPr>
          <t>ﾁｪｯｸ有：１
該当無は９９</t>
        </r>
        <r>
          <rPr>
            <sz val="9"/>
            <color indexed="81"/>
            <rFont val="ＭＳ Ｐゴシック"/>
            <family val="3"/>
            <charset val="128"/>
          </rPr>
          <t xml:space="preserve">
</t>
        </r>
      </text>
    </comment>
    <comment ref="ER1" authorId="1" shapeId="0" xr:uid="{00000000-0006-0000-0100-000090000000}">
      <text>
        <r>
          <rPr>
            <b/>
            <sz val="9"/>
            <color indexed="81"/>
            <rFont val="ＭＳ Ｐゴシック"/>
            <family val="3"/>
            <charset val="128"/>
          </rPr>
          <t>ﾁｪｯｸ有：１
該当無は９９</t>
        </r>
        <r>
          <rPr>
            <sz val="9"/>
            <color indexed="81"/>
            <rFont val="ＭＳ Ｐゴシック"/>
            <family val="3"/>
            <charset val="128"/>
          </rPr>
          <t xml:space="preserve">
</t>
        </r>
      </text>
    </comment>
    <comment ref="ES1" authorId="1" shapeId="0" xr:uid="{00000000-0006-0000-0100-000091000000}">
      <text>
        <r>
          <rPr>
            <b/>
            <sz val="9"/>
            <color indexed="81"/>
            <rFont val="ＭＳ Ｐゴシック"/>
            <family val="3"/>
            <charset val="128"/>
          </rPr>
          <t>ﾁｪｯｸ有：１
該当無は９９</t>
        </r>
        <r>
          <rPr>
            <sz val="9"/>
            <color indexed="81"/>
            <rFont val="ＭＳ Ｐゴシック"/>
            <family val="3"/>
            <charset val="128"/>
          </rPr>
          <t xml:space="preserve">
</t>
        </r>
      </text>
    </comment>
    <comment ref="ET1" authorId="1" shapeId="0" xr:uid="{00000000-0006-0000-0100-000092000000}">
      <text>
        <r>
          <rPr>
            <b/>
            <sz val="9"/>
            <color indexed="81"/>
            <rFont val="ＭＳ Ｐゴシック"/>
            <family val="3"/>
            <charset val="128"/>
          </rPr>
          <t>ﾁｪｯｸ有：１
該当無は９９</t>
        </r>
        <r>
          <rPr>
            <sz val="9"/>
            <color indexed="81"/>
            <rFont val="ＭＳ Ｐゴシック"/>
            <family val="3"/>
            <charset val="128"/>
          </rPr>
          <t xml:space="preserve">
</t>
        </r>
      </text>
    </comment>
    <comment ref="EU1" authorId="1" shapeId="0" xr:uid="{00000000-0006-0000-0100-000093000000}">
      <text>
        <r>
          <rPr>
            <b/>
            <sz val="9"/>
            <color indexed="81"/>
            <rFont val="ＭＳ Ｐゴシック"/>
            <family val="3"/>
            <charset val="128"/>
          </rPr>
          <t>ﾁｪｯｸ有：１
該当無は９９</t>
        </r>
        <r>
          <rPr>
            <sz val="9"/>
            <color indexed="81"/>
            <rFont val="ＭＳ Ｐゴシック"/>
            <family val="3"/>
            <charset val="128"/>
          </rPr>
          <t xml:space="preserve">
</t>
        </r>
      </text>
    </comment>
    <comment ref="EV1" authorId="1" shapeId="0" xr:uid="{00000000-0006-0000-0100-000094000000}">
      <text>
        <r>
          <rPr>
            <b/>
            <sz val="9"/>
            <color indexed="81"/>
            <rFont val="ＭＳ Ｐゴシック"/>
            <family val="3"/>
            <charset val="128"/>
          </rPr>
          <t>ﾁｪｯｸ有：１
該当無は９９</t>
        </r>
        <r>
          <rPr>
            <sz val="9"/>
            <color indexed="81"/>
            <rFont val="ＭＳ Ｐゴシック"/>
            <family val="3"/>
            <charset val="128"/>
          </rPr>
          <t xml:space="preserve">
</t>
        </r>
      </text>
    </comment>
    <comment ref="EW1" authorId="1" shapeId="0" xr:uid="{00000000-0006-0000-0100-000095000000}">
      <text>
        <r>
          <rPr>
            <b/>
            <sz val="9"/>
            <color indexed="81"/>
            <rFont val="ＭＳ Ｐゴシック"/>
            <family val="3"/>
            <charset val="128"/>
          </rPr>
          <t>１：有
２：無
99：記入無</t>
        </r>
      </text>
    </comment>
    <comment ref="EX1" authorId="1" shapeId="0" xr:uid="{00000000-0006-0000-0100-000096000000}">
      <text>
        <r>
          <rPr>
            <b/>
            <sz val="9"/>
            <color indexed="81"/>
            <rFont val="ＭＳ Ｐゴシック"/>
            <family val="3"/>
            <charset val="128"/>
          </rPr>
          <t>１：管理栄養士
２：栄養士
３：調理師
４：その他
99：記入無</t>
        </r>
      </text>
    </comment>
    <comment ref="EY1" authorId="1" shapeId="0" xr:uid="{00000000-0006-0000-0100-000097000000}">
      <text>
        <r>
          <rPr>
            <b/>
            <sz val="9"/>
            <color indexed="81"/>
            <rFont val="ＭＳ Ｐゴシック"/>
            <family val="3"/>
            <charset val="128"/>
          </rPr>
          <t>１：特定給食施設
２：その他の給食施設
記入無の場合は確認して必ず入力のこと</t>
        </r>
        <r>
          <rPr>
            <sz val="9"/>
            <color indexed="81"/>
            <rFont val="ＭＳ Ｐゴシック"/>
            <family val="3"/>
            <charset val="128"/>
          </rPr>
          <t xml:space="preserve">
</t>
        </r>
      </text>
    </comment>
  </commentList>
</comments>
</file>

<file path=xl/sharedStrings.xml><?xml version="1.0" encoding="utf-8"?>
<sst xmlns="http://schemas.openxmlformats.org/spreadsheetml/2006/main" count="542" uniqueCount="447">
  <si>
    <t>栄養管理報告書（病院・介護施設等）</t>
    <phoneticPr fontId="1"/>
  </si>
  <si>
    <t>施 設 名</t>
  </si>
  <si>
    <t>所 在 地</t>
  </si>
  <si>
    <t>管理者名</t>
  </si>
  <si>
    <t>電話番号</t>
  </si>
  <si>
    <r>
      <rPr>
        <sz val="9"/>
        <rFont val="ＭＳ Ｐ明朝"/>
        <family val="1"/>
        <charset val="128"/>
      </rPr>
      <t>一般食</t>
    </r>
  </si>
  <si>
    <r>
      <rPr>
        <sz val="9"/>
        <rFont val="ＭＳ Ｐ明朝"/>
        <family val="1"/>
        <charset val="128"/>
      </rPr>
      <t>その他</t>
    </r>
  </si>
  <si>
    <r>
      <rPr>
        <sz val="9"/>
        <rFont val="ＭＳ Ｐ明朝"/>
        <family val="1"/>
        <charset val="128"/>
      </rPr>
      <t>合        計</t>
    </r>
  </si>
  <si>
    <t>非常勤</t>
  </si>
  <si>
    <t>ビタミン</t>
  </si>
  <si>
    <t>A（μg）</t>
  </si>
  <si>
    <t>B2（mg）</t>
  </si>
  <si>
    <t>C（mg）</t>
  </si>
  <si>
    <t>５　栄養改善の実施</t>
    <phoneticPr fontId="1"/>
  </si>
  <si>
    <t>実施内容</t>
    <phoneticPr fontId="1"/>
  </si>
  <si>
    <t>実施数</t>
    <phoneticPr fontId="1"/>
  </si>
  <si>
    <t>個別</t>
    <rPh sb="0" eb="2">
      <t>コベツ</t>
    </rPh>
    <phoneticPr fontId="1"/>
  </si>
  <si>
    <t>糖　　尿　　病</t>
    <phoneticPr fontId="1"/>
  </si>
  <si>
    <t>脂 質 異 常 症</t>
    <phoneticPr fontId="1"/>
  </si>
  <si>
    <t>高血圧・心臓病</t>
    <phoneticPr fontId="1"/>
  </si>
  <si>
    <t>集団</t>
    <rPh sb="0" eb="2">
      <t>シュウダン</t>
    </rPh>
    <phoneticPr fontId="1"/>
  </si>
  <si>
    <t>（栄養課題に対する取組）</t>
    <phoneticPr fontId="1"/>
  </si>
  <si>
    <t>（施設の自己評価）</t>
  </si>
  <si>
    <t>目標量</t>
    <phoneticPr fontId="1"/>
  </si>
  <si>
    <t>提供量</t>
    <phoneticPr fontId="1"/>
  </si>
  <si>
    <t>所属</t>
    <phoneticPr fontId="1"/>
  </si>
  <si>
    <t>そ    の    他</t>
    <phoneticPr fontId="1"/>
  </si>
  <si>
    <t>職員食・その他</t>
    <phoneticPr fontId="1"/>
  </si>
  <si>
    <t>常          食</t>
    <phoneticPr fontId="1"/>
  </si>
  <si>
    <t>療養食（特別食）</t>
    <phoneticPr fontId="1"/>
  </si>
  <si>
    <t>１ 給食会議</t>
    <phoneticPr fontId="1"/>
  </si>
  <si>
    <t>　１－２ 有の場合</t>
    <phoneticPr fontId="1"/>
  </si>
  <si>
    <t>２ 衛生管理</t>
    <phoneticPr fontId="1"/>
  </si>
  <si>
    <t>３ 非常時危機管理対策</t>
    <phoneticPr fontId="1"/>
  </si>
  <si>
    <t>４ 栄養ケア・マネジメントの実施</t>
    <phoneticPr fontId="1"/>
  </si>
  <si>
    <t>１ 対象別に設定した給与栄養目標量の種類</t>
    <phoneticPr fontId="1"/>
  </si>
  <si>
    <t>２ 給与栄養目標量の設定頻度</t>
    <phoneticPr fontId="1"/>
  </si>
  <si>
    <t>Ⅱ－２   定数及び１日平均利用者数</t>
    <phoneticPr fontId="1"/>
  </si>
  <si>
    <r>
      <t>Ⅶ　</t>
    </r>
    <r>
      <rPr>
        <sz val="9.5"/>
        <color theme="1"/>
        <rFont val="ＭＳ ゴシック"/>
        <family val="3"/>
        <charset val="128"/>
      </rPr>
      <t>栄養・健康情報提供</t>
    </r>
    <phoneticPr fontId="1"/>
  </si>
  <si>
    <r>
      <t>Ⅷ　</t>
    </r>
    <r>
      <rPr>
        <sz val="9.5"/>
        <color theme="1"/>
        <rFont val="ＭＳ ゴシック"/>
        <family val="3"/>
        <charset val="128"/>
      </rPr>
      <t>栄養指導</t>
    </r>
    <phoneticPr fontId="1"/>
  </si>
  <si>
    <t>（RAE当量）</t>
    <phoneticPr fontId="1"/>
  </si>
  <si>
    <t>施設側（人）</t>
    <phoneticPr fontId="1"/>
  </si>
  <si>
    <t>年</t>
    <rPh sb="0" eb="1">
      <t>ネン</t>
    </rPh>
    <phoneticPr fontId="1"/>
  </si>
  <si>
    <t>月分</t>
    <rPh sb="0" eb="1">
      <t>ツキ</t>
    </rPh>
    <rPh sb="1" eb="2">
      <t>ブン</t>
    </rPh>
    <phoneticPr fontId="1"/>
  </si>
  <si>
    <t>　　　　</t>
    <phoneticPr fontId="1"/>
  </si>
  <si>
    <t>保健所長</t>
    <rPh sb="0" eb="3">
      <t>ホケンジョ</t>
    </rPh>
    <rPh sb="3" eb="4">
      <t>オサ</t>
    </rPh>
    <phoneticPr fontId="1"/>
  </si>
  <si>
    <t>殿</t>
    <rPh sb="0" eb="1">
      <t>ドノ</t>
    </rPh>
    <phoneticPr fontId="1"/>
  </si>
  <si>
    <r>
      <rPr>
        <sz val="9"/>
        <rFont val="ＭＳ Ｐ明朝"/>
        <family val="1"/>
        <charset val="128"/>
      </rPr>
      <t>食材料費</t>
    </r>
  </si>
  <si>
    <r>
      <rPr>
        <sz val="9"/>
        <rFont val="ＭＳ Ｐ明朝"/>
        <family val="1"/>
        <charset val="128"/>
      </rPr>
      <t>給食延べ数    （食）</t>
    </r>
  </si>
  <si>
    <t>円</t>
    <rPh sb="0" eb="1">
      <t>エン</t>
    </rPh>
    <phoneticPr fontId="1"/>
  </si>
  <si>
    <t>定数又は定員</t>
    <rPh sb="0" eb="2">
      <t>テイスウ</t>
    </rPh>
    <rPh sb="2" eb="3">
      <t>マタ</t>
    </rPh>
    <rPh sb="4" eb="6">
      <t>テイイン</t>
    </rPh>
    <phoneticPr fontId="1"/>
  </si>
  <si>
    <t>床（人）</t>
    <rPh sb="0" eb="1">
      <t>ユカ</t>
    </rPh>
    <rPh sb="2" eb="3">
      <t>ニン</t>
    </rPh>
    <phoneticPr fontId="1"/>
  </si>
  <si>
    <t>人</t>
    <rPh sb="0" eb="1">
      <t>ニン</t>
    </rPh>
    <phoneticPr fontId="1"/>
  </si>
  <si>
    <t>1日平均利用者数合計</t>
    <rPh sb="1" eb="2">
      <t>ニチ</t>
    </rPh>
    <rPh sb="2" eb="4">
      <t>ヘイキン</t>
    </rPh>
    <rPh sb="4" eb="6">
      <t>リヨウ</t>
    </rPh>
    <rPh sb="6" eb="7">
      <t>シャ</t>
    </rPh>
    <rPh sb="7" eb="8">
      <t>スウ</t>
    </rPh>
    <rPh sb="8" eb="10">
      <t>ゴウケイ</t>
    </rPh>
    <phoneticPr fontId="1"/>
  </si>
  <si>
    <t>再掲</t>
    <rPh sb="0" eb="2">
      <t>サイケイ</t>
    </rPh>
    <phoneticPr fontId="1"/>
  </si>
  <si>
    <t>デイサービス</t>
    <phoneticPr fontId="1"/>
  </si>
  <si>
    <t>ショートステイ</t>
    <phoneticPr fontId="1"/>
  </si>
  <si>
    <t>（特別養護老人ﾎｰﾑ･通所介護施設･その他高齢者施設）</t>
    <rPh sb="1" eb="3">
      <t>トクベツ</t>
    </rPh>
    <rPh sb="3" eb="5">
      <t>ヨウゴ</t>
    </rPh>
    <rPh sb="5" eb="7">
      <t>ロウジン</t>
    </rPh>
    <rPh sb="11" eb="13">
      <t>ツウショ</t>
    </rPh>
    <rPh sb="13" eb="15">
      <t>カイゴ</t>
    </rPh>
    <rPh sb="15" eb="17">
      <t>シセツ</t>
    </rPh>
    <rPh sb="20" eb="21">
      <t>タ</t>
    </rPh>
    <rPh sb="21" eb="24">
      <t>コウレイシャ</t>
    </rPh>
    <rPh sb="24" eb="26">
      <t>シセツ</t>
    </rPh>
    <phoneticPr fontId="1"/>
  </si>
  <si>
    <t>年１回以上、施設が把握しているもの</t>
    <rPh sb="0" eb="1">
      <t>ネン</t>
    </rPh>
    <rPh sb="2" eb="3">
      <t>カイ</t>
    </rPh>
    <rPh sb="3" eb="5">
      <t>イジョウ</t>
    </rPh>
    <rPh sb="6" eb="8">
      <t>シセツ</t>
    </rPh>
    <rPh sb="9" eb="11">
      <t>ハアク</t>
    </rPh>
    <phoneticPr fontId="1"/>
  </si>
  <si>
    <t>年１回以上、施設が調査しているもの</t>
    <rPh sb="0" eb="1">
      <t>ネン</t>
    </rPh>
    <rPh sb="2" eb="3">
      <t>カイ</t>
    </rPh>
    <rPh sb="3" eb="5">
      <t>イジョウ</t>
    </rPh>
    <rPh sb="6" eb="8">
      <t>シセツ</t>
    </rPh>
    <rPh sb="9" eb="11">
      <t>チョウサ</t>
    </rPh>
    <phoneticPr fontId="1"/>
  </si>
  <si>
    <t>（</t>
    <phoneticPr fontId="1"/>
  </si>
  <si>
    <t>（頻度：</t>
    <rPh sb="1" eb="3">
      <t>ヒンド</t>
    </rPh>
    <phoneticPr fontId="1"/>
  </si>
  <si>
    <t>構成委員</t>
    <rPh sb="0" eb="2">
      <t>コウセイ</t>
    </rPh>
    <rPh sb="2" eb="4">
      <t>イイン</t>
    </rPh>
    <phoneticPr fontId="1"/>
  </si>
  <si>
    <t>衛生管理マニュアルの活用</t>
    <phoneticPr fontId="1"/>
  </si>
  <si>
    <t xml:space="preserve">衛生点検表の活用 </t>
    <phoneticPr fontId="1"/>
  </si>
  <si>
    <t>②災害時マニュアル</t>
    <phoneticPr fontId="1"/>
  </si>
  <si>
    <t>③食品の備蓄</t>
    <phoneticPr fontId="1"/>
  </si>
  <si>
    <t>④他施設との連携</t>
    <phoneticPr fontId="1"/>
  </si>
  <si>
    <t>種類</t>
    <rPh sb="0" eb="2">
      <t>シュルイ</t>
    </rPh>
    <phoneticPr fontId="1"/>
  </si>
  <si>
    <t>回/月</t>
    <rPh sb="0" eb="1">
      <t>カイ</t>
    </rPh>
    <rPh sb="2" eb="3">
      <t>ツキ</t>
    </rPh>
    <phoneticPr fontId="1"/>
  </si>
  <si>
    <t>回/年）</t>
    <rPh sb="0" eb="1">
      <t>カイ</t>
    </rPh>
    <rPh sb="2" eb="3">
      <t>ネン</t>
    </rPh>
    <phoneticPr fontId="1"/>
  </si>
  <si>
    <t>施設名</t>
    <rPh sb="0" eb="2">
      <t>シセツ</t>
    </rPh>
    <rPh sb="2" eb="3">
      <t>メイ</t>
    </rPh>
    <phoneticPr fontId="1"/>
  </si>
  <si>
    <t>エネルギー
（kcal）</t>
    <phoneticPr fontId="1"/>
  </si>
  <si>
    <t>たんぱく質
（ｇ）</t>
    <phoneticPr fontId="1"/>
  </si>
  <si>
    <t>脂質
（ｇ）</t>
    <phoneticPr fontId="1"/>
  </si>
  <si>
    <t>カルシウム
（ｍｇ）</t>
    <phoneticPr fontId="1"/>
  </si>
  <si>
    <t>鉄
（ｍｇ）</t>
    <phoneticPr fontId="1"/>
  </si>
  <si>
    <t>食塩
相当量
（ｇ）</t>
    <rPh sb="0" eb="2">
      <t>ショクエン</t>
    </rPh>
    <rPh sb="3" eb="5">
      <t>ソウトウ</t>
    </rPh>
    <rPh sb="5" eb="6">
      <t>リョウ</t>
    </rPh>
    <phoneticPr fontId="1"/>
  </si>
  <si>
    <t>食物繊維
総量
（ｇ）</t>
    <rPh sb="0" eb="2">
      <t>ショクモツ</t>
    </rPh>
    <rPh sb="2" eb="4">
      <t>センイ</t>
    </rPh>
    <rPh sb="5" eb="7">
      <t>ソウリョウ</t>
    </rPh>
    <phoneticPr fontId="1"/>
  </si>
  <si>
    <t>炭水化物
エネルギー
比率（％）</t>
    <rPh sb="11" eb="12">
      <t>ヒ</t>
    </rPh>
    <rPh sb="12" eb="13">
      <t>リツ</t>
    </rPh>
    <phoneticPr fontId="1"/>
  </si>
  <si>
    <t>脂肪
エネルギー
比率（％）</t>
    <rPh sb="9" eb="11">
      <t>ヒリツ</t>
    </rPh>
    <phoneticPr fontId="1"/>
  </si>
  <si>
    <t>たんぱく質
エネルギー
比率（％）</t>
    <rPh sb="4" eb="5">
      <t>シツ</t>
    </rPh>
    <rPh sb="12" eb="14">
      <t>ヒリツ</t>
    </rPh>
    <phoneticPr fontId="1"/>
  </si>
  <si>
    <t>給与栄養
目標量</t>
    <rPh sb="5" eb="7">
      <t>モクヒョウ</t>
    </rPh>
    <rPh sb="7" eb="8">
      <t>リョウ</t>
    </rPh>
    <phoneticPr fontId="1"/>
  </si>
  <si>
    <t>給与栄養量
（実際）</t>
    <rPh sb="7" eb="9">
      <t>ジッサイ</t>
    </rPh>
    <phoneticPr fontId="1"/>
  </si>
  <si>
    <t>３　給与栄養目標量と給与栄養量（最も提供数の多い給食に関して記入）</t>
    <phoneticPr fontId="1"/>
  </si>
  <si>
    <t>（食種</t>
    <rPh sb="1" eb="3">
      <t>ショクシュ</t>
    </rPh>
    <phoneticPr fontId="1"/>
  </si>
  <si>
    <t>一般食</t>
    <rPh sb="0" eb="2">
      <t>イッパン</t>
    </rPh>
    <rPh sb="2" eb="3">
      <t>ショク</t>
    </rPh>
    <phoneticPr fontId="1"/>
  </si>
  <si>
    <t>その他（</t>
    <rPh sb="2" eb="3">
      <t>タ</t>
    </rPh>
    <phoneticPr fontId="1"/>
  </si>
  <si>
    <t>）</t>
    <phoneticPr fontId="1"/>
  </si>
  <si>
    <t>））</t>
    <phoneticPr fontId="1"/>
  </si>
  <si>
    <t>有病者の治療</t>
    <rPh sb="0" eb="3">
      <t>ユウビョウシャ</t>
    </rPh>
    <rPh sb="4" eb="6">
      <t>チリョウ</t>
    </rPh>
    <phoneticPr fontId="1"/>
  </si>
  <si>
    <t>摂食・嚥下機能の改善</t>
    <phoneticPr fontId="1"/>
  </si>
  <si>
    <t>適正体重者の増加</t>
    <phoneticPr fontId="1"/>
  </si>
  <si>
    <t>食事摂取の適正化</t>
    <phoneticPr fontId="1"/>
  </si>
  <si>
    <t>利用者の満足度の向上</t>
    <phoneticPr fontId="1"/>
  </si>
  <si>
    <t>品質管理の向上</t>
    <phoneticPr fontId="1"/>
  </si>
  <si>
    <t>その他</t>
    <phoneticPr fontId="1"/>
  </si>
  <si>
    <t>無</t>
    <rPh sb="0" eb="1">
      <t>ナ</t>
    </rPh>
    <phoneticPr fontId="1"/>
  </si>
  <si>
    <t>有</t>
    <rPh sb="0" eb="1">
      <t>ア</t>
    </rPh>
    <phoneticPr fontId="1"/>
  </si>
  <si>
    <t>４　給与栄養目標量に対する給与栄養量(実際)の内容確認
　　及び評価</t>
    <rPh sb="23" eb="25">
      <t>ナイヨウ</t>
    </rPh>
    <rPh sb="25" eb="27">
      <t>カクニン</t>
    </rPh>
    <rPh sb="30" eb="31">
      <t>オヨ</t>
    </rPh>
    <phoneticPr fontId="1"/>
  </si>
  <si>
    <t>　５－２    有の場合    内容（複数可）</t>
    <phoneticPr fontId="1"/>
  </si>
  <si>
    <t>延</t>
    <rPh sb="0" eb="1">
      <t>ノ</t>
    </rPh>
    <phoneticPr fontId="1"/>
  </si>
  <si>
    <t>人</t>
    <rPh sb="0" eb="1">
      <t>ニン</t>
    </rPh>
    <phoneticPr fontId="1"/>
  </si>
  <si>
    <t>回</t>
    <rPh sb="0" eb="1">
      <t>カイ</t>
    </rPh>
    <phoneticPr fontId="1"/>
  </si>
  <si>
    <t>栄養成分表示</t>
  </si>
  <si>
    <t>献立表の提供</t>
  </si>
  <si>
    <t>卓上メモ</t>
  </si>
  <si>
    <t>ポスターの掲示</t>
  </si>
  <si>
    <t>給食たより等の配布</t>
  </si>
  <si>
    <t>実物展示</t>
  </si>
  <si>
    <t>給食時の訪問</t>
  </si>
  <si>
    <t>（栄養課題）</t>
    <rPh sb="1" eb="3">
      <t>エイヨウ</t>
    </rPh>
    <rPh sb="3" eb="5">
      <t>カダイ</t>
    </rPh>
    <phoneticPr fontId="1"/>
  </si>
  <si>
    <t>ｇ</t>
    <phoneticPr fontId="1"/>
  </si>
  <si>
    <t>名称</t>
    <rPh sb="0" eb="2">
      <t>メイショウ</t>
    </rPh>
    <phoneticPr fontId="1"/>
  </si>
  <si>
    <t>電話</t>
    <rPh sb="0" eb="2">
      <t>デンワ</t>
    </rPh>
    <phoneticPr fontId="1"/>
  </si>
  <si>
    <t>FAX</t>
    <phoneticPr fontId="1"/>
  </si>
  <si>
    <t>委託内容</t>
    <rPh sb="0" eb="2">
      <t>イタク</t>
    </rPh>
    <rPh sb="2" eb="4">
      <t>ナイヨウ</t>
    </rPh>
    <phoneticPr fontId="1"/>
  </si>
  <si>
    <t>作成者</t>
    <rPh sb="0" eb="2">
      <t>サクセイ</t>
    </rPh>
    <rPh sb="2" eb="3">
      <t>モノ</t>
    </rPh>
    <phoneticPr fontId="1"/>
  </si>
  <si>
    <t>氏名</t>
    <rPh sb="0" eb="2">
      <t>シメイ</t>
    </rPh>
    <phoneticPr fontId="1"/>
  </si>
  <si>
    <t>FAX</t>
    <phoneticPr fontId="1"/>
  </si>
  <si>
    <t>職種</t>
    <rPh sb="0" eb="2">
      <t>ショクシュ</t>
    </rPh>
    <phoneticPr fontId="1"/>
  </si>
  <si>
    <t>保健所
記入欄</t>
    <phoneticPr fontId="1"/>
  </si>
  <si>
    <t xml:space="preserve">委託契約内容の書類整備 </t>
    <rPh sb="0" eb="2">
      <t>イタク</t>
    </rPh>
    <rPh sb="2" eb="4">
      <t>ケイヤク</t>
    </rPh>
    <rPh sb="4" eb="6">
      <t>ナイヨウ</t>
    </rPh>
    <rPh sb="7" eb="9">
      <t>ショルイ</t>
    </rPh>
    <rPh sb="9" eb="11">
      <t>セイビ</t>
    </rPh>
    <phoneticPr fontId="1"/>
  </si>
  <si>
    <t>：</t>
    <phoneticPr fontId="1"/>
  </si>
  <si>
    <t>無</t>
    <rPh sb="0" eb="1">
      <t>ナシ</t>
    </rPh>
    <phoneticPr fontId="1"/>
  </si>
  <si>
    <t>実施している（</t>
    <rPh sb="0" eb="2">
      <t>ジッシ</t>
    </rPh>
    <phoneticPr fontId="1"/>
  </si>
  <si>
    <t>毎月</t>
    <rPh sb="0" eb="2">
      <t>マイツキ</t>
    </rPh>
    <phoneticPr fontId="1"/>
  </si>
  <si>
    <t>報告月のみ）</t>
    <rPh sb="0" eb="2">
      <t>ホウコク</t>
    </rPh>
    <rPh sb="2" eb="3">
      <t>ツキ</t>
    </rPh>
    <phoneticPr fontId="1"/>
  </si>
  <si>
    <t>実施していない</t>
    <rPh sb="0" eb="2">
      <t>ジッシ</t>
    </rPh>
    <phoneticPr fontId="1"/>
  </si>
  <si>
    <t>毎月設定</t>
    <rPh sb="0" eb="2">
      <t>マイツキ</t>
    </rPh>
    <rPh sb="2" eb="4">
      <t>セッテイ</t>
    </rPh>
    <phoneticPr fontId="1"/>
  </si>
  <si>
    <t>３か月に１回設定</t>
    <rPh sb="2" eb="3">
      <t>ゲツ</t>
    </rPh>
    <rPh sb="5" eb="6">
      <t>カイ</t>
    </rPh>
    <rPh sb="6" eb="8">
      <t>セッテイ</t>
    </rPh>
    <phoneticPr fontId="1"/>
  </si>
  <si>
    <t>個別に作成</t>
    <rPh sb="0" eb="2">
      <t>コベツ</t>
    </rPh>
    <rPh sb="3" eb="5">
      <t>サクセイ</t>
    </rPh>
    <phoneticPr fontId="1"/>
  </si>
  <si>
    <t>作成していない</t>
    <rPh sb="0" eb="2">
      <t>サクセイ</t>
    </rPh>
    <phoneticPr fontId="1"/>
  </si>
  <si>
    <t>全員</t>
    <rPh sb="0" eb="2">
      <t>ゼンイン</t>
    </rPh>
    <phoneticPr fontId="1"/>
  </si>
  <si>
    <t>一部</t>
    <rPh sb="0" eb="2">
      <t>イチブ</t>
    </rPh>
    <phoneticPr fontId="1"/>
  </si>
  <si>
    <t>管理者</t>
    <rPh sb="0" eb="3">
      <t>カンリシャ</t>
    </rPh>
    <phoneticPr fontId="1"/>
  </si>
  <si>
    <t>管理栄養士・栄養士</t>
  </si>
  <si>
    <t>調理師・調理担当者</t>
  </si>
  <si>
    <t>実施している</t>
    <rPh sb="0" eb="2">
      <t>ジッシ</t>
    </rPh>
    <phoneticPr fontId="1"/>
  </si>
  <si>
    <t>毎日</t>
    <rPh sb="0" eb="2">
      <t>マイニチ</t>
    </rPh>
    <phoneticPr fontId="1"/>
  </si>
  <si>
    <t>性別</t>
    <rPh sb="0" eb="2">
      <t>セイベツ</t>
    </rPh>
    <phoneticPr fontId="1"/>
  </si>
  <si>
    <t>身長</t>
    <rPh sb="0" eb="2">
      <t>シンチョウ</t>
    </rPh>
    <phoneticPr fontId="1"/>
  </si>
  <si>
    <t>年齢</t>
    <rPh sb="0" eb="2">
      <t>ネンレイ</t>
    </rPh>
    <phoneticPr fontId="1"/>
  </si>
  <si>
    <t>体重</t>
    <rPh sb="0" eb="2">
      <t>タイジュウ</t>
    </rPh>
    <phoneticPr fontId="1"/>
  </si>
  <si>
    <t>身体活動レベル</t>
    <rPh sb="0" eb="4">
      <t>シンタイカツドウ</t>
    </rPh>
    <phoneticPr fontId="1"/>
  </si>
  <si>
    <t>BMI</t>
    <phoneticPr fontId="1"/>
  </si>
  <si>
    <t>血清アルブミン</t>
    <rPh sb="0" eb="2">
      <t>ケッセイ</t>
    </rPh>
    <phoneticPr fontId="1"/>
  </si>
  <si>
    <t>生活習慣（給食以外の食事状況、運動・飲酒・喫煙習慣等）</t>
    <rPh sb="0" eb="4">
      <t>セイカツシュウカン</t>
    </rPh>
    <rPh sb="5" eb="7">
      <t>キュウショク</t>
    </rPh>
    <rPh sb="7" eb="9">
      <t>イガイ</t>
    </rPh>
    <rPh sb="10" eb="12">
      <t>ショクジ</t>
    </rPh>
    <rPh sb="12" eb="14">
      <t>ジョウキョウ</t>
    </rPh>
    <rPh sb="15" eb="17">
      <t>ウンドウ・</t>
    </rPh>
    <rPh sb="18" eb="26">
      <t>キツエンシュウカントウ</t>
    </rPh>
    <phoneticPr fontId="1"/>
  </si>
  <si>
    <t>食材料費</t>
    <rPh sb="0" eb="2">
      <t>ショクザイ</t>
    </rPh>
    <rPh sb="2" eb="3">
      <t>リョウ</t>
    </rPh>
    <rPh sb="3" eb="4">
      <t>ヒ</t>
    </rPh>
    <phoneticPr fontId="1"/>
  </si>
  <si>
    <t>その他含</t>
    <rPh sb="2" eb="3">
      <t>タ</t>
    </rPh>
    <rPh sb="3" eb="4">
      <t>フク</t>
    </rPh>
    <phoneticPr fontId="1"/>
  </si>
  <si>
    <t>（Ⅵ－３の食事について記入）</t>
    <phoneticPr fontId="1"/>
  </si>
  <si>
    <t>Ⅸ　課題と評価</t>
    <phoneticPr fontId="1"/>
  </si>
  <si>
    <r>
      <t>Ⅹ　</t>
    </r>
    <r>
      <rPr>
        <sz val="9.5"/>
        <color theme="1"/>
        <rFont val="HGｺﾞｼｯｸE"/>
        <family val="3"/>
        <charset val="128"/>
      </rPr>
      <t>東京都の栄養関連施策項目（最も提供数の多い給食に対して記入）</t>
    </r>
    <phoneticPr fontId="1"/>
  </si>
  <si>
    <t>Ⅵ    栄養計画</t>
    <phoneticPr fontId="1"/>
  </si>
  <si>
    <t>Ⅴ    給食の概要</t>
    <phoneticPr fontId="1"/>
  </si>
  <si>
    <t>Ⅲ    給食従事者数</t>
    <phoneticPr fontId="1"/>
  </si>
  <si>
    <t>Ⅳ    利用者の把握・調査</t>
    <phoneticPr fontId="1"/>
  </si>
  <si>
    <r>
      <rPr>
        <sz val="9"/>
        <rFont val="ＭＳ Ｐ明朝"/>
        <family val="1"/>
        <charset val="128"/>
      </rPr>
      <t>委託先(人）</t>
    </r>
  </si>
  <si>
    <r>
      <rPr>
        <sz val="9"/>
        <rFont val="ＭＳ Ｐ明朝"/>
        <family val="1"/>
        <charset val="128"/>
      </rPr>
      <t>常勤</t>
    </r>
  </si>
  <si>
    <r>
      <rPr>
        <sz val="9"/>
        <rFont val="ＭＳ Ｐ明朝"/>
        <family val="1"/>
        <charset val="128"/>
      </rPr>
      <t>非常勤</t>
    </r>
  </si>
  <si>
    <r>
      <rPr>
        <sz val="9"/>
        <rFont val="ＭＳ Ｐ明朝"/>
        <family val="1"/>
        <charset val="128"/>
      </rPr>
      <t>管理栄養士</t>
    </r>
  </si>
  <si>
    <r>
      <rPr>
        <sz val="9"/>
        <rFont val="ＭＳ Ｐ明朝"/>
        <family val="1"/>
        <charset val="128"/>
      </rPr>
      <t>栄養士</t>
    </r>
  </si>
  <si>
    <r>
      <rPr>
        <sz val="9"/>
        <rFont val="ＭＳ Ｐ明朝"/>
        <family val="1"/>
        <charset val="128"/>
      </rPr>
      <t>調理師</t>
    </r>
  </si>
  <si>
    <r>
      <rPr>
        <sz val="9"/>
        <rFont val="ＭＳ Ｐ明朝"/>
        <family val="1"/>
        <charset val="128"/>
      </rPr>
      <t>調理作業員</t>
    </r>
  </si>
  <si>
    <r>
      <rPr>
        <sz val="9"/>
        <rFont val="ＭＳ Ｐ明朝"/>
        <family val="1"/>
        <charset val="128"/>
      </rPr>
      <t>合    計</t>
    </r>
  </si>
  <si>
    <t>Ⅰ    施設種類</t>
    <phoneticPr fontId="1"/>
  </si>
  <si>
    <t>(</t>
    <phoneticPr fontId="1"/>
  </si>
  <si>
    <t>)</t>
    <phoneticPr fontId="1"/>
  </si>
  <si>
    <t>食事の摂取量把握</t>
  </si>
  <si>
    <t>回/年）</t>
  </si>
  <si>
    <t>実施していない</t>
    <rPh sb="0" eb="2">
      <t>ジッシ</t>
    </rPh>
    <phoneticPr fontId="1"/>
  </si>
  <si>
    <t>給食利用者</t>
    <rPh sb="0" eb="2">
      <t>キュウショク</t>
    </rPh>
    <rPh sb="2" eb="5">
      <t>リヨウシャ</t>
    </rPh>
    <phoneticPr fontId="1"/>
  </si>
  <si>
    <t>介護・看護担当者</t>
    <rPh sb="0" eb="2">
      <t>カイゴ</t>
    </rPh>
    <rPh sb="3" eb="5">
      <t>カンゴ</t>
    </rPh>
    <rPh sb="5" eb="8">
      <t>タントウシャ</t>
    </rPh>
    <phoneticPr fontId="1"/>
  </si>
  <si>
    <t>その他（</t>
    <rPh sb="2" eb="3">
      <t>タ</t>
    </rPh>
    <phoneticPr fontId="1"/>
  </si>
  <si>
    <t>）</t>
    <phoneticPr fontId="1"/>
  </si>
  <si>
    <t>実施している（頻度:</t>
  </si>
  <si>
    <t>1病院</t>
    <rPh sb="1" eb="3">
      <t>ビョウイン</t>
    </rPh>
    <phoneticPr fontId="1"/>
  </si>
  <si>
    <t>2介護老人保健施設</t>
    <rPh sb="1" eb="3">
      <t>カイゴ</t>
    </rPh>
    <rPh sb="3" eb="5">
      <t>ロウジン</t>
    </rPh>
    <rPh sb="5" eb="7">
      <t>ホケン</t>
    </rPh>
    <rPh sb="7" eb="9">
      <t>シセツ</t>
    </rPh>
    <phoneticPr fontId="1"/>
  </si>
  <si>
    <t>3介護医療院</t>
    <rPh sb="1" eb="3">
      <t>カイゴ</t>
    </rPh>
    <rPh sb="3" eb="5">
      <t>イリョウ</t>
    </rPh>
    <rPh sb="5" eb="6">
      <t>イン</t>
    </rPh>
    <phoneticPr fontId="1"/>
  </si>
  <si>
    <t>4老人福祉施設</t>
    <rPh sb="1" eb="3">
      <t>ロウジン</t>
    </rPh>
    <rPh sb="3" eb="5">
      <t>フクシ</t>
    </rPh>
    <rPh sb="5" eb="7">
      <t>シセツ</t>
    </rPh>
    <phoneticPr fontId="1"/>
  </si>
  <si>
    <t>5その他</t>
    <rPh sb="3" eb="4">
      <t>タ</t>
    </rPh>
    <phoneticPr fontId="1"/>
  </si>
  <si>
    <t>有</t>
    <phoneticPr fontId="1"/>
  </si>
  <si>
    <t>無</t>
    <rPh sb="0" eb="1">
      <t>ナシ</t>
    </rPh>
    <phoneticPr fontId="1"/>
  </si>
  <si>
    <t>（有の場合は
下記にﾁｪｯｸ）</t>
    <phoneticPr fontId="1"/>
  </si>
  <si>
    <t>(有の場合は下記に記入）</t>
    <phoneticPr fontId="1"/>
  </si>
  <si>
    <t>無</t>
    <phoneticPr fontId="1"/>
  </si>
  <si>
    <t>（有の場合は下記に記入）</t>
    <phoneticPr fontId="1"/>
  </si>
  <si>
    <t>有</t>
    <rPh sb="0" eb="1">
      <t>ア</t>
    </rPh>
    <phoneticPr fontId="1"/>
  </si>
  <si>
    <t>盛付</t>
    <phoneticPr fontId="1"/>
  </si>
  <si>
    <t>調理</t>
  </si>
  <si>
    <t>発注</t>
    <phoneticPr fontId="1"/>
  </si>
  <si>
    <t>）</t>
    <phoneticPr fontId="1"/>
  </si>
  <si>
    <t>その他（　　　　　　　　</t>
    <phoneticPr fontId="1"/>
  </si>
  <si>
    <t>食器洗浄</t>
    <phoneticPr fontId="1"/>
  </si>
  <si>
    <t>管理栄養士</t>
    <phoneticPr fontId="1"/>
  </si>
  <si>
    <t>栄養士</t>
    <phoneticPr fontId="1"/>
  </si>
  <si>
    <t>調理師</t>
    <phoneticPr fontId="1"/>
  </si>
  <si>
    <t>)</t>
    <phoneticPr fontId="1"/>
  </si>
  <si>
    <t xml:space="preserve"> 施設番号(</t>
    <phoneticPr fontId="1"/>
  </si>
  <si>
    <t xml:space="preserve">その他の施設 </t>
    <phoneticPr fontId="1"/>
  </si>
  <si>
    <t>特定給食施設</t>
    <phoneticPr fontId="1"/>
  </si>
  <si>
    <t>健康増進法第21条による管理栄養士必置指定</t>
    <phoneticPr fontId="1"/>
  </si>
  <si>
    <t>有</t>
    <rPh sb="0" eb="1">
      <t>ア</t>
    </rPh>
    <phoneticPr fontId="1"/>
  </si>
  <si>
    <t>１日）</t>
    <phoneticPr fontId="1"/>
  </si>
  <si>
    <t>１食</t>
    <phoneticPr fontId="1"/>
  </si>
  <si>
    <t>野菜の一人当たりの提供量（</t>
    <rPh sb="5" eb="6">
      <t>ア</t>
    </rPh>
    <phoneticPr fontId="1"/>
  </si>
  <si>
    <t>その他（</t>
    <phoneticPr fontId="1"/>
  </si>
  <si>
    <t>）</t>
    <phoneticPr fontId="1"/>
  </si>
  <si>
    <t>地区番号</t>
  </si>
  <si>
    <t>施設番号</t>
  </si>
  <si>
    <t>施設種類</t>
    <phoneticPr fontId="31"/>
  </si>
  <si>
    <t>食材料費</t>
    <rPh sb="0" eb="1">
      <t>ショク</t>
    </rPh>
    <rPh sb="1" eb="4">
      <t>ザイリョウヒ</t>
    </rPh>
    <phoneticPr fontId="31"/>
  </si>
  <si>
    <t>食材区分</t>
    <rPh sb="0" eb="2">
      <t>ショクザイ</t>
    </rPh>
    <rPh sb="2" eb="4">
      <t>クブン</t>
    </rPh>
    <phoneticPr fontId="31"/>
  </si>
  <si>
    <t>食数常食</t>
    <rPh sb="0" eb="1">
      <t>ショク</t>
    </rPh>
    <rPh sb="1" eb="2">
      <t>カズ</t>
    </rPh>
    <rPh sb="2" eb="4">
      <t>ジョウショク</t>
    </rPh>
    <phoneticPr fontId="31"/>
  </si>
  <si>
    <t>食数その他</t>
    <rPh sb="0" eb="1">
      <t>ショク</t>
    </rPh>
    <rPh sb="1" eb="2">
      <t>カズ</t>
    </rPh>
    <rPh sb="4" eb="5">
      <t>タ</t>
    </rPh>
    <phoneticPr fontId="31"/>
  </si>
  <si>
    <t>食数療養食</t>
    <rPh sb="0" eb="1">
      <t>ショク</t>
    </rPh>
    <rPh sb="1" eb="2">
      <t>カズ</t>
    </rPh>
    <rPh sb="2" eb="4">
      <t>リョウヨウ</t>
    </rPh>
    <rPh sb="4" eb="5">
      <t>ショク</t>
    </rPh>
    <phoneticPr fontId="31"/>
  </si>
  <si>
    <t>食数職員</t>
    <rPh sb="0" eb="1">
      <t>ショク</t>
    </rPh>
    <rPh sb="1" eb="2">
      <t>スウ</t>
    </rPh>
    <rPh sb="2" eb="4">
      <t>ショクイン</t>
    </rPh>
    <phoneticPr fontId="31"/>
  </si>
  <si>
    <t>食数合計</t>
    <rPh sb="0" eb="1">
      <t>ショク</t>
    </rPh>
    <rPh sb="1" eb="2">
      <t>カズ</t>
    </rPh>
    <rPh sb="2" eb="4">
      <t>ゴウケイ</t>
    </rPh>
    <phoneticPr fontId="31"/>
  </si>
  <si>
    <r>
      <t>定数</t>
    </r>
    <r>
      <rPr>
        <sz val="10"/>
        <color indexed="10"/>
        <rFont val="ＭＳ Ｐゴシック"/>
        <family val="3"/>
        <charset val="128"/>
      </rPr>
      <t>又は定員</t>
    </r>
    <rPh sb="0" eb="2">
      <t>テイスウ</t>
    </rPh>
    <rPh sb="2" eb="3">
      <t>マタ</t>
    </rPh>
    <rPh sb="4" eb="6">
      <t>テイイン</t>
    </rPh>
    <phoneticPr fontId="31"/>
  </si>
  <si>
    <t>うち療養</t>
    <rPh sb="2" eb="4">
      <t>リョウヨウ</t>
    </rPh>
    <phoneticPr fontId="31"/>
  </si>
  <si>
    <t>1日平均利用</t>
    <rPh sb="1" eb="2">
      <t>ニチ</t>
    </rPh>
    <rPh sb="2" eb="4">
      <t>ヘイキン</t>
    </rPh>
    <rPh sb="4" eb="6">
      <t>リヨウ</t>
    </rPh>
    <phoneticPr fontId="31"/>
  </si>
  <si>
    <t>施設常勤管理</t>
    <rPh sb="0" eb="2">
      <t>シセツ</t>
    </rPh>
    <rPh sb="2" eb="4">
      <t>ジョウキン</t>
    </rPh>
    <rPh sb="4" eb="6">
      <t>カンリ</t>
    </rPh>
    <phoneticPr fontId="31"/>
  </si>
  <si>
    <t>施設常勤栄養</t>
    <rPh sb="0" eb="2">
      <t>シセツ</t>
    </rPh>
    <rPh sb="2" eb="4">
      <t>ジョウキン</t>
    </rPh>
    <rPh sb="4" eb="6">
      <t>エイヨウ</t>
    </rPh>
    <phoneticPr fontId="31"/>
  </si>
  <si>
    <t>施設常勤調理</t>
    <rPh sb="0" eb="2">
      <t>シセツ</t>
    </rPh>
    <rPh sb="2" eb="4">
      <t>ジョウキン</t>
    </rPh>
    <rPh sb="4" eb="6">
      <t>チョウリ</t>
    </rPh>
    <phoneticPr fontId="31"/>
  </si>
  <si>
    <t>施設常勤作業</t>
    <rPh sb="0" eb="2">
      <t>シセツ</t>
    </rPh>
    <rPh sb="2" eb="4">
      <t>ジョウキン</t>
    </rPh>
    <rPh sb="4" eb="6">
      <t>サギョウ</t>
    </rPh>
    <phoneticPr fontId="31"/>
  </si>
  <si>
    <r>
      <t>施設常勤</t>
    </r>
    <r>
      <rPr>
        <sz val="10"/>
        <color indexed="10"/>
        <rFont val="ＭＳ Ｐゴシック"/>
        <family val="3"/>
        <charset val="128"/>
      </rPr>
      <t>その他</t>
    </r>
    <rPh sb="0" eb="2">
      <t>シセツ</t>
    </rPh>
    <rPh sb="2" eb="4">
      <t>ジョウキン</t>
    </rPh>
    <rPh sb="6" eb="7">
      <t>タ</t>
    </rPh>
    <phoneticPr fontId="31"/>
  </si>
  <si>
    <t>施設常勤合計</t>
    <rPh sb="0" eb="2">
      <t>シセツ</t>
    </rPh>
    <rPh sb="2" eb="4">
      <t>ジョウキン</t>
    </rPh>
    <rPh sb="4" eb="6">
      <t>ゴウケイ</t>
    </rPh>
    <phoneticPr fontId="31"/>
  </si>
  <si>
    <t>施設非常管理</t>
    <rPh sb="0" eb="2">
      <t>シセツ</t>
    </rPh>
    <rPh sb="4" eb="6">
      <t>カンリ</t>
    </rPh>
    <phoneticPr fontId="31"/>
  </si>
  <si>
    <t>施設非常栄養</t>
    <rPh sb="0" eb="2">
      <t>シセツ</t>
    </rPh>
    <rPh sb="4" eb="6">
      <t>エイヨウ</t>
    </rPh>
    <phoneticPr fontId="31"/>
  </si>
  <si>
    <t>施設非常調理</t>
    <rPh sb="0" eb="2">
      <t>シセツ</t>
    </rPh>
    <rPh sb="4" eb="6">
      <t>チョウリ</t>
    </rPh>
    <phoneticPr fontId="31"/>
  </si>
  <si>
    <t>施設非常作業</t>
    <rPh sb="0" eb="2">
      <t>シセツ</t>
    </rPh>
    <rPh sb="4" eb="6">
      <t>サギョウ</t>
    </rPh>
    <phoneticPr fontId="31"/>
  </si>
  <si>
    <r>
      <t>施設非常</t>
    </r>
    <r>
      <rPr>
        <sz val="10"/>
        <color indexed="10"/>
        <rFont val="ＭＳ Ｐゴシック"/>
        <family val="3"/>
        <charset val="128"/>
      </rPr>
      <t>その他</t>
    </r>
    <rPh sb="0" eb="2">
      <t>シセツ</t>
    </rPh>
    <rPh sb="6" eb="7">
      <t>タ</t>
    </rPh>
    <phoneticPr fontId="31"/>
  </si>
  <si>
    <t>施設非常合計</t>
    <rPh sb="0" eb="2">
      <t>シセツ</t>
    </rPh>
    <rPh sb="4" eb="6">
      <t>ゴウケイ</t>
    </rPh>
    <phoneticPr fontId="31"/>
  </si>
  <si>
    <t>委託常勤管理</t>
    <rPh sb="2" eb="4">
      <t>ジョウキン</t>
    </rPh>
    <rPh sb="4" eb="6">
      <t>カンリ</t>
    </rPh>
    <phoneticPr fontId="31"/>
  </si>
  <si>
    <t>委託常勤栄養</t>
    <rPh sb="2" eb="4">
      <t>ジョウキン</t>
    </rPh>
    <rPh sb="4" eb="6">
      <t>エイヨウ</t>
    </rPh>
    <phoneticPr fontId="31"/>
  </si>
  <si>
    <t>委託常勤調理</t>
    <rPh sb="2" eb="4">
      <t>ジョウキン</t>
    </rPh>
    <rPh sb="4" eb="6">
      <t>チョウリ</t>
    </rPh>
    <phoneticPr fontId="31"/>
  </si>
  <si>
    <t>委託常勤作業</t>
    <rPh sb="2" eb="4">
      <t>ジョウキン</t>
    </rPh>
    <rPh sb="4" eb="6">
      <t>サギョウ</t>
    </rPh>
    <phoneticPr fontId="31"/>
  </si>
  <si>
    <r>
      <t>委託常勤</t>
    </r>
    <r>
      <rPr>
        <sz val="10"/>
        <color indexed="10"/>
        <rFont val="ＭＳ Ｐゴシック"/>
        <family val="3"/>
        <charset val="128"/>
      </rPr>
      <t>その他</t>
    </r>
    <rPh sb="2" eb="4">
      <t>ジョウキン</t>
    </rPh>
    <rPh sb="6" eb="7">
      <t>タ</t>
    </rPh>
    <phoneticPr fontId="31"/>
  </si>
  <si>
    <t>委託常勤合計</t>
    <rPh sb="2" eb="4">
      <t>ジョウキン</t>
    </rPh>
    <rPh sb="4" eb="6">
      <t>ゴウケイ</t>
    </rPh>
    <phoneticPr fontId="31"/>
  </si>
  <si>
    <t>委託非常管理</t>
    <rPh sb="4" eb="6">
      <t>カンリ</t>
    </rPh>
    <phoneticPr fontId="31"/>
  </si>
  <si>
    <t>委託非常栄養</t>
    <rPh sb="4" eb="6">
      <t>エイヨウ</t>
    </rPh>
    <phoneticPr fontId="31"/>
  </si>
  <si>
    <t>委託非常調理</t>
    <rPh sb="4" eb="6">
      <t>チョウリ</t>
    </rPh>
    <phoneticPr fontId="31"/>
  </si>
  <si>
    <t>委託非常作業</t>
    <rPh sb="4" eb="6">
      <t>サギョウ</t>
    </rPh>
    <phoneticPr fontId="31"/>
  </si>
  <si>
    <r>
      <t>委託非常</t>
    </r>
    <r>
      <rPr>
        <sz val="10"/>
        <color indexed="10"/>
        <rFont val="ＭＳ Ｐゴシック"/>
        <family val="3"/>
        <charset val="128"/>
      </rPr>
      <t>その他</t>
    </r>
    <rPh sb="6" eb="7">
      <t>タ</t>
    </rPh>
    <phoneticPr fontId="31"/>
  </si>
  <si>
    <t>委託非常合計</t>
    <rPh sb="4" eb="6">
      <t>ゴウケイ</t>
    </rPh>
    <phoneticPr fontId="31"/>
  </si>
  <si>
    <t>把握の有無</t>
    <rPh sb="0" eb="2">
      <t>ハアク</t>
    </rPh>
    <rPh sb="3" eb="5">
      <t>ウム</t>
    </rPh>
    <phoneticPr fontId="31"/>
  </si>
  <si>
    <t>性別</t>
    <rPh sb="0" eb="2">
      <t>セイベツ</t>
    </rPh>
    <phoneticPr fontId="31"/>
  </si>
  <si>
    <t>年齢</t>
    <rPh sb="0" eb="2">
      <t>ネンレイ</t>
    </rPh>
    <phoneticPr fontId="31"/>
  </si>
  <si>
    <t>身体活動レベル</t>
    <rPh sb="0" eb="2">
      <t>シンタイ</t>
    </rPh>
    <rPh sb="2" eb="4">
      <t>カツドウ</t>
    </rPh>
    <phoneticPr fontId="31"/>
  </si>
  <si>
    <t>身長</t>
    <rPh sb="0" eb="2">
      <t>シンチョウ</t>
    </rPh>
    <phoneticPr fontId="31"/>
  </si>
  <si>
    <t>体重</t>
    <rPh sb="0" eb="2">
      <t>タイジュウ</t>
    </rPh>
    <phoneticPr fontId="31"/>
  </si>
  <si>
    <t>ＢＭＩ</t>
    <phoneticPr fontId="31"/>
  </si>
  <si>
    <t>血清アルブミン</t>
    <rPh sb="0" eb="2">
      <t>ケッセイ</t>
    </rPh>
    <phoneticPr fontId="31"/>
  </si>
  <si>
    <t>生活習慣</t>
    <rPh sb="0" eb="2">
      <t>セイカツ</t>
    </rPh>
    <rPh sb="2" eb="4">
      <t>シュウカン</t>
    </rPh>
    <phoneticPr fontId="31"/>
  </si>
  <si>
    <t>把握・その他</t>
    <rPh sb="0" eb="2">
      <t>ハアク</t>
    </rPh>
    <rPh sb="5" eb="6">
      <t>タ</t>
    </rPh>
    <phoneticPr fontId="31"/>
  </si>
  <si>
    <t>把握・その他記載</t>
    <rPh sb="0" eb="2">
      <t>ハアク</t>
    </rPh>
    <phoneticPr fontId="31"/>
  </si>
  <si>
    <t>摂取毎日</t>
    <rPh sb="0" eb="2">
      <t>セッシュ</t>
    </rPh>
    <rPh sb="2" eb="4">
      <t>マイニチ</t>
    </rPh>
    <phoneticPr fontId="31"/>
  </si>
  <si>
    <t>摂取月</t>
    <rPh sb="0" eb="2">
      <t>セッシュ</t>
    </rPh>
    <rPh sb="2" eb="3">
      <t>ツキ</t>
    </rPh>
    <phoneticPr fontId="31"/>
  </si>
  <si>
    <t>摂取年</t>
    <rPh sb="0" eb="2">
      <t>セッシュ</t>
    </rPh>
    <rPh sb="2" eb="3">
      <t>ネン</t>
    </rPh>
    <phoneticPr fontId="31"/>
  </si>
  <si>
    <t>嗜好・満足度</t>
    <rPh sb="0" eb="2">
      <t>シコウ</t>
    </rPh>
    <rPh sb="3" eb="6">
      <t>マンゾクド</t>
    </rPh>
    <phoneticPr fontId="31"/>
  </si>
  <si>
    <t>調査・その他頻度</t>
    <rPh sb="0" eb="2">
      <t>チョウサ</t>
    </rPh>
    <rPh sb="5" eb="6">
      <t>タ</t>
    </rPh>
    <rPh sb="6" eb="8">
      <t>ヒンド</t>
    </rPh>
    <phoneticPr fontId="31"/>
  </si>
  <si>
    <t>調査・その他記載</t>
    <rPh sb="0" eb="2">
      <t>チョウサ</t>
    </rPh>
    <phoneticPr fontId="31"/>
  </si>
  <si>
    <t>給食会議　有り頻度</t>
    <rPh sb="0" eb="2">
      <t>キュウショク</t>
    </rPh>
    <rPh sb="2" eb="4">
      <t>カイギ</t>
    </rPh>
    <rPh sb="5" eb="6">
      <t>ア</t>
    </rPh>
    <rPh sb="7" eb="9">
      <t>ヒンド</t>
    </rPh>
    <phoneticPr fontId="31"/>
  </si>
  <si>
    <t>管理者</t>
    <rPh sb="0" eb="3">
      <t>カンリシャ</t>
    </rPh>
    <phoneticPr fontId="31"/>
  </si>
  <si>
    <t>管理栄養士</t>
    <rPh sb="0" eb="2">
      <t>カンリ</t>
    </rPh>
    <rPh sb="2" eb="5">
      <t>エイヨウシ</t>
    </rPh>
    <phoneticPr fontId="31"/>
  </si>
  <si>
    <t>調理師</t>
    <rPh sb="0" eb="3">
      <t>チョウリシ</t>
    </rPh>
    <phoneticPr fontId="31"/>
  </si>
  <si>
    <t>利用者</t>
    <rPh sb="0" eb="3">
      <t>リヨウシャ</t>
    </rPh>
    <phoneticPr fontId="31"/>
  </si>
  <si>
    <r>
      <t>介護</t>
    </r>
    <r>
      <rPr>
        <sz val="10"/>
        <color indexed="10"/>
        <rFont val="ＭＳ Ｐゴシック"/>
        <family val="3"/>
        <charset val="128"/>
      </rPr>
      <t>・看護</t>
    </r>
    <r>
      <rPr>
        <sz val="10"/>
        <rFont val="ＭＳ Ｐゴシック"/>
        <family val="3"/>
        <charset val="128"/>
      </rPr>
      <t>担当</t>
    </r>
    <rPh sb="0" eb="2">
      <t>カイゴ</t>
    </rPh>
    <rPh sb="3" eb="5">
      <t>カンゴ</t>
    </rPh>
    <rPh sb="5" eb="7">
      <t>タントウ</t>
    </rPh>
    <phoneticPr fontId="31"/>
  </si>
  <si>
    <t>委員その他</t>
    <rPh sb="0" eb="2">
      <t>イイン</t>
    </rPh>
    <rPh sb="4" eb="5">
      <t>タ</t>
    </rPh>
    <phoneticPr fontId="31"/>
  </si>
  <si>
    <t>衛生管理マニュアル</t>
    <phoneticPr fontId="31"/>
  </si>
  <si>
    <t>衛生点検表</t>
    <phoneticPr fontId="31"/>
  </si>
  <si>
    <t>食中毒発生時マニュアル</t>
    <rPh sb="0" eb="3">
      <t>ショクチュウドク</t>
    </rPh>
    <rPh sb="3" eb="5">
      <t>ハッセイ</t>
    </rPh>
    <rPh sb="5" eb="6">
      <t>ジ</t>
    </rPh>
    <phoneticPr fontId="31"/>
  </si>
  <si>
    <t>災害時マニュアル</t>
    <rPh sb="0" eb="2">
      <t>サイガイ</t>
    </rPh>
    <rPh sb="2" eb="3">
      <t>ジ</t>
    </rPh>
    <phoneticPr fontId="31"/>
  </si>
  <si>
    <t>食品の備蓄</t>
    <rPh sb="0" eb="2">
      <t>ショクヒン</t>
    </rPh>
    <rPh sb="3" eb="5">
      <t>ビチク</t>
    </rPh>
    <phoneticPr fontId="31"/>
  </si>
  <si>
    <t>他施設との連携</t>
    <rPh sb="0" eb="1">
      <t>タ</t>
    </rPh>
    <rPh sb="1" eb="3">
      <t>シセツ</t>
    </rPh>
    <rPh sb="5" eb="7">
      <t>レンケイ</t>
    </rPh>
    <phoneticPr fontId="31"/>
  </si>
  <si>
    <t>ｹｱﾏﾈｼﾞﾒﾝﾄ有無</t>
    <rPh sb="9" eb="11">
      <t>ウム</t>
    </rPh>
    <phoneticPr fontId="31"/>
  </si>
  <si>
    <t>有り・対象</t>
    <rPh sb="0" eb="1">
      <t>ア</t>
    </rPh>
    <rPh sb="3" eb="5">
      <t>タイショウ</t>
    </rPh>
    <phoneticPr fontId="31"/>
  </si>
  <si>
    <t>ＮＳＴ</t>
    <phoneticPr fontId="31"/>
  </si>
  <si>
    <t>給与目標の種類</t>
    <rPh sb="0" eb="2">
      <t>キュウヨ</t>
    </rPh>
    <rPh sb="2" eb="4">
      <t>モクヒョウ</t>
    </rPh>
    <rPh sb="5" eb="7">
      <t>シュルイ</t>
    </rPh>
    <phoneticPr fontId="31"/>
  </si>
  <si>
    <t>給与目標個別</t>
    <rPh sb="0" eb="2">
      <t>キュウヨ</t>
    </rPh>
    <rPh sb="2" eb="4">
      <t>モクヒョウ</t>
    </rPh>
    <rPh sb="4" eb="6">
      <t>コベツ</t>
    </rPh>
    <phoneticPr fontId="31"/>
  </si>
  <si>
    <t>設定頻度</t>
    <rPh sb="0" eb="2">
      <t>セッテイ</t>
    </rPh>
    <rPh sb="2" eb="4">
      <t>ヒンド</t>
    </rPh>
    <phoneticPr fontId="31"/>
  </si>
  <si>
    <t>設定・その他記載</t>
    <rPh sb="0" eb="2">
      <t>セッテイ</t>
    </rPh>
    <phoneticPr fontId="31"/>
  </si>
  <si>
    <t>給与目標対象食種</t>
    <rPh sb="0" eb="2">
      <t>キュウヨ</t>
    </rPh>
    <rPh sb="2" eb="4">
      <t>モクヒョウ</t>
    </rPh>
    <rPh sb="4" eb="6">
      <t>タイショウ</t>
    </rPh>
    <rPh sb="6" eb="7">
      <t>ショク</t>
    </rPh>
    <rPh sb="7" eb="8">
      <t>シュ</t>
    </rPh>
    <phoneticPr fontId="31"/>
  </si>
  <si>
    <t>目標エネルギー</t>
    <rPh sb="0" eb="2">
      <t>モクヒョウ</t>
    </rPh>
    <phoneticPr fontId="31"/>
  </si>
  <si>
    <t>目標たんぱく質</t>
    <rPh sb="0" eb="2">
      <t>モクヒョウ</t>
    </rPh>
    <rPh sb="6" eb="7">
      <t>シツ</t>
    </rPh>
    <phoneticPr fontId="31"/>
  </si>
  <si>
    <t>目標脂質</t>
    <rPh sb="0" eb="2">
      <t>モクヒョウ</t>
    </rPh>
    <rPh sb="2" eb="4">
      <t>シシツ</t>
    </rPh>
    <phoneticPr fontId="31"/>
  </si>
  <si>
    <t>目標カルシウム</t>
    <rPh sb="0" eb="2">
      <t>モクヒョウ</t>
    </rPh>
    <phoneticPr fontId="31"/>
  </si>
  <si>
    <t>目標鉄</t>
    <rPh sb="0" eb="2">
      <t>モクヒョウ</t>
    </rPh>
    <rPh sb="2" eb="3">
      <t>テツ</t>
    </rPh>
    <phoneticPr fontId="31"/>
  </si>
  <si>
    <t>目標Ｖ_Ａ</t>
    <rPh sb="0" eb="2">
      <t>モクヒョウ</t>
    </rPh>
    <phoneticPr fontId="31"/>
  </si>
  <si>
    <t>目標Ｖ_Ｂ1</t>
    <rPh sb="0" eb="2">
      <t>モクヒョウ</t>
    </rPh>
    <phoneticPr fontId="31"/>
  </si>
  <si>
    <t>目標Ｖ_Ｂ2</t>
    <rPh sb="0" eb="2">
      <t>モクヒョウ</t>
    </rPh>
    <phoneticPr fontId="31"/>
  </si>
  <si>
    <t>目標Ｖ_Ｃ</t>
    <rPh sb="0" eb="2">
      <t>モクヒョウ</t>
    </rPh>
    <phoneticPr fontId="31"/>
  </si>
  <si>
    <t>目標食塩</t>
    <rPh sb="0" eb="2">
      <t>モクヒョウ</t>
    </rPh>
    <rPh sb="2" eb="4">
      <t>ショクエン</t>
    </rPh>
    <phoneticPr fontId="31"/>
  </si>
  <si>
    <t>目標繊維</t>
    <rPh sb="0" eb="2">
      <t>モクヒョウ</t>
    </rPh>
    <rPh sb="2" eb="4">
      <t>センイ</t>
    </rPh>
    <phoneticPr fontId="31"/>
  </si>
  <si>
    <t>目標炭水化物％</t>
    <rPh sb="0" eb="2">
      <t>モクヒョウ</t>
    </rPh>
    <rPh sb="2" eb="6">
      <t>タンスイカブツ</t>
    </rPh>
    <phoneticPr fontId="31"/>
  </si>
  <si>
    <t>目標脂肪％</t>
    <rPh sb="0" eb="2">
      <t>モクヒョウ</t>
    </rPh>
    <rPh sb="2" eb="4">
      <t>シボウ</t>
    </rPh>
    <phoneticPr fontId="31"/>
  </si>
  <si>
    <t>目標たんぱく質％</t>
    <rPh sb="0" eb="2">
      <t>モクヒョウ</t>
    </rPh>
    <rPh sb="6" eb="7">
      <t>シツ</t>
    </rPh>
    <phoneticPr fontId="31"/>
  </si>
  <si>
    <t>給与エネルギー</t>
    <phoneticPr fontId="31"/>
  </si>
  <si>
    <t>給与たんぱく質</t>
    <rPh sb="6" eb="7">
      <t>シツ</t>
    </rPh>
    <phoneticPr fontId="31"/>
  </si>
  <si>
    <t>給与脂質</t>
    <rPh sb="2" eb="4">
      <t>シシツ</t>
    </rPh>
    <phoneticPr fontId="31"/>
  </si>
  <si>
    <t>給与カルシウム</t>
    <phoneticPr fontId="31"/>
  </si>
  <si>
    <t>給与鉄</t>
    <rPh sb="2" eb="3">
      <t>テツ</t>
    </rPh>
    <phoneticPr fontId="31"/>
  </si>
  <si>
    <t>給与Ｖ_Ａ</t>
    <phoneticPr fontId="31"/>
  </si>
  <si>
    <t>給与Ｖ_Ｂ1</t>
    <phoneticPr fontId="31"/>
  </si>
  <si>
    <t>給与Ｖ_Ｂ2</t>
    <phoneticPr fontId="31"/>
  </si>
  <si>
    <t>給与Ｖ_Ｃ</t>
    <phoneticPr fontId="31"/>
  </si>
  <si>
    <t>給与食塩</t>
    <rPh sb="2" eb="4">
      <t>ショクエン</t>
    </rPh>
    <phoneticPr fontId="31"/>
  </si>
  <si>
    <t>給与繊維</t>
    <rPh sb="2" eb="4">
      <t>センイ</t>
    </rPh>
    <phoneticPr fontId="31"/>
  </si>
  <si>
    <t>給与炭水化物％</t>
    <rPh sb="2" eb="6">
      <t>タンスイカブツ</t>
    </rPh>
    <phoneticPr fontId="31"/>
  </si>
  <si>
    <t>給与脂肪％</t>
    <rPh sb="2" eb="4">
      <t>シボウ</t>
    </rPh>
    <phoneticPr fontId="31"/>
  </si>
  <si>
    <t>給与たんぱく質％</t>
    <rPh sb="0" eb="2">
      <t>キュウヨ</t>
    </rPh>
    <rPh sb="6" eb="7">
      <t>シツ</t>
    </rPh>
    <phoneticPr fontId="31"/>
  </si>
  <si>
    <r>
      <t>内容確認</t>
    </r>
    <r>
      <rPr>
        <sz val="10"/>
        <rFont val="ＭＳ Ｐゴシック"/>
        <family val="3"/>
        <charset val="128"/>
      </rPr>
      <t>と実際評価</t>
    </r>
    <rPh sb="0" eb="2">
      <t>ナイヨウ</t>
    </rPh>
    <rPh sb="2" eb="4">
      <t>カクニン</t>
    </rPh>
    <rPh sb="5" eb="7">
      <t>ジッサイ</t>
    </rPh>
    <rPh sb="7" eb="9">
      <t>ヒョウカ</t>
    </rPh>
    <phoneticPr fontId="31"/>
  </si>
  <si>
    <t>栄養改善実施の有無</t>
    <rPh sb="0" eb="2">
      <t>エイヨウ</t>
    </rPh>
    <rPh sb="2" eb="4">
      <t>カイゼン</t>
    </rPh>
    <rPh sb="4" eb="6">
      <t>ジッシ</t>
    </rPh>
    <rPh sb="7" eb="9">
      <t>ウム</t>
    </rPh>
    <phoneticPr fontId="31"/>
  </si>
  <si>
    <t>有病者の治療</t>
    <rPh sb="0" eb="3">
      <t>ユウビョウシャ</t>
    </rPh>
    <rPh sb="4" eb="6">
      <t>チリョウ</t>
    </rPh>
    <phoneticPr fontId="31"/>
  </si>
  <si>
    <t>摂食・嚥下機能の改善</t>
    <rPh sb="0" eb="2">
      <t>セッショク</t>
    </rPh>
    <rPh sb="3" eb="5">
      <t>エンゲ</t>
    </rPh>
    <rPh sb="5" eb="7">
      <t>キノウ</t>
    </rPh>
    <rPh sb="8" eb="10">
      <t>カイゼン</t>
    </rPh>
    <phoneticPr fontId="31"/>
  </si>
  <si>
    <t>適正体重者の増加</t>
    <rPh sb="0" eb="2">
      <t>テキセイ</t>
    </rPh>
    <rPh sb="2" eb="4">
      <t>タイジュウ</t>
    </rPh>
    <rPh sb="4" eb="5">
      <t>シャ</t>
    </rPh>
    <rPh sb="6" eb="8">
      <t>ゾウカ</t>
    </rPh>
    <phoneticPr fontId="31"/>
  </si>
  <si>
    <t>食事摂取の適正化</t>
    <rPh sb="0" eb="2">
      <t>ショクジ</t>
    </rPh>
    <rPh sb="2" eb="4">
      <t>セッシュ</t>
    </rPh>
    <rPh sb="5" eb="8">
      <t>テキセイカ</t>
    </rPh>
    <phoneticPr fontId="31"/>
  </si>
  <si>
    <t>利用者の満足度の向上</t>
    <rPh sb="0" eb="3">
      <t>リヨウシャ</t>
    </rPh>
    <rPh sb="4" eb="7">
      <t>マンゾクド</t>
    </rPh>
    <rPh sb="8" eb="10">
      <t>コウジョウ</t>
    </rPh>
    <phoneticPr fontId="31"/>
  </si>
  <si>
    <t>品質管理の向上</t>
    <rPh sb="0" eb="2">
      <t>ヒンシツ</t>
    </rPh>
    <rPh sb="2" eb="4">
      <t>カンリ</t>
    </rPh>
    <rPh sb="5" eb="7">
      <t>コウジョウ</t>
    </rPh>
    <phoneticPr fontId="31"/>
  </si>
  <si>
    <t>その他</t>
    <rPh sb="2" eb="3">
      <t>タ</t>
    </rPh>
    <phoneticPr fontId="31"/>
  </si>
  <si>
    <t>その他記載</t>
    <rPh sb="2" eb="3">
      <t>タ</t>
    </rPh>
    <rPh sb="3" eb="5">
      <t>キサイ</t>
    </rPh>
    <phoneticPr fontId="31"/>
  </si>
  <si>
    <t>栄養成分表示</t>
    <rPh sb="0" eb="2">
      <t>エイヨウ</t>
    </rPh>
    <rPh sb="2" eb="4">
      <t>セイブン</t>
    </rPh>
    <rPh sb="4" eb="6">
      <t>ヒョウジ</t>
    </rPh>
    <phoneticPr fontId="31"/>
  </si>
  <si>
    <t>献立表提供</t>
    <rPh sb="0" eb="2">
      <t>コンダテ</t>
    </rPh>
    <rPh sb="2" eb="3">
      <t>ヒョウ</t>
    </rPh>
    <rPh sb="3" eb="5">
      <t>テイキョウ</t>
    </rPh>
    <phoneticPr fontId="31"/>
  </si>
  <si>
    <t>卓上メモ</t>
    <rPh sb="0" eb="2">
      <t>タクジョウ</t>
    </rPh>
    <phoneticPr fontId="31"/>
  </si>
  <si>
    <t>ポスター掲示</t>
    <rPh sb="4" eb="6">
      <t>ケイジ</t>
    </rPh>
    <phoneticPr fontId="31"/>
  </si>
  <si>
    <t>給食たより</t>
    <rPh sb="0" eb="2">
      <t>キュウショク</t>
    </rPh>
    <phoneticPr fontId="31"/>
  </si>
  <si>
    <t>実物展示</t>
    <rPh sb="0" eb="2">
      <t>ジツブツ</t>
    </rPh>
    <rPh sb="2" eb="4">
      <t>テンジ</t>
    </rPh>
    <phoneticPr fontId="31"/>
  </si>
  <si>
    <t>給食時訪問</t>
    <rPh sb="0" eb="2">
      <t>キュウショク</t>
    </rPh>
    <rPh sb="2" eb="3">
      <t>ジ</t>
    </rPh>
    <rPh sb="3" eb="5">
      <t>ホウモン</t>
    </rPh>
    <phoneticPr fontId="31"/>
  </si>
  <si>
    <t>情報その他</t>
    <rPh sb="0" eb="2">
      <t>ジョウホウ</t>
    </rPh>
    <rPh sb="4" eb="5">
      <t>タ</t>
    </rPh>
    <phoneticPr fontId="31"/>
  </si>
  <si>
    <t>情報・その他記載</t>
    <rPh sb="0" eb="2">
      <t>ジョウホウ</t>
    </rPh>
    <phoneticPr fontId="31"/>
  </si>
  <si>
    <t>指導の有無</t>
    <rPh sb="0" eb="2">
      <t>シドウ</t>
    </rPh>
    <rPh sb="3" eb="5">
      <t>ウム</t>
    </rPh>
    <phoneticPr fontId="31"/>
  </si>
  <si>
    <t>糖尿病</t>
    <rPh sb="0" eb="2">
      <t>トウニョウ</t>
    </rPh>
    <rPh sb="2" eb="3">
      <t>ビョウ</t>
    </rPh>
    <phoneticPr fontId="31"/>
  </si>
  <si>
    <t>脂質異常症</t>
    <rPh sb="0" eb="2">
      <t>シシツ</t>
    </rPh>
    <rPh sb="2" eb="4">
      <t>イジョウ</t>
    </rPh>
    <rPh sb="4" eb="5">
      <t>ショウ</t>
    </rPh>
    <phoneticPr fontId="31"/>
  </si>
  <si>
    <t>高血圧・心臓病</t>
    <rPh sb="0" eb="3">
      <t>コウケツアツ</t>
    </rPh>
    <rPh sb="4" eb="7">
      <t>シンゾウビョウ</t>
    </rPh>
    <phoneticPr fontId="31"/>
  </si>
  <si>
    <t>その他人数</t>
    <rPh sb="2" eb="3">
      <t>タ</t>
    </rPh>
    <rPh sb="3" eb="5">
      <t>ニンズウ</t>
    </rPh>
    <phoneticPr fontId="31"/>
  </si>
  <si>
    <t>集団内容1</t>
    <rPh sb="0" eb="2">
      <t>シュウダン</t>
    </rPh>
    <rPh sb="2" eb="4">
      <t>ナイヨウ</t>
    </rPh>
    <phoneticPr fontId="31"/>
  </si>
  <si>
    <t>集団回数1</t>
    <rPh sb="0" eb="2">
      <t>シュウダン</t>
    </rPh>
    <rPh sb="2" eb="4">
      <t>カイスウ</t>
    </rPh>
    <phoneticPr fontId="31"/>
  </si>
  <si>
    <t>集団人数1</t>
    <rPh sb="0" eb="2">
      <t>シュウダン</t>
    </rPh>
    <rPh sb="2" eb="4">
      <t>ニンズウ</t>
    </rPh>
    <phoneticPr fontId="31"/>
  </si>
  <si>
    <t>集団内容2</t>
    <rPh sb="0" eb="2">
      <t>シュウダン</t>
    </rPh>
    <rPh sb="2" eb="4">
      <t>ナイヨウ</t>
    </rPh>
    <phoneticPr fontId="31"/>
  </si>
  <si>
    <t>集団回数2</t>
    <rPh sb="0" eb="2">
      <t>シュウダン</t>
    </rPh>
    <rPh sb="2" eb="4">
      <t>カイスウ</t>
    </rPh>
    <phoneticPr fontId="31"/>
  </si>
  <si>
    <t>集団人数2</t>
    <rPh sb="0" eb="2">
      <t>シュウダン</t>
    </rPh>
    <rPh sb="2" eb="4">
      <t>ニンズウ</t>
    </rPh>
    <phoneticPr fontId="31"/>
  </si>
  <si>
    <t>課題と評価の有無</t>
    <rPh sb="0" eb="2">
      <t>カダイ</t>
    </rPh>
    <rPh sb="3" eb="5">
      <t>ヒョウカ</t>
    </rPh>
    <rPh sb="6" eb="8">
      <t>ウム</t>
    </rPh>
    <phoneticPr fontId="31"/>
  </si>
  <si>
    <t>栄養課題記載</t>
    <rPh sb="0" eb="2">
      <t>エイヨウ</t>
    </rPh>
    <rPh sb="2" eb="4">
      <t>カダイ</t>
    </rPh>
    <rPh sb="4" eb="6">
      <t>キサイ</t>
    </rPh>
    <phoneticPr fontId="31"/>
  </si>
  <si>
    <t>取組記載</t>
    <rPh sb="0" eb="2">
      <t>トリクミ</t>
    </rPh>
    <rPh sb="2" eb="4">
      <t>キサイ</t>
    </rPh>
    <phoneticPr fontId="31"/>
  </si>
  <si>
    <t>自己評価記載</t>
    <rPh sb="0" eb="2">
      <t>ジコ</t>
    </rPh>
    <rPh sb="2" eb="4">
      <t>ヒョウカ</t>
    </rPh>
    <rPh sb="4" eb="6">
      <t>キサイ</t>
    </rPh>
    <phoneticPr fontId="31"/>
  </si>
  <si>
    <t>野菜１食か１日</t>
    <rPh sb="0" eb="2">
      <t>ヤサイ</t>
    </rPh>
    <rPh sb="3" eb="4">
      <t>ショク</t>
    </rPh>
    <rPh sb="6" eb="7">
      <t>ニチ</t>
    </rPh>
    <phoneticPr fontId="31"/>
  </si>
  <si>
    <t>野菜目標量</t>
    <rPh sb="0" eb="2">
      <t>ヤサイ</t>
    </rPh>
    <rPh sb="2" eb="4">
      <t>モクヒョウ</t>
    </rPh>
    <rPh sb="4" eb="5">
      <t>リョウ</t>
    </rPh>
    <phoneticPr fontId="31"/>
  </si>
  <si>
    <t>野菜提供量</t>
    <rPh sb="0" eb="2">
      <t>ヤサイ</t>
    </rPh>
    <rPh sb="2" eb="4">
      <t>テイキョウ</t>
    </rPh>
    <rPh sb="4" eb="5">
      <t>リョウ</t>
    </rPh>
    <phoneticPr fontId="31"/>
  </si>
  <si>
    <t>果物１食か１日</t>
    <rPh sb="0" eb="2">
      <t>クダモノ</t>
    </rPh>
    <rPh sb="3" eb="4">
      <t>ショク</t>
    </rPh>
    <rPh sb="6" eb="7">
      <t>ニチ</t>
    </rPh>
    <phoneticPr fontId="31"/>
  </si>
  <si>
    <t>果物目標量</t>
    <rPh sb="0" eb="2">
      <t>クダモノ</t>
    </rPh>
    <rPh sb="2" eb="4">
      <t>モクヒョウ</t>
    </rPh>
    <rPh sb="4" eb="5">
      <t>リョウ</t>
    </rPh>
    <phoneticPr fontId="31"/>
  </si>
  <si>
    <t>果物提供量</t>
    <rPh sb="0" eb="2">
      <t>クダモノ</t>
    </rPh>
    <rPh sb="2" eb="4">
      <t>テイキョウ</t>
    </rPh>
    <rPh sb="4" eb="5">
      <t>リョウ</t>
    </rPh>
    <phoneticPr fontId="31"/>
  </si>
  <si>
    <t>委託の有無</t>
    <phoneticPr fontId="31"/>
  </si>
  <si>
    <t>献立作成</t>
    <rPh sb="0" eb="2">
      <t>コンダテ</t>
    </rPh>
    <rPh sb="2" eb="4">
      <t>サクセイ</t>
    </rPh>
    <phoneticPr fontId="31"/>
  </si>
  <si>
    <t>発注</t>
    <rPh sb="0" eb="2">
      <t>ハッチュウ</t>
    </rPh>
    <phoneticPr fontId="31"/>
  </si>
  <si>
    <t>調理</t>
    <rPh sb="0" eb="2">
      <t>チョウリ</t>
    </rPh>
    <phoneticPr fontId="31"/>
  </si>
  <si>
    <t>盛付</t>
    <rPh sb="0" eb="2">
      <t>モリツケ</t>
    </rPh>
    <phoneticPr fontId="31"/>
  </si>
  <si>
    <t>配膳</t>
    <rPh sb="0" eb="2">
      <t>ハイゼン</t>
    </rPh>
    <phoneticPr fontId="31"/>
  </si>
  <si>
    <t>食器洗浄</t>
    <rPh sb="0" eb="2">
      <t>ショッキ</t>
    </rPh>
    <rPh sb="2" eb="4">
      <t>センジョウ</t>
    </rPh>
    <phoneticPr fontId="31"/>
  </si>
  <si>
    <t>委託その他</t>
    <rPh sb="0" eb="2">
      <t>イタク</t>
    </rPh>
    <rPh sb="4" eb="5">
      <t>タ</t>
    </rPh>
    <phoneticPr fontId="31"/>
  </si>
  <si>
    <t>委託契約内容の書類整備</t>
    <rPh sb="0" eb="2">
      <t>イタク</t>
    </rPh>
    <rPh sb="2" eb="4">
      <t>ケイヤク</t>
    </rPh>
    <rPh sb="4" eb="6">
      <t>ナイヨウ</t>
    </rPh>
    <rPh sb="7" eb="9">
      <t>ショルイ</t>
    </rPh>
    <rPh sb="9" eb="11">
      <t>セイビ</t>
    </rPh>
    <phoneticPr fontId="31"/>
  </si>
  <si>
    <t>作成者</t>
    <phoneticPr fontId="31"/>
  </si>
  <si>
    <t>施設規模</t>
    <phoneticPr fontId="31"/>
  </si>
  <si>
    <t>チェック状況</t>
    <rPh sb="4" eb="6">
      <t>ジョウキョウ</t>
    </rPh>
    <phoneticPr fontId="1"/>
  </si>
  <si>
    <t>Ⅰ 施設種類</t>
    <phoneticPr fontId="1"/>
  </si>
  <si>
    <t>食材区分</t>
    <phoneticPr fontId="1"/>
  </si>
  <si>
    <t>チェック状況の置き換え</t>
    <rPh sb="4" eb="6">
      <t>ジョウキョウ</t>
    </rPh>
    <rPh sb="7" eb="8">
      <t>オ</t>
    </rPh>
    <rPh sb="9" eb="10">
      <t>カ</t>
    </rPh>
    <phoneticPr fontId="1"/>
  </si>
  <si>
    <t>チェック番号の表示</t>
    <rPh sb="4" eb="6">
      <t>バンゴウ</t>
    </rPh>
    <rPh sb="7" eb="9">
      <t>ヒョウジ</t>
    </rPh>
    <phoneticPr fontId="1"/>
  </si>
  <si>
    <t>性別</t>
    <rPh sb="0" eb="2">
      <t>セイベツ</t>
    </rPh>
    <phoneticPr fontId="1"/>
  </si>
  <si>
    <t>年齢</t>
    <rPh sb="0" eb="2">
      <t>ネンレイ</t>
    </rPh>
    <phoneticPr fontId="1"/>
  </si>
  <si>
    <t>身体活動レベル</t>
    <rPh sb="0" eb="2">
      <t>シンタイ</t>
    </rPh>
    <rPh sb="2" eb="4">
      <t>カツドウ</t>
    </rPh>
    <phoneticPr fontId="1"/>
  </si>
  <si>
    <t>身長</t>
    <rPh sb="0" eb="2">
      <t>シンチョウ</t>
    </rPh>
    <phoneticPr fontId="1"/>
  </si>
  <si>
    <t>体重</t>
    <rPh sb="0" eb="2">
      <t>タイジュウ</t>
    </rPh>
    <phoneticPr fontId="1"/>
  </si>
  <si>
    <t>BMI</t>
    <phoneticPr fontId="1"/>
  </si>
  <si>
    <t>血清アルブミン</t>
    <rPh sb="0" eb="2">
      <t>ケッセイ</t>
    </rPh>
    <phoneticPr fontId="1"/>
  </si>
  <si>
    <t>生活習慣</t>
    <rPh sb="0" eb="2">
      <t>セイカツ</t>
    </rPh>
    <rPh sb="2" eb="4">
      <t>シュウカン</t>
    </rPh>
    <phoneticPr fontId="1"/>
  </si>
  <si>
    <t>その他</t>
    <rPh sb="2" eb="3">
      <t>タ</t>
    </rPh>
    <phoneticPr fontId="1"/>
  </si>
  <si>
    <t>摂取毎月</t>
    <rPh sb="0" eb="2">
      <t>セッシュ</t>
    </rPh>
    <rPh sb="2" eb="4">
      <t>マイツキ</t>
    </rPh>
    <phoneticPr fontId="1"/>
  </si>
  <si>
    <t>摂取年</t>
    <rPh sb="0" eb="2">
      <t>セッシュ</t>
    </rPh>
    <rPh sb="2" eb="3">
      <t>ネン</t>
    </rPh>
    <phoneticPr fontId="1"/>
  </si>
  <si>
    <t>摂取毎日</t>
    <rPh sb="0" eb="2">
      <t>セッシュ</t>
    </rPh>
    <rPh sb="2" eb="3">
      <t>ゴト</t>
    </rPh>
    <rPh sb="3" eb="4">
      <t>ヒ</t>
    </rPh>
    <phoneticPr fontId="1"/>
  </si>
  <si>
    <t>嗜好・満足度調査</t>
    <phoneticPr fontId="1"/>
  </si>
  <si>
    <t>その他記載</t>
    <rPh sb="2" eb="3">
      <t>タ</t>
    </rPh>
    <rPh sb="3" eb="5">
      <t>キサイ</t>
    </rPh>
    <phoneticPr fontId="1"/>
  </si>
  <si>
    <t>給食会議</t>
    <rPh sb="0" eb="2">
      <t>キュウショク</t>
    </rPh>
    <rPh sb="2" eb="4">
      <t>カイギ</t>
    </rPh>
    <phoneticPr fontId="1"/>
  </si>
  <si>
    <t>管理者</t>
    <rPh sb="0" eb="3">
      <t>カンリシャ</t>
    </rPh>
    <phoneticPr fontId="1"/>
  </si>
  <si>
    <t>管理栄養士・栄養士</t>
    <rPh sb="0" eb="2">
      <t>カンリ</t>
    </rPh>
    <rPh sb="2" eb="5">
      <t>エイヨウシ</t>
    </rPh>
    <rPh sb="6" eb="9">
      <t>エイヨウシ</t>
    </rPh>
    <phoneticPr fontId="1"/>
  </si>
  <si>
    <t>調理師</t>
    <rPh sb="0" eb="3">
      <t>チョウリシ</t>
    </rPh>
    <phoneticPr fontId="1"/>
  </si>
  <si>
    <t>給食利用者</t>
    <rPh sb="0" eb="2">
      <t>キュウショク</t>
    </rPh>
    <rPh sb="2" eb="5">
      <t>リヨウシャ</t>
    </rPh>
    <phoneticPr fontId="1"/>
  </si>
  <si>
    <t>介護・看護担当者</t>
    <rPh sb="0" eb="2">
      <t>カイゴ</t>
    </rPh>
    <rPh sb="3" eb="5">
      <t>カンゴ</t>
    </rPh>
    <rPh sb="5" eb="8">
      <t>タントウシャ</t>
    </rPh>
    <phoneticPr fontId="1"/>
  </si>
  <si>
    <t>衛生管理マニュアル</t>
  </si>
  <si>
    <t xml:space="preserve">衛生点検表の活用 </t>
    <phoneticPr fontId="1"/>
  </si>
  <si>
    <t>①食中毒発生時マニュアル</t>
    <phoneticPr fontId="1"/>
  </si>
  <si>
    <t>②災害時マニュアル</t>
    <phoneticPr fontId="1"/>
  </si>
  <si>
    <t>③食品の備蓄</t>
    <phoneticPr fontId="1"/>
  </si>
  <si>
    <t>④他施設との連携</t>
    <phoneticPr fontId="1"/>
  </si>
  <si>
    <t>栄養ケアマネジメント</t>
    <rPh sb="0" eb="2">
      <t>エイヨウ</t>
    </rPh>
    <phoneticPr fontId="1"/>
  </si>
  <si>
    <t>全員・一部</t>
    <rPh sb="0" eb="2">
      <t>ゼンイン</t>
    </rPh>
    <rPh sb="3" eb="5">
      <t>イチブ</t>
    </rPh>
    <phoneticPr fontId="1"/>
  </si>
  <si>
    <t>NST</t>
    <phoneticPr fontId="1"/>
  </si>
  <si>
    <t>給与目標個別</t>
    <phoneticPr fontId="1"/>
  </si>
  <si>
    <t>設定頻度</t>
    <rPh sb="0" eb="2">
      <t>セッテイ</t>
    </rPh>
    <rPh sb="2" eb="4">
      <t>ヒンド</t>
    </rPh>
    <phoneticPr fontId="1"/>
  </si>
  <si>
    <t>食種</t>
    <rPh sb="0" eb="2">
      <t>ショクシュ</t>
    </rPh>
    <phoneticPr fontId="1"/>
  </si>
  <si>
    <t>内容確認と評価</t>
    <rPh sb="0" eb="2">
      <t>ナイヨウ</t>
    </rPh>
    <rPh sb="2" eb="4">
      <t>カクニン</t>
    </rPh>
    <rPh sb="5" eb="7">
      <t>ヒョウカ</t>
    </rPh>
    <phoneticPr fontId="1"/>
  </si>
  <si>
    <t>栄養改善の実施</t>
    <rPh sb="0" eb="2">
      <t>エイヨウ</t>
    </rPh>
    <rPh sb="2" eb="4">
      <t>カイゼン</t>
    </rPh>
    <rPh sb="5" eb="7">
      <t>ジッシ</t>
    </rPh>
    <phoneticPr fontId="1"/>
  </si>
  <si>
    <t>有病者の治療</t>
    <rPh sb="0" eb="3">
      <t>ユウビョウシャ</t>
    </rPh>
    <rPh sb="4" eb="6">
      <t>チリョウ</t>
    </rPh>
    <phoneticPr fontId="1"/>
  </si>
  <si>
    <t>摂食・嚥下機能</t>
    <rPh sb="0" eb="2">
      <t>セッショク</t>
    </rPh>
    <rPh sb="3" eb="5">
      <t>エンゲ</t>
    </rPh>
    <rPh sb="5" eb="7">
      <t>キノウ</t>
    </rPh>
    <phoneticPr fontId="1"/>
  </si>
  <si>
    <t>適正体重者</t>
    <rPh sb="0" eb="2">
      <t>テキセイ</t>
    </rPh>
    <rPh sb="2" eb="4">
      <t>タイジュウ</t>
    </rPh>
    <rPh sb="4" eb="5">
      <t>シャ</t>
    </rPh>
    <phoneticPr fontId="1"/>
  </si>
  <si>
    <t>食事摂取</t>
    <rPh sb="0" eb="2">
      <t>ショクジ</t>
    </rPh>
    <rPh sb="2" eb="4">
      <t>セッシュ</t>
    </rPh>
    <phoneticPr fontId="1"/>
  </si>
  <si>
    <t>利用者の満足度</t>
    <rPh sb="0" eb="3">
      <t>リヨウシャ</t>
    </rPh>
    <rPh sb="4" eb="7">
      <t>マンゾクド</t>
    </rPh>
    <phoneticPr fontId="1"/>
  </si>
  <si>
    <t>品質管理</t>
    <rPh sb="0" eb="2">
      <t>ヒンシツ</t>
    </rPh>
    <rPh sb="2" eb="4">
      <t>カンリ</t>
    </rPh>
    <phoneticPr fontId="1"/>
  </si>
  <si>
    <t>栄養成分表</t>
    <rPh sb="0" eb="2">
      <t>エイヨウ</t>
    </rPh>
    <rPh sb="2" eb="5">
      <t>セイブンヒョウ</t>
    </rPh>
    <phoneticPr fontId="1"/>
  </si>
  <si>
    <t>献立表の提供</t>
    <rPh sb="0" eb="2">
      <t>コンダテ</t>
    </rPh>
    <rPh sb="2" eb="3">
      <t>ヒョウ</t>
    </rPh>
    <rPh sb="4" eb="6">
      <t>テイキョウ</t>
    </rPh>
    <phoneticPr fontId="1"/>
  </si>
  <si>
    <t>卓上メモ</t>
    <rPh sb="0" eb="2">
      <t>タクジョウ</t>
    </rPh>
    <phoneticPr fontId="1"/>
  </si>
  <si>
    <t>ポスター掲示</t>
    <rPh sb="4" eb="6">
      <t>ケイジ</t>
    </rPh>
    <phoneticPr fontId="1"/>
  </si>
  <si>
    <t>給食だより配布</t>
    <rPh sb="0" eb="2">
      <t>キュウショク</t>
    </rPh>
    <rPh sb="5" eb="7">
      <t>ハイフ</t>
    </rPh>
    <phoneticPr fontId="1"/>
  </si>
  <si>
    <t>実物展示</t>
    <rPh sb="0" eb="2">
      <t>ジツブツ</t>
    </rPh>
    <rPh sb="2" eb="4">
      <t>テンジ</t>
    </rPh>
    <phoneticPr fontId="1"/>
  </si>
  <si>
    <t>給食時間訪問</t>
    <rPh sb="0" eb="2">
      <t>キュウショク</t>
    </rPh>
    <rPh sb="2" eb="4">
      <t>ジカン</t>
    </rPh>
    <rPh sb="4" eb="6">
      <t>ホウモン</t>
    </rPh>
    <phoneticPr fontId="1"/>
  </si>
  <si>
    <t>栄養指導の有無</t>
    <rPh sb="0" eb="2">
      <t>エイヨウ</t>
    </rPh>
    <rPh sb="2" eb="4">
      <t>シドウ</t>
    </rPh>
    <rPh sb="5" eb="7">
      <t>ウム</t>
    </rPh>
    <phoneticPr fontId="1"/>
  </si>
  <si>
    <t>課題と評価</t>
    <rPh sb="0" eb="2">
      <t>カダイ</t>
    </rPh>
    <rPh sb="3" eb="5">
      <t>ヒョウカ</t>
    </rPh>
    <phoneticPr fontId="1"/>
  </si>
  <si>
    <t>野菜１食か１日</t>
    <rPh sb="0" eb="2">
      <t>ヤサイ</t>
    </rPh>
    <rPh sb="3" eb="4">
      <t>ショク</t>
    </rPh>
    <rPh sb="6" eb="7">
      <t>ニチ</t>
    </rPh>
    <phoneticPr fontId="1"/>
  </si>
  <si>
    <t>果物１食か１日</t>
    <rPh sb="0" eb="2">
      <t>クダモノ</t>
    </rPh>
    <rPh sb="3" eb="4">
      <t>ショク</t>
    </rPh>
    <rPh sb="6" eb="7">
      <t>ニチ</t>
    </rPh>
    <phoneticPr fontId="1"/>
  </si>
  <si>
    <t>委託有無</t>
    <rPh sb="0" eb="2">
      <t>イタク</t>
    </rPh>
    <rPh sb="2" eb="3">
      <t>アリ</t>
    </rPh>
    <rPh sb="3" eb="4">
      <t>ナシ</t>
    </rPh>
    <phoneticPr fontId="1"/>
  </si>
  <si>
    <t>献立作成</t>
    <rPh sb="0" eb="2">
      <t>コンダテ</t>
    </rPh>
    <rPh sb="2" eb="4">
      <t>サクセイ</t>
    </rPh>
    <phoneticPr fontId="1"/>
  </si>
  <si>
    <t>発注</t>
    <rPh sb="0" eb="2">
      <t>ハッチュウ</t>
    </rPh>
    <phoneticPr fontId="1"/>
  </si>
  <si>
    <t>調理</t>
    <rPh sb="0" eb="2">
      <t>チョウリ</t>
    </rPh>
    <phoneticPr fontId="1"/>
  </si>
  <si>
    <t>盛付</t>
    <rPh sb="0" eb="1">
      <t>モ</t>
    </rPh>
    <rPh sb="1" eb="2">
      <t>ツ</t>
    </rPh>
    <phoneticPr fontId="1"/>
  </si>
  <si>
    <t>配膳</t>
    <rPh sb="0" eb="2">
      <t>ハイゼン</t>
    </rPh>
    <phoneticPr fontId="1"/>
  </si>
  <si>
    <t>食器洗浄</t>
    <rPh sb="0" eb="2">
      <t>ショッキ</t>
    </rPh>
    <rPh sb="2" eb="4">
      <t>センジョウ</t>
    </rPh>
    <phoneticPr fontId="1"/>
  </si>
  <si>
    <t>その他</t>
    <rPh sb="2" eb="3">
      <t>タ</t>
    </rPh>
    <phoneticPr fontId="1"/>
  </si>
  <si>
    <t>委託契約内容の書類整備</t>
    <rPh sb="0" eb="2">
      <t>イタク</t>
    </rPh>
    <rPh sb="2" eb="4">
      <t>ケイヤク</t>
    </rPh>
    <rPh sb="4" eb="6">
      <t>ナイヨウ</t>
    </rPh>
    <rPh sb="7" eb="9">
      <t>ショルイ</t>
    </rPh>
    <rPh sb="9" eb="11">
      <t>セイビ</t>
    </rPh>
    <phoneticPr fontId="1"/>
  </si>
  <si>
    <t>作成者職種</t>
    <rPh sb="0" eb="3">
      <t>サクセイシャ</t>
    </rPh>
    <rPh sb="3" eb="5">
      <t>ショクシュ</t>
    </rPh>
    <phoneticPr fontId="1"/>
  </si>
  <si>
    <t>施設区分</t>
    <rPh sb="0" eb="2">
      <t>シセツ</t>
    </rPh>
    <rPh sb="2" eb="4">
      <t>クブン</t>
    </rPh>
    <phoneticPr fontId="1"/>
  </si>
  <si>
    <t>献立作成</t>
    <rPh sb="0" eb="2">
      <t>コンダテ</t>
    </rPh>
    <rPh sb="2" eb="4">
      <t>サクセイ</t>
    </rPh>
    <phoneticPr fontId="1"/>
  </si>
  <si>
    <t>配膳</t>
    <phoneticPr fontId="1"/>
  </si>
  <si>
    <t>果物の一人当たりの提供量（</t>
    <rPh sb="0" eb="2">
      <t>クダモノ</t>
    </rPh>
    <rPh sb="5" eb="6">
      <t>ア</t>
    </rPh>
    <phoneticPr fontId="1"/>
  </si>
  <si>
    <t>　　　（有料老人ホｰﾑ等）</t>
    <rPh sb="4" eb="6">
      <t>ユウリョウ</t>
    </rPh>
    <rPh sb="6" eb="8">
      <t>ロウジン</t>
    </rPh>
    <rPh sb="11" eb="12">
      <t>ナド</t>
    </rPh>
    <phoneticPr fontId="1"/>
  </si>
  <si>
    <r>
      <t>Ⅱ－１　</t>
    </r>
    <r>
      <rPr>
        <sz val="9"/>
        <rFont val="HGｺﾞｼｯｸE"/>
        <family val="3"/>
        <charset val="128"/>
      </rPr>
      <t>１人１日平均食材料費及び食事区分別給食延べ数</t>
    </r>
    <phoneticPr fontId="1"/>
  </si>
  <si>
    <t>←色付け用</t>
    <rPh sb="1" eb="2">
      <t>イロ</t>
    </rPh>
    <rPh sb="2" eb="3">
      <t>ツ</t>
    </rPh>
    <rPh sb="4" eb="5">
      <t>ヨウ</t>
    </rPh>
    <phoneticPr fontId="1"/>
  </si>
  <si>
    <t>嗜好満足度</t>
    <rPh sb="0" eb="2">
      <t>シコウ</t>
    </rPh>
    <rPh sb="2" eb="5">
      <t>マンゾクド</t>
    </rPh>
    <phoneticPr fontId="1"/>
  </si>
  <si>
    <t>←色付け</t>
    <rPh sb="1" eb="2">
      <t>イロ</t>
    </rPh>
    <rPh sb="2" eb="3">
      <t>ツ</t>
    </rPh>
    <phoneticPr fontId="1"/>
  </si>
  <si>
    <t>（頻度：</t>
  </si>
  <si>
    <t>←色付け用</t>
    <rPh sb="1" eb="2">
      <t>イロ</t>
    </rPh>
    <rPh sb="2" eb="3">
      <t>ツ</t>
    </rPh>
    <rPh sb="4" eb="5">
      <t>ヨウ</t>
    </rPh>
    <phoneticPr fontId="1"/>
  </si>
  <si>
    <t>色地付け用→</t>
    <rPh sb="0" eb="1">
      <t>イロ</t>
    </rPh>
    <rPh sb="1" eb="2">
      <t>チ</t>
    </rPh>
    <rPh sb="2" eb="3">
      <t>ツ</t>
    </rPh>
    <rPh sb="4" eb="5">
      <t>ヨウ</t>
    </rPh>
    <phoneticPr fontId="1"/>
  </si>
  <si>
    <t>５ ＮＳＴの導入（病院のみ記入）</t>
    <phoneticPr fontId="1"/>
  </si>
  <si>
    <t>直接シート反映</t>
    <rPh sb="0" eb="2">
      <t>チョクセツ</t>
    </rPh>
    <rPh sb="5" eb="7">
      <t>ハンエイ</t>
    </rPh>
    <phoneticPr fontId="1"/>
  </si>
  <si>
    <r>
      <t>Ⅺ　</t>
    </r>
    <r>
      <rPr>
        <sz val="9.5"/>
        <color theme="1"/>
        <rFont val="HGｺﾞｼｯｸE"/>
        <family val="3"/>
        <charset val="128"/>
      </rPr>
      <t>委託</t>
    </r>
    <phoneticPr fontId="1"/>
  </si>
  <si>
    <t>B1（mg）</t>
    <phoneticPr fontId="1"/>
  </si>
  <si>
    <t>全員一部</t>
    <rPh sb="0" eb="2">
      <t>ゼンイン</t>
    </rPh>
    <rPh sb="2" eb="4">
      <t>イチブ</t>
    </rPh>
    <phoneticPr fontId="1"/>
  </si>
  <si>
    <t>＊次項へ⇓</t>
    <rPh sb="1" eb="3">
      <t>ジコウ</t>
    </rPh>
    <phoneticPr fontId="1"/>
  </si>
  <si>
    <t>その他(</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</si>
</sst>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
    <numFmt numFmtId="177" formatCode="#,##0_ "/>
    <numFmt numFmtId="178" formatCode="0.0_ "/>
    <numFmt numFmtId="179" formatCode="0_);[Red]\(0\)"/>
    <numFmt numFmtId="180" formatCode="0.0_);[Red]\(0.0\)"/>
    <numFmt numFmtId="181" formatCode="#,###"/>
    <numFmt numFmtId="182" formatCode="#"/>
    <numFmt numFmtId="183" formatCode="0.00_);[Red]\(0.00\)"/>
    <numFmt numFmtId="184" formatCode="#.0"/>
  </numFmts>
  <fonts count="48">
    <font>
      <sz val="11"/>
      <color theme="1"/>
      <name val="ＭＳ Ｐゴシック"/>
      <family val="2"/>
      <charset val="128"/>
      <scheme val="minor"/>
    </font>
    <font>
      <sz val="6"/>
      <name val="ＭＳ Ｐゴシック"/>
      <family val="2"/>
      <charset val="128"/>
      <scheme val="minor"/>
    </font>
    <font>
      <sz val="14.5"/>
      <color theme="1"/>
      <name val="ＭＳ ゴシック"/>
      <family val="3"/>
      <charset val="128"/>
    </font>
    <font>
      <sz val="14.5"/>
      <name val="ＭＳ ゴシック"/>
      <family val="3"/>
      <charset val="128"/>
    </font>
    <font>
      <sz val="9"/>
      <color theme="1"/>
      <name val="ＤＦＰ平成ゴシック体W3"/>
      <family val="3"/>
      <charset val="128"/>
    </font>
    <font>
      <sz val="8"/>
      <color theme="1"/>
      <name val="ＤＦＰ平成ゴシック体W3"/>
      <family val="3"/>
      <charset val="128"/>
    </font>
    <font>
      <sz val="9.5"/>
      <name val="HGｺﾞｼｯｸE"/>
      <family val="3"/>
      <charset val="128"/>
    </font>
    <font>
      <sz val="8"/>
      <color theme="1"/>
      <name val="ＭＳ Ｐ明朝"/>
      <family val="1"/>
      <charset val="128"/>
    </font>
    <font>
      <sz val="9"/>
      <color theme="1"/>
      <name val="ＭＳ Ｐ明朝"/>
      <family val="1"/>
      <charset val="128"/>
    </font>
    <font>
      <sz val="9"/>
      <name val="ＭＳ Ｐ明朝"/>
      <family val="1"/>
      <charset val="128"/>
    </font>
    <font>
      <sz val="9"/>
      <color theme="1"/>
      <name val="ＭＳ 明朝"/>
      <family val="1"/>
      <charset val="128"/>
    </font>
    <font>
      <sz val="11"/>
      <color theme="1"/>
      <name val="ＭＳ Ｐゴシック"/>
      <family val="3"/>
      <charset val="128"/>
    </font>
    <font>
      <sz val="9.5"/>
      <color theme="1"/>
      <name val="ＭＳ 明朝"/>
      <family val="1"/>
      <charset val="128"/>
    </font>
    <font>
      <sz val="11"/>
      <color theme="1"/>
      <name val="ＭＳ Ｐゴシック"/>
      <family val="3"/>
      <charset val="128"/>
      <scheme val="minor"/>
    </font>
    <font>
      <sz val="6.5"/>
      <color theme="1"/>
      <name val="ＭＳ Ｐ明朝"/>
      <family val="1"/>
      <charset val="128"/>
    </font>
    <font>
      <sz val="9.5"/>
      <color theme="1"/>
      <name val="HGｺﾞｼｯｸE"/>
      <family val="3"/>
      <charset val="128"/>
    </font>
    <font>
      <sz val="9.5"/>
      <color theme="1"/>
      <name val="ＭＳ ゴシック"/>
      <family val="3"/>
      <charset val="128"/>
    </font>
    <font>
      <sz val="9"/>
      <color theme="1"/>
      <name val="HGｺﾞｼｯｸE"/>
      <family val="3"/>
      <charset val="128"/>
    </font>
    <font>
      <sz val="11"/>
      <color indexed="8"/>
      <name val="Calibri"/>
      <family val="2"/>
    </font>
    <font>
      <sz val="7.5"/>
      <name val="ＭＳ Ｐ明朝"/>
      <family val="1"/>
      <charset val="128"/>
    </font>
    <font>
      <sz val="6"/>
      <color theme="1"/>
      <name val="ＭＳ Ｐ明朝"/>
      <family val="1"/>
      <charset val="128"/>
    </font>
    <font>
      <sz val="10"/>
      <color theme="1"/>
      <name val="ＭＳ ゴシック"/>
      <family val="3"/>
      <charset val="128"/>
    </font>
    <font>
      <sz val="10"/>
      <color theme="1"/>
      <name val="ＭＳ Ｐゴシック"/>
      <family val="2"/>
      <charset val="128"/>
      <scheme val="minor"/>
    </font>
    <font>
      <sz val="7"/>
      <color theme="1"/>
      <name val="ＭＳ Ｐ明朝"/>
      <family val="1"/>
      <charset val="128"/>
    </font>
    <font>
      <sz val="9.5"/>
      <color theme="1"/>
      <name val="ＭＳ Ｐ明朝"/>
      <family val="1"/>
      <charset val="128"/>
    </font>
    <font>
      <sz val="9"/>
      <name val="HGｺﾞｼｯｸE"/>
      <family val="3"/>
      <charset val="128"/>
    </font>
    <font>
      <sz val="11"/>
      <color theme="1"/>
      <name val="ＭＳ Ｐ明朝"/>
      <family val="1"/>
      <charset val="128"/>
    </font>
    <font>
      <sz val="10"/>
      <color theme="1"/>
      <name val="ＭＳ Ｐ明朝"/>
      <family val="1"/>
      <charset val="128"/>
    </font>
    <font>
      <sz val="8.5"/>
      <color theme="1"/>
      <name val="ＭＳ Ｐ明朝"/>
      <family val="1"/>
      <charset val="128"/>
    </font>
    <font>
      <sz val="9"/>
      <color theme="1"/>
      <name val="ＭＳ Ｐゴシック"/>
      <family val="2"/>
      <charset val="128"/>
      <scheme val="minor"/>
    </font>
    <font>
      <sz val="10"/>
      <name val="ＭＳ Ｐゴシック"/>
      <family val="3"/>
      <charset val="128"/>
    </font>
    <font>
      <sz val="6"/>
      <name val="ＭＳ Ｐゴシック"/>
      <family val="3"/>
      <charset val="128"/>
    </font>
    <font>
      <sz val="10"/>
      <color indexed="10"/>
      <name val="ＭＳ Ｐゴシック"/>
      <family val="3"/>
      <charset val="128"/>
    </font>
    <font>
      <b/>
      <sz val="9"/>
      <color indexed="81"/>
      <name val="ＭＳ Ｐゴシック"/>
      <family val="3"/>
      <charset val="128"/>
    </font>
    <font>
      <sz val="9"/>
      <color indexed="81"/>
      <name val="ＭＳ Ｐゴシック"/>
      <family val="3"/>
      <charset val="128"/>
    </font>
    <font>
      <sz val="8"/>
      <color indexed="81"/>
      <name val="ＭＳ Ｐゴシック"/>
      <family val="3"/>
      <charset val="128"/>
    </font>
    <font>
      <sz val="6"/>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8"/>
      <color theme="1"/>
      <name val="ＭＳ Ｐゴシック"/>
      <family val="3"/>
      <charset val="128"/>
    </font>
    <font>
      <sz val="6"/>
      <color theme="1"/>
      <name val="ＭＳ Ｐゴシック"/>
      <family val="2"/>
      <charset val="128"/>
    </font>
    <font>
      <sz val="9"/>
      <color theme="1"/>
      <name val="ＭＳ Ｐゴシック"/>
      <family val="3"/>
      <charset val="128"/>
      <scheme val="minor"/>
    </font>
    <font>
      <sz val="9"/>
      <color theme="1"/>
      <name val="ＭＳ Ｐゴシック"/>
      <family val="3"/>
      <charset val="128"/>
    </font>
    <font>
      <b/>
      <sz val="9"/>
      <color indexed="81"/>
      <name val="MS P ゴシック"/>
      <family val="3"/>
      <charset val="128"/>
    </font>
    <font>
      <b/>
      <sz val="10"/>
      <color indexed="81"/>
      <name val="MS P ゴシック"/>
      <family val="3"/>
      <charset val="128"/>
    </font>
    <font>
      <sz val="10"/>
      <color indexed="81"/>
      <name val="MS P ゴシック"/>
      <family val="3"/>
      <charset val="128"/>
    </font>
    <font>
      <u/>
      <sz val="10"/>
      <color indexed="81"/>
      <name val="MS P ゴシック"/>
      <family val="3"/>
      <charset val="128"/>
    </font>
    <font>
      <sz val="7"/>
      <name val="ＭＳ Ｐ明朝"/>
      <family val="1"/>
      <charset val="128"/>
    </font>
  </fonts>
  <fills count="14">
    <fill>
      <patternFill patternType="none"/>
    </fill>
    <fill>
      <patternFill patternType="gray125"/>
    </fill>
    <fill>
      <patternFill patternType="solid">
        <fgColor rgb="FFFFFFFF"/>
      </patternFill>
    </fill>
    <fill>
      <patternFill patternType="solid">
        <fgColor rgb="FFD9D9D9"/>
      </patternFill>
    </fill>
    <fill>
      <patternFill patternType="solid">
        <fgColor theme="0" tint="-0.14999847407452621"/>
        <bgColor indexed="64"/>
      </patternFill>
    </fill>
    <fill>
      <patternFill patternType="solid">
        <fgColor indexed="41"/>
        <bgColor indexed="64"/>
      </patternFill>
    </fill>
    <fill>
      <patternFill patternType="solid">
        <fgColor indexed="43"/>
        <bgColor indexed="64"/>
      </patternFill>
    </fill>
    <fill>
      <patternFill patternType="solid">
        <fgColor theme="1" tint="0.499984740745262"/>
        <bgColor indexed="64"/>
      </patternFill>
    </fill>
    <fill>
      <patternFill patternType="solid">
        <fgColor indexed="45"/>
        <bgColor indexed="64"/>
      </patternFill>
    </fill>
    <fill>
      <patternFill patternType="solid">
        <fgColor indexed="10"/>
        <bgColor indexed="64"/>
      </patternFill>
    </fill>
    <fill>
      <patternFill patternType="solid">
        <fgColor indexed="17"/>
        <bgColor indexed="64"/>
      </patternFill>
    </fill>
    <fill>
      <patternFill patternType="solid">
        <fgColor indexed="47"/>
        <bgColor indexed="64"/>
      </patternFill>
    </fill>
    <fill>
      <patternFill patternType="solid">
        <fgColor theme="0"/>
        <bgColor indexed="64"/>
      </patternFill>
    </fill>
    <fill>
      <patternFill patternType="solid">
        <fgColor theme="0" tint="-0.249977111117893"/>
        <bgColor indexed="64"/>
      </patternFill>
    </fill>
  </fills>
  <borders count="93">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top/>
      <bottom style="hair">
        <color rgb="FF000000"/>
      </bottom>
      <diagonal/>
    </border>
    <border>
      <left/>
      <right/>
      <top/>
      <bottom style="hair">
        <color rgb="FF000000"/>
      </bottom>
      <diagonal/>
    </border>
    <border>
      <left/>
      <right style="thin">
        <color rgb="FF000000"/>
      </right>
      <top/>
      <bottom style="hair">
        <color rgb="FF000000"/>
      </bottom>
      <diagonal/>
    </border>
    <border>
      <left style="thin">
        <color rgb="FF000000"/>
      </left>
      <right/>
      <top style="hair">
        <color rgb="FF000000"/>
      </top>
      <bottom/>
      <diagonal/>
    </border>
    <border>
      <left/>
      <right/>
      <top style="hair">
        <color rgb="FF000000"/>
      </top>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rgb="FF000000"/>
      </right>
      <top style="thin">
        <color rgb="FF000000"/>
      </top>
      <bottom/>
      <diagonal/>
    </border>
    <border>
      <left style="hair">
        <color rgb="FF000000"/>
      </left>
      <right/>
      <top style="thin">
        <color indexed="64"/>
      </top>
      <bottom/>
      <diagonal/>
    </border>
    <border>
      <left/>
      <right style="hair">
        <color rgb="FF000000"/>
      </right>
      <top style="thin">
        <color indexed="64"/>
      </top>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right style="hair">
        <color rgb="FF000000"/>
      </right>
      <top style="thin">
        <color rgb="FF000000"/>
      </top>
      <bottom style="hair">
        <color rgb="FF000000"/>
      </bottom>
      <diagonal/>
    </border>
    <border>
      <left/>
      <right style="hair">
        <color rgb="FF000000"/>
      </right>
      <top/>
      <bottom/>
      <diagonal/>
    </border>
    <border>
      <left style="hair">
        <color rgb="FF000000"/>
      </left>
      <right/>
      <top/>
      <bottom/>
      <diagonal/>
    </border>
    <border>
      <left style="hair">
        <color rgb="FF000000"/>
      </left>
      <right/>
      <top style="hair">
        <color rgb="FF000000"/>
      </top>
      <bottom/>
      <diagonal/>
    </border>
    <border>
      <left/>
      <right style="thin">
        <color rgb="FF000000"/>
      </right>
      <top/>
      <bottom style="thin">
        <color indexed="64"/>
      </bottom>
      <diagonal/>
    </border>
    <border>
      <left style="thin">
        <color rgb="FF000000"/>
      </left>
      <right/>
      <top/>
      <bottom style="thin">
        <color indexed="64"/>
      </bottom>
      <diagonal/>
    </border>
    <border>
      <left/>
      <right style="hair">
        <color rgb="FF000000"/>
      </right>
      <top/>
      <bottom style="thin">
        <color indexed="64"/>
      </bottom>
      <diagonal/>
    </border>
    <border>
      <left style="hair">
        <color rgb="FF000000"/>
      </left>
      <right/>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top style="thin">
        <color rgb="FF000000"/>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right style="thin">
        <color rgb="FF000000"/>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ck">
        <color indexed="64"/>
      </left>
      <right style="thick">
        <color indexed="64"/>
      </right>
      <top style="hair">
        <color indexed="64"/>
      </top>
      <bottom/>
      <diagonal/>
    </border>
    <border>
      <left style="thick">
        <color indexed="64"/>
      </left>
      <right style="hair">
        <color indexed="64"/>
      </right>
      <top style="hair">
        <color indexed="64"/>
      </top>
      <bottom/>
      <diagonal/>
    </border>
    <border>
      <left style="hair">
        <color indexed="64"/>
      </left>
      <right style="thick">
        <color indexed="64"/>
      </right>
      <top style="hair">
        <color indexed="64"/>
      </top>
      <bottom/>
      <diagonal/>
    </border>
    <border>
      <left style="thick">
        <color indexed="64"/>
      </left>
      <right/>
      <top style="hair">
        <color indexed="64"/>
      </top>
      <bottom/>
      <diagonal/>
    </border>
    <border>
      <left style="dashed">
        <color indexed="64"/>
      </left>
      <right style="dashed">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right style="dotted">
        <color indexed="64"/>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style="dashed">
        <color indexed="64"/>
      </right>
      <top style="thin">
        <color indexed="64"/>
      </top>
      <bottom style="thin">
        <color indexed="64"/>
      </bottom>
      <diagonal/>
    </border>
    <border>
      <left style="dashed">
        <color indexed="64"/>
      </left>
      <right style="dott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2">
    <xf numFmtId="0" fontId="0" fillId="0" borderId="0">
      <alignment vertical="center"/>
    </xf>
    <xf numFmtId="0" fontId="18" fillId="0" borderId="0"/>
  </cellStyleXfs>
  <cellXfs count="535">
    <xf numFmtId="0" fontId="0" fillId="0" borderId="0" xfId="0">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4" fillId="0" borderId="0" xfId="0" applyFont="1">
      <alignment vertical="center"/>
    </xf>
    <xf numFmtId="0" fontId="5" fillId="0" borderId="1" xfId="0" applyFont="1" applyBorder="1">
      <alignment vertical="center"/>
    </xf>
    <xf numFmtId="0" fontId="10" fillId="2" borderId="10"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1" fillId="0" borderId="0" xfId="0" applyFont="1">
      <alignment vertical="center"/>
    </xf>
    <xf numFmtId="0" fontId="10" fillId="2" borderId="2" xfId="0" applyFont="1" applyFill="1" applyBorder="1" applyAlignment="1">
      <alignment horizontal="left" vertical="top" wrapText="1"/>
    </xf>
    <xf numFmtId="0" fontId="10" fillId="2" borderId="4" xfId="0" applyFont="1" applyFill="1" applyBorder="1" applyAlignment="1">
      <alignment horizontal="left" vertical="top" wrapText="1"/>
    </xf>
    <xf numFmtId="0" fontId="10" fillId="2" borderId="1" xfId="0" applyFont="1" applyFill="1" applyBorder="1" applyAlignment="1">
      <alignment horizontal="left" vertical="top" wrapText="1"/>
    </xf>
    <xf numFmtId="0" fontId="10" fillId="2" borderId="11" xfId="0" applyFont="1" applyFill="1" applyBorder="1" applyAlignment="1">
      <alignment horizontal="left" vertical="top" wrapText="1"/>
    </xf>
    <xf numFmtId="0" fontId="0" fillId="0" borderId="0" xfId="0" applyAlignment="1">
      <alignment horizontal="left" vertical="center"/>
    </xf>
    <xf numFmtId="0" fontId="10" fillId="2" borderId="7" xfId="0" applyFont="1" applyFill="1" applyBorder="1" applyAlignment="1">
      <alignment horizontal="center" vertical="center" wrapText="1"/>
    </xf>
    <xf numFmtId="0" fontId="10" fillId="2" borderId="0" xfId="0" applyFont="1" applyFill="1" applyAlignment="1">
      <alignment horizontal="center" vertical="center" wrapText="1"/>
    </xf>
    <xf numFmtId="0" fontId="8" fillId="0" borderId="9" xfId="0" applyFont="1" applyBorder="1">
      <alignment vertical="center"/>
    </xf>
    <xf numFmtId="0" fontId="8" fillId="0" borderId="11" xfId="0" applyFont="1" applyBorder="1">
      <alignment vertical="center"/>
    </xf>
    <xf numFmtId="0" fontId="9" fillId="0" borderId="0" xfId="0" applyFont="1" applyAlignment="1">
      <alignment horizontal="left" vertical="center" wrapText="1"/>
    </xf>
    <xf numFmtId="0" fontId="10" fillId="2" borderId="9" xfId="0" applyFont="1" applyFill="1" applyBorder="1" applyAlignment="1">
      <alignment horizontal="center" vertical="center" wrapText="1"/>
    </xf>
    <xf numFmtId="0" fontId="8" fillId="0" borderId="18" xfId="0" applyFont="1" applyBorder="1">
      <alignment vertical="center"/>
    </xf>
    <xf numFmtId="0" fontId="8" fillId="0" borderId="3" xfId="0" applyFont="1" applyBorder="1" applyAlignment="1">
      <alignment vertical="center" wrapText="1"/>
    </xf>
    <xf numFmtId="0" fontId="13" fillId="0" borderId="0" xfId="0" applyFont="1" applyAlignment="1">
      <alignment horizontal="left" vertical="center"/>
    </xf>
    <xf numFmtId="0" fontId="0" fillId="0" borderId="0" xfId="0" applyAlignment="1">
      <alignment horizontal="center" vertical="center"/>
    </xf>
    <xf numFmtId="0" fontId="21" fillId="0" borderId="0" xfId="0" applyFont="1">
      <alignment vertical="center"/>
    </xf>
    <xf numFmtId="0" fontId="8" fillId="0" borderId="4" xfId="0" applyFont="1" applyBorder="1">
      <alignment vertical="center"/>
    </xf>
    <xf numFmtId="0" fontId="8" fillId="0" borderId="3" xfId="0" applyFont="1" applyBorder="1">
      <alignment vertical="center"/>
    </xf>
    <xf numFmtId="0" fontId="8" fillId="0" borderId="18" xfId="0" applyFont="1" applyBorder="1" applyAlignment="1">
      <alignment horizontal="center" vertical="center"/>
    </xf>
    <xf numFmtId="0" fontId="8" fillId="0" borderId="19" xfId="0" applyFont="1" applyBorder="1">
      <alignment vertical="center"/>
    </xf>
    <xf numFmtId="0" fontId="8" fillId="0" borderId="18" xfId="0" applyFont="1" applyBorder="1" applyAlignment="1">
      <alignment horizontal="right" vertical="center"/>
    </xf>
    <xf numFmtId="0" fontId="8" fillId="0" borderId="23" xfId="0" applyFont="1" applyBorder="1">
      <alignment vertical="center"/>
    </xf>
    <xf numFmtId="0" fontId="9" fillId="0" borderId="2" xfId="0" applyFont="1" applyBorder="1" applyAlignment="1">
      <alignment horizontal="right" vertical="center" wrapText="1"/>
    </xf>
    <xf numFmtId="0" fontId="9" fillId="0" borderId="4" xfId="0" applyFont="1" applyBorder="1" applyAlignment="1">
      <alignment horizontal="right" vertical="center" wrapText="1"/>
    </xf>
    <xf numFmtId="0" fontId="9" fillId="0" borderId="16" xfId="0" applyFont="1" applyBorder="1" applyAlignment="1">
      <alignment vertical="center" wrapText="1"/>
    </xf>
    <xf numFmtId="0" fontId="9" fillId="0" borderId="21" xfId="0" applyFont="1" applyBorder="1" applyAlignment="1">
      <alignment vertical="center" wrapText="1"/>
    </xf>
    <xf numFmtId="0" fontId="8" fillId="0" borderId="0" xfId="0" applyFont="1" applyAlignment="1">
      <alignment horizontal="right" vertical="center" wrapText="1"/>
    </xf>
    <xf numFmtId="0" fontId="8" fillId="0" borderId="0" xfId="0" applyFont="1" applyAlignment="1">
      <alignment vertical="center" shrinkToFit="1"/>
    </xf>
    <xf numFmtId="0" fontId="8" fillId="0" borderId="22" xfId="0" applyFont="1" applyBorder="1" applyAlignment="1">
      <alignment horizontal="left" vertical="center" wrapText="1"/>
    </xf>
    <xf numFmtId="0" fontId="8" fillId="0" borderId="12" xfId="0" applyFont="1" applyBorder="1" applyAlignment="1">
      <alignment horizontal="left" vertical="center" wrapText="1"/>
    </xf>
    <xf numFmtId="0" fontId="9" fillId="0" borderId="12" xfId="0" applyFont="1" applyBorder="1" applyAlignment="1">
      <alignment horizontal="left" vertical="center" wrapText="1"/>
    </xf>
    <xf numFmtId="0" fontId="9" fillId="0" borderId="12" xfId="0" applyFont="1" applyBorder="1" applyAlignment="1">
      <alignment vertical="center" wrapText="1"/>
    </xf>
    <xf numFmtId="0" fontId="9" fillId="0" borderId="23" xfId="0" applyFont="1" applyBorder="1" applyAlignment="1">
      <alignment vertical="center" wrapText="1"/>
    </xf>
    <xf numFmtId="0" fontId="8" fillId="0" borderId="15" xfId="0" applyFont="1" applyBorder="1" applyAlignment="1">
      <alignment vertical="center" wrapText="1"/>
    </xf>
    <xf numFmtId="0" fontId="8" fillId="0" borderId="20" xfId="0" applyFont="1" applyBorder="1" applyAlignment="1">
      <alignment vertical="center" wrapText="1"/>
    </xf>
    <xf numFmtId="0" fontId="8" fillId="0" borderId="0" xfId="0" applyFont="1" applyAlignment="1">
      <alignment vertical="center" wrapText="1"/>
    </xf>
    <xf numFmtId="0" fontId="8" fillId="0" borderId="21" xfId="0" applyFont="1" applyBorder="1" applyAlignment="1">
      <alignment vertical="center" wrapText="1"/>
    </xf>
    <xf numFmtId="0" fontId="8" fillId="0" borderId="20" xfId="0" applyFont="1" applyBorder="1" applyAlignment="1">
      <alignment horizontal="left" vertical="top" wrapText="1"/>
    </xf>
    <xf numFmtId="0" fontId="8" fillId="0" borderId="0" xfId="0" applyFont="1" applyAlignment="1">
      <alignment horizontal="right" vertical="center" shrinkToFit="1"/>
    </xf>
    <xf numFmtId="0" fontId="8" fillId="0" borderId="12" xfId="0" applyFont="1" applyBorder="1" applyAlignment="1">
      <alignment horizontal="right" vertical="center" wrapText="1"/>
    </xf>
    <xf numFmtId="0" fontId="8" fillId="0" borderId="22" xfId="0" applyFont="1" applyBorder="1" applyAlignment="1">
      <alignment horizontal="left" vertical="top" wrapText="1"/>
    </xf>
    <xf numFmtId="0" fontId="8" fillId="0" borderId="12" xfId="0" applyFont="1" applyBorder="1" applyAlignment="1">
      <alignment vertical="center" wrapText="1"/>
    </xf>
    <xf numFmtId="0" fontId="8" fillId="0" borderId="23" xfId="0" applyFont="1" applyBorder="1" applyAlignment="1">
      <alignment vertical="center" wrapText="1"/>
    </xf>
    <xf numFmtId="0" fontId="8" fillId="0" borderId="17" xfId="0" applyFont="1" applyBorder="1">
      <alignment vertical="center"/>
    </xf>
    <xf numFmtId="0" fontId="8" fillId="0" borderId="14" xfId="0" applyFont="1" applyBorder="1" applyAlignment="1">
      <alignment horizontal="right" vertical="center" wrapText="1"/>
    </xf>
    <xf numFmtId="0" fontId="8" fillId="0" borderId="15" xfId="0" applyFont="1" applyBorder="1" applyAlignment="1">
      <alignment horizontal="right" vertical="center" wrapText="1"/>
    </xf>
    <xf numFmtId="0" fontId="8" fillId="0" borderId="20" xfId="0" applyFont="1" applyBorder="1" applyAlignment="1">
      <alignment horizontal="right" vertical="center" wrapText="1"/>
    </xf>
    <xf numFmtId="0" fontId="8" fillId="0" borderId="22" xfId="0" applyFont="1" applyBorder="1" applyAlignment="1">
      <alignment horizontal="right" vertical="center" wrapText="1"/>
    </xf>
    <xf numFmtId="0" fontId="8" fillId="0" borderId="17" xfId="0" applyFont="1" applyBorder="1" applyAlignment="1">
      <alignment horizontal="right" vertical="center"/>
    </xf>
    <xf numFmtId="0" fontId="8" fillId="0" borderId="1" xfId="0" applyFont="1" applyBorder="1" applyAlignment="1">
      <alignment horizontal="right" vertical="center" wrapText="1"/>
    </xf>
    <xf numFmtId="0" fontId="9" fillId="0" borderId="18" xfId="0" applyFont="1" applyBorder="1" applyAlignment="1">
      <alignment horizontal="right" vertical="center" wrapText="1"/>
    </xf>
    <xf numFmtId="0" fontId="8" fillId="0" borderId="0" xfId="0" applyFont="1" applyAlignment="1">
      <alignment vertical="top"/>
    </xf>
    <xf numFmtId="0" fontId="9" fillId="0" borderId="60" xfId="0" applyFont="1" applyBorder="1" applyAlignment="1">
      <alignment horizontal="right" vertical="center" wrapText="1"/>
    </xf>
    <xf numFmtId="0" fontId="9" fillId="0" borderId="56" xfId="0" applyFont="1" applyBorder="1" applyAlignment="1">
      <alignment vertical="center" wrapText="1"/>
    </xf>
    <xf numFmtId="0" fontId="9" fillId="0" borderId="1" xfId="0" applyFont="1" applyBorder="1" applyAlignment="1">
      <alignment vertical="center" wrapText="1"/>
    </xf>
    <xf numFmtId="0" fontId="8" fillId="0" borderId="18" xfId="0" applyFont="1" applyBorder="1" applyAlignment="1">
      <alignment horizontal="right" vertical="center" wrapText="1"/>
    </xf>
    <xf numFmtId="0" fontId="9" fillId="0" borderId="18" xfId="0" applyFont="1" applyBorder="1" applyAlignment="1">
      <alignment vertical="center" wrapText="1"/>
    </xf>
    <xf numFmtId="0" fontId="8" fillId="0" borderId="1"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 xfId="0" applyFont="1" applyBorder="1" applyAlignment="1">
      <alignment vertical="center" wrapText="1"/>
    </xf>
    <xf numFmtId="0" fontId="8" fillId="0" borderId="11" xfId="0" applyFont="1" applyBorder="1" applyAlignment="1">
      <alignment vertical="center" wrapText="1"/>
    </xf>
    <xf numFmtId="0" fontId="9" fillId="0" borderId="14"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0" xfId="0" applyFont="1" applyBorder="1" applyAlignment="1">
      <alignment horizontal="center" vertical="center"/>
    </xf>
    <xf numFmtId="0" fontId="29" fillId="0" borderId="0" xfId="0" applyFont="1">
      <alignment vertical="center"/>
    </xf>
    <xf numFmtId="0" fontId="9" fillId="0" borderId="56" xfId="0" applyFont="1" applyBorder="1" applyAlignment="1">
      <alignment horizontal="right" vertical="center" wrapText="1"/>
    </xf>
    <xf numFmtId="0" fontId="9" fillId="0" borderId="12" xfId="0" applyFont="1" applyBorder="1" applyAlignment="1">
      <alignment horizontal="right" vertical="center" wrapText="1"/>
    </xf>
    <xf numFmtId="0" fontId="9" fillId="0" borderId="38" xfId="0" applyFont="1" applyBorder="1" applyAlignment="1">
      <alignment horizontal="right" vertical="center" wrapText="1"/>
    </xf>
    <xf numFmtId="0" fontId="9" fillId="0" borderId="40" xfId="0" applyFont="1" applyBorder="1" applyAlignment="1">
      <alignment horizontal="right" vertical="center" wrapText="1"/>
    </xf>
    <xf numFmtId="0" fontId="24" fillId="0" borderId="18" xfId="0" applyFont="1" applyBorder="1" applyAlignment="1">
      <alignment vertical="center" wrapText="1"/>
    </xf>
    <xf numFmtId="0" fontId="24" fillId="0" borderId="17" xfId="0" applyFont="1" applyBorder="1">
      <alignment vertical="center"/>
    </xf>
    <xf numFmtId="0" fontId="24" fillId="0" borderId="18" xfId="0" applyFont="1" applyBorder="1">
      <alignment vertical="center"/>
    </xf>
    <xf numFmtId="0" fontId="7" fillId="0" borderId="22" xfId="0" applyFont="1" applyBorder="1">
      <alignment vertical="center"/>
    </xf>
    <xf numFmtId="0" fontId="7" fillId="0" borderId="12" xfId="0" applyFont="1" applyBorder="1">
      <alignment vertical="center"/>
    </xf>
    <xf numFmtId="0" fontId="8" fillId="0" borderId="15" xfId="0" applyFont="1" applyBorder="1" applyAlignment="1">
      <alignment vertical="center" shrinkToFit="1"/>
    </xf>
    <xf numFmtId="0" fontId="7" fillId="0" borderId="23" xfId="0" applyFont="1" applyBorder="1" applyAlignment="1">
      <alignment vertical="center" wrapText="1"/>
    </xf>
    <xf numFmtId="0" fontId="8" fillId="0" borderId="18" xfId="0" applyFont="1" applyBorder="1" applyAlignment="1">
      <alignment vertical="center" shrinkToFit="1"/>
    </xf>
    <xf numFmtId="0" fontId="8" fillId="0" borderId="19" xfId="0" applyFont="1" applyBorder="1" applyAlignment="1">
      <alignment vertical="center" shrinkToFit="1"/>
    </xf>
    <xf numFmtId="0" fontId="8" fillId="0" borderId="12" xfId="0" applyFont="1" applyBorder="1" applyAlignment="1">
      <alignment vertical="center" shrinkToFit="1"/>
    </xf>
    <xf numFmtId="0" fontId="7" fillId="0" borderId="18" xfId="0" applyFont="1" applyBorder="1" applyAlignment="1">
      <alignment vertical="center" shrinkToFit="1"/>
    </xf>
    <xf numFmtId="0" fontId="30" fillId="0" borderId="63" xfId="0" applyFont="1" applyBorder="1" applyAlignment="1" applyProtection="1">
      <alignment vertical="center" textRotation="255" wrapText="1"/>
      <protection locked="0"/>
    </xf>
    <xf numFmtId="0" fontId="30" fillId="0" borderId="64" xfId="0" applyFont="1" applyBorder="1" applyAlignment="1" applyProtection="1">
      <alignment vertical="center" textRotation="255" wrapText="1"/>
      <protection locked="0"/>
    </xf>
    <xf numFmtId="0" fontId="30" fillId="0" borderId="65" xfId="0" applyFont="1" applyBorder="1" applyAlignment="1" applyProtection="1">
      <alignment vertical="center" textRotation="255" wrapText="1"/>
      <protection locked="0"/>
    </xf>
    <xf numFmtId="0" fontId="30" fillId="5" borderId="66" xfId="0" applyFont="1" applyFill="1" applyBorder="1" applyAlignment="1" applyProtection="1">
      <alignment vertical="center" textRotation="255" wrapText="1"/>
      <protection locked="0"/>
    </xf>
    <xf numFmtId="0" fontId="30" fillId="5" borderId="63" xfId="0" applyFont="1" applyFill="1" applyBorder="1" applyAlignment="1" applyProtection="1">
      <alignment vertical="center" textRotation="255" wrapText="1"/>
      <protection locked="0"/>
    </xf>
    <xf numFmtId="0" fontId="30" fillId="5" borderId="67" xfId="0" applyFont="1" applyFill="1" applyBorder="1" applyAlignment="1" applyProtection="1">
      <alignment vertical="center" textRotation="255" wrapText="1"/>
      <protection locked="0"/>
    </xf>
    <xf numFmtId="0" fontId="30" fillId="6" borderId="68" xfId="0" applyFont="1" applyFill="1" applyBorder="1" applyAlignment="1" applyProtection="1">
      <alignment vertical="center" textRotation="255" wrapText="1"/>
      <protection locked="0"/>
    </xf>
    <xf numFmtId="0" fontId="30" fillId="7" borderId="63" xfId="0" applyFont="1" applyFill="1" applyBorder="1" applyAlignment="1" applyProtection="1">
      <alignment vertical="center" textRotation="255" wrapText="1"/>
      <protection locked="0"/>
    </xf>
    <xf numFmtId="0" fontId="30" fillId="6" borderId="67" xfId="0" applyFont="1" applyFill="1" applyBorder="1" applyAlignment="1" applyProtection="1">
      <alignment vertical="center" textRotation="255" wrapText="1"/>
      <protection locked="0"/>
    </xf>
    <xf numFmtId="0" fontId="30" fillId="8" borderId="63" xfId="0" applyFont="1" applyFill="1" applyBorder="1" applyAlignment="1" applyProtection="1">
      <alignment vertical="center" textRotation="255" wrapText="1"/>
      <protection locked="0"/>
    </xf>
    <xf numFmtId="0" fontId="30" fillId="6" borderId="63" xfId="0" applyFont="1" applyFill="1" applyBorder="1" applyAlignment="1" applyProtection="1">
      <alignment vertical="center" textRotation="255" wrapText="1"/>
      <protection locked="0"/>
    </xf>
    <xf numFmtId="0" fontId="30" fillId="8" borderId="67" xfId="0" applyFont="1" applyFill="1" applyBorder="1" applyAlignment="1" applyProtection="1">
      <alignment vertical="center" textRotation="255" wrapText="1"/>
      <protection locked="0"/>
    </xf>
    <xf numFmtId="0" fontId="32" fillId="5" borderId="66" xfId="0" applyFont="1" applyFill="1" applyBorder="1" applyAlignment="1" applyProtection="1">
      <alignment vertical="center" textRotation="255" wrapText="1"/>
      <protection locked="0"/>
    </xf>
    <xf numFmtId="0" fontId="30" fillId="9" borderId="63" xfId="0" applyFont="1" applyFill="1" applyBorder="1" applyAlignment="1" applyProtection="1">
      <alignment vertical="center" textRotation="255" wrapText="1"/>
      <protection locked="0"/>
    </xf>
    <xf numFmtId="0" fontId="30" fillId="10" borderId="67" xfId="0" applyFont="1" applyFill="1" applyBorder="1" applyAlignment="1" applyProtection="1">
      <alignment vertical="center" textRotation="255" wrapText="1"/>
      <protection locked="0"/>
    </xf>
    <xf numFmtId="0" fontId="32" fillId="0" borderId="69" xfId="0" applyFont="1" applyBorder="1" applyAlignment="1" applyProtection="1">
      <alignment vertical="center" textRotation="255" wrapText="1"/>
      <protection locked="0"/>
    </xf>
    <xf numFmtId="0" fontId="30" fillId="0" borderId="63" xfId="0" applyFont="1" applyBorder="1" applyAlignment="1" applyProtection="1">
      <alignment vertical="center" wrapText="1"/>
      <protection locked="0"/>
    </xf>
    <xf numFmtId="0" fontId="32" fillId="10" borderId="67" xfId="0" applyFont="1" applyFill="1" applyBorder="1" applyAlignment="1" applyProtection="1">
      <alignment vertical="center" textRotation="255" wrapText="1"/>
      <protection locked="0"/>
    </xf>
    <xf numFmtId="0" fontId="30" fillId="0" borderId="66" xfId="0" applyFont="1" applyBorder="1" applyAlignment="1" applyProtection="1">
      <alignment vertical="center" textRotation="255" wrapText="1"/>
      <protection locked="0"/>
    </xf>
    <xf numFmtId="179" fontId="30" fillId="0" borderId="63" xfId="0" applyNumberFormat="1" applyFont="1" applyBorder="1" applyAlignment="1" applyProtection="1">
      <alignment vertical="center" textRotation="255" wrapText="1"/>
      <protection locked="0"/>
    </xf>
    <xf numFmtId="178" fontId="30" fillId="0" borderId="63" xfId="0" applyNumberFormat="1" applyFont="1" applyBorder="1" applyAlignment="1" applyProtection="1">
      <alignment vertical="center" textRotation="255" wrapText="1"/>
      <protection locked="0"/>
    </xf>
    <xf numFmtId="178" fontId="32" fillId="0" borderId="63" xfId="0" applyNumberFormat="1" applyFont="1" applyBorder="1" applyAlignment="1" applyProtection="1">
      <alignment vertical="center" textRotation="255" wrapText="1"/>
      <protection locked="0"/>
    </xf>
    <xf numFmtId="179" fontId="30" fillId="5" borderId="63" xfId="0" applyNumberFormat="1" applyFont="1" applyFill="1" applyBorder="1" applyAlignment="1" applyProtection="1">
      <alignment vertical="center" textRotation="255" wrapText="1"/>
      <protection locked="0"/>
    </xf>
    <xf numFmtId="178" fontId="30" fillId="5" borderId="63" xfId="0" applyNumberFormat="1" applyFont="1" applyFill="1" applyBorder="1" applyAlignment="1" applyProtection="1">
      <alignment vertical="center" textRotation="255" wrapText="1"/>
      <protection locked="0"/>
    </xf>
    <xf numFmtId="178" fontId="32" fillId="10" borderId="63" xfId="0" applyNumberFormat="1" applyFont="1" applyFill="1" applyBorder="1" applyAlignment="1" applyProtection="1">
      <alignment vertical="center" textRotation="255" wrapText="1"/>
      <protection locked="0"/>
    </xf>
    <xf numFmtId="0" fontId="32" fillId="0" borderId="63" xfId="0" applyFont="1" applyBorder="1" applyAlignment="1" applyProtection="1">
      <alignment vertical="center" textRotation="255" wrapText="1"/>
      <protection locked="0"/>
    </xf>
    <xf numFmtId="0" fontId="32" fillId="0" borderId="67" xfId="0" applyFont="1" applyBorder="1" applyAlignment="1" applyProtection="1">
      <alignment vertical="center" textRotation="255" wrapText="1"/>
      <protection locked="0"/>
    </xf>
    <xf numFmtId="0" fontId="30" fillId="6" borderId="66" xfId="0" applyFont="1" applyFill="1" applyBorder="1" applyAlignment="1" applyProtection="1">
      <alignment vertical="center" textRotation="255" wrapText="1"/>
      <protection locked="0"/>
    </xf>
    <xf numFmtId="0" fontId="30" fillId="9" borderId="67" xfId="0" applyFont="1" applyFill="1" applyBorder="1" applyAlignment="1" applyProtection="1">
      <alignment vertical="center" textRotation="255" wrapText="1"/>
      <protection locked="0"/>
    </xf>
    <xf numFmtId="0" fontId="32" fillId="10" borderId="63" xfId="0" applyFont="1" applyFill="1" applyBorder="1" applyAlignment="1" applyProtection="1">
      <alignment vertical="center" textRotation="255" wrapText="1"/>
      <protection locked="0"/>
    </xf>
    <xf numFmtId="0" fontId="32" fillId="5" borderId="63" xfId="0" applyFont="1" applyFill="1" applyBorder="1" applyAlignment="1" applyProtection="1">
      <alignment vertical="center" textRotation="255" wrapText="1"/>
      <protection locked="0"/>
    </xf>
    <xf numFmtId="0" fontId="30" fillId="10" borderId="63" xfId="0" applyFont="1" applyFill="1" applyBorder="1" applyAlignment="1" applyProtection="1">
      <alignment vertical="center" textRotation="255" wrapText="1"/>
      <protection locked="0"/>
    </xf>
    <xf numFmtId="0" fontId="30" fillId="0" borderId="67" xfId="0" applyFont="1" applyBorder="1" applyAlignment="1" applyProtection="1">
      <alignment vertical="center" textRotation="255" wrapText="1"/>
      <protection locked="0"/>
    </xf>
    <xf numFmtId="0" fontId="32" fillId="11" borderId="66" xfId="0" applyFont="1" applyFill="1" applyBorder="1" applyAlignment="1" applyProtection="1">
      <alignment vertical="center" textRotation="255" wrapText="1"/>
      <protection locked="0"/>
    </xf>
    <xf numFmtId="0" fontId="32" fillId="11" borderId="63" xfId="0" applyFont="1" applyFill="1" applyBorder="1" applyAlignment="1" applyProtection="1">
      <alignment vertical="center" textRotation="255" wrapText="1"/>
      <protection locked="0"/>
    </xf>
    <xf numFmtId="0" fontId="32" fillId="6" borderId="70" xfId="0" applyFont="1" applyFill="1" applyBorder="1" applyAlignment="1" applyProtection="1">
      <alignment vertical="center" textRotation="255" wrapText="1"/>
      <protection locked="0"/>
    </xf>
    <xf numFmtId="0" fontId="32" fillId="6" borderId="15" xfId="0" applyFont="1" applyFill="1" applyBorder="1" applyAlignment="1" applyProtection="1">
      <alignment vertical="center" textRotation="255" wrapText="1"/>
      <protection locked="0"/>
    </xf>
    <xf numFmtId="0" fontId="32" fillId="6" borderId="71" xfId="0" applyFont="1" applyFill="1" applyBorder="1" applyAlignment="1" applyProtection="1">
      <alignment vertical="center" textRotation="255" wrapText="1"/>
      <protection locked="0"/>
    </xf>
    <xf numFmtId="0" fontId="32" fillId="6" borderId="72" xfId="0" applyFont="1" applyFill="1" applyBorder="1" applyAlignment="1" applyProtection="1">
      <alignment vertical="center" textRotation="255" wrapText="1"/>
      <protection locked="0"/>
    </xf>
    <xf numFmtId="0" fontId="32" fillId="6" borderId="16" xfId="0" applyFont="1" applyFill="1" applyBorder="1" applyAlignment="1" applyProtection="1">
      <alignment vertical="center" textRotation="255" wrapText="1"/>
      <protection locked="0"/>
    </xf>
    <xf numFmtId="0" fontId="9" fillId="0" borderId="15" xfId="0" applyFont="1" applyBorder="1" applyAlignment="1">
      <alignment horizontal="right" vertical="center" wrapText="1"/>
    </xf>
    <xf numFmtId="0" fontId="9" fillId="0" borderId="7" xfId="0" applyFont="1" applyBorder="1" applyAlignment="1">
      <alignment horizontal="right" vertical="center" wrapText="1"/>
    </xf>
    <xf numFmtId="0" fontId="20" fillId="0" borderId="0" xfId="0" applyFont="1" applyAlignment="1">
      <alignment vertical="center" shrinkToFit="1"/>
    </xf>
    <xf numFmtId="0" fontId="20" fillId="0" borderId="12" xfId="0" applyFont="1" applyBorder="1" applyAlignment="1">
      <alignment vertical="center" shrinkToFit="1"/>
    </xf>
    <xf numFmtId="0" fontId="36" fillId="0" borderId="0" xfId="0" applyFont="1">
      <alignment vertical="center"/>
    </xf>
    <xf numFmtId="0" fontId="7" fillId="0" borderId="15" xfId="0" applyFont="1" applyBorder="1" applyAlignment="1">
      <alignment vertical="center" shrinkToFit="1"/>
    </xf>
    <xf numFmtId="181" fontId="0" fillId="0" borderId="0" xfId="0" applyNumberFormat="1">
      <alignment vertical="center"/>
    </xf>
    <xf numFmtId="182" fontId="0" fillId="0" borderId="0" xfId="0" applyNumberFormat="1">
      <alignment vertical="center"/>
    </xf>
    <xf numFmtId="1" fontId="0" fillId="0" borderId="0" xfId="0" applyNumberFormat="1">
      <alignment vertical="center"/>
    </xf>
    <xf numFmtId="0" fontId="8" fillId="0" borderId="12" xfId="0" applyFont="1" applyBorder="1" applyAlignment="1">
      <alignment horizontal="right" vertical="center" shrinkToFit="1"/>
    </xf>
    <xf numFmtId="0" fontId="8" fillId="0" borderId="20" xfId="0" applyFont="1" applyBorder="1" applyAlignment="1">
      <alignment vertical="center" shrinkToFit="1"/>
    </xf>
    <xf numFmtId="0" fontId="36" fillId="0" borderId="13" xfId="0" applyFont="1" applyBorder="1" applyProtection="1">
      <alignment vertical="center"/>
      <protection locked="0"/>
    </xf>
    <xf numFmtId="0" fontId="37" fillId="0" borderId="0" xfId="0" applyFont="1" applyProtection="1">
      <alignment vertical="center"/>
      <protection locked="0"/>
    </xf>
    <xf numFmtId="0" fontId="36" fillId="0" borderId="0" xfId="0" applyFont="1" applyProtection="1">
      <alignment vertical="center"/>
      <protection locked="0"/>
    </xf>
    <xf numFmtId="0" fontId="0" fillId="0" borderId="0" xfId="0" applyProtection="1">
      <alignment vertical="center"/>
      <protection locked="0"/>
    </xf>
    <xf numFmtId="0" fontId="29" fillId="0" borderId="0" xfId="0" applyFont="1" applyProtection="1">
      <alignment vertical="center"/>
      <protection locked="0"/>
    </xf>
    <xf numFmtId="0" fontId="38" fillId="0" borderId="0" xfId="0" applyFont="1" applyProtection="1">
      <alignment vertical="center"/>
      <protection locked="0"/>
    </xf>
    <xf numFmtId="0" fontId="0" fillId="0" borderId="13" xfId="0" applyBorder="1" applyProtection="1">
      <alignment vertical="center"/>
      <protection locked="0"/>
    </xf>
    <xf numFmtId="0" fontId="41" fillId="0" borderId="13" xfId="0" applyFont="1" applyBorder="1" applyProtection="1">
      <alignment vertical="center"/>
      <protection locked="0"/>
    </xf>
    <xf numFmtId="0" fontId="41" fillId="0" borderId="0" xfId="0" applyFont="1" applyProtection="1">
      <alignment vertical="center"/>
      <protection locked="0"/>
    </xf>
    <xf numFmtId="0" fontId="39" fillId="0" borderId="0" xfId="0" applyFont="1" applyProtection="1">
      <alignment vertical="center"/>
      <protection locked="0"/>
    </xf>
    <xf numFmtId="0" fontId="40" fillId="0" borderId="13" xfId="0" applyFont="1" applyBorder="1" applyProtection="1">
      <alignment vertical="center"/>
      <protection locked="0"/>
    </xf>
    <xf numFmtId="0" fontId="11" fillId="0" borderId="0" xfId="0" applyFont="1" applyProtection="1">
      <alignment vertical="center"/>
      <protection locked="0"/>
    </xf>
    <xf numFmtId="0" fontId="36" fillId="0" borderId="25" xfId="0" applyFont="1" applyBorder="1" applyProtection="1">
      <alignment vertical="center"/>
      <protection locked="0"/>
    </xf>
    <xf numFmtId="0" fontId="36" fillId="0" borderId="24" xfId="0" applyFont="1" applyBorder="1" applyProtection="1">
      <alignment vertical="center"/>
      <protection locked="0"/>
    </xf>
    <xf numFmtId="0" fontId="40" fillId="0" borderId="0" xfId="0" applyFont="1" applyProtection="1">
      <alignment vertical="center"/>
      <protection locked="0"/>
    </xf>
    <xf numFmtId="0" fontId="42" fillId="0" borderId="0" xfId="0" applyFont="1" applyProtection="1">
      <alignment vertical="center"/>
      <protection locked="0"/>
    </xf>
    <xf numFmtId="0" fontId="41" fillId="0" borderId="13" xfId="0" applyFont="1" applyBorder="1" applyAlignment="1" applyProtection="1">
      <alignment horizontal="right" vertical="center"/>
      <protection locked="0"/>
    </xf>
    <xf numFmtId="0" fontId="22" fillId="0" borderId="0" xfId="0" applyFont="1" applyProtection="1">
      <alignment vertical="center"/>
      <protection locked="0"/>
    </xf>
    <xf numFmtId="0" fontId="22" fillId="0" borderId="13" xfId="0" applyFont="1" applyBorder="1" applyAlignment="1" applyProtection="1">
      <alignment horizontal="left" vertical="center"/>
      <protection locked="0"/>
    </xf>
    <xf numFmtId="0" fontId="41" fillId="0" borderId="13" xfId="0" applyFont="1" applyBorder="1" applyAlignment="1" applyProtection="1">
      <alignment horizontal="left" vertical="center"/>
      <protection locked="0"/>
    </xf>
    <xf numFmtId="0" fontId="36" fillId="0" borderId="0" xfId="0" applyFont="1" applyAlignment="1" applyProtection="1">
      <alignment vertical="center" shrinkToFit="1"/>
      <protection locked="0"/>
    </xf>
    <xf numFmtId="0" fontId="8" fillId="0" borderId="84" xfId="0" applyFont="1" applyBorder="1" applyAlignment="1">
      <alignment horizontal="center" vertical="center"/>
    </xf>
    <xf numFmtId="0" fontId="8" fillId="0" borderId="86" xfId="0" applyFont="1" applyBorder="1">
      <alignment vertical="center"/>
    </xf>
    <xf numFmtId="0" fontId="8" fillId="0" borderId="87" xfId="0" applyFont="1" applyBorder="1" applyAlignment="1">
      <alignment horizontal="center" vertical="center"/>
    </xf>
    <xf numFmtId="0" fontId="8" fillId="0" borderId="89" xfId="0" applyFont="1" applyBorder="1">
      <alignment vertical="center"/>
    </xf>
    <xf numFmtId="0" fontId="8" fillId="0" borderId="22" xfId="0" applyFont="1" applyBorder="1" applyAlignment="1">
      <alignment horizontal="center" vertical="center"/>
    </xf>
    <xf numFmtId="0" fontId="8" fillId="0" borderId="90" xfId="0" applyFont="1" applyBorder="1" applyAlignment="1">
      <alignment horizontal="center" vertical="center"/>
    </xf>
    <xf numFmtId="0" fontId="8" fillId="0" borderId="92" xfId="0" applyFont="1" applyBorder="1">
      <alignment vertical="center"/>
    </xf>
    <xf numFmtId="0" fontId="8" fillId="0" borderId="85" xfId="0" applyFont="1" applyBorder="1" applyAlignment="1">
      <alignment horizontal="center" vertical="center"/>
    </xf>
    <xf numFmtId="0" fontId="8" fillId="0" borderId="88" xfId="0" applyFont="1" applyBorder="1" applyAlignment="1">
      <alignment horizontal="center" vertical="center"/>
    </xf>
    <xf numFmtId="0" fontId="8" fillId="0" borderId="12" xfId="0" applyFont="1" applyBorder="1" applyAlignment="1">
      <alignment horizontal="center" vertical="center"/>
    </xf>
    <xf numFmtId="0" fontId="20" fillId="0" borderId="23" xfId="0" applyFont="1" applyBorder="1" applyAlignment="1">
      <alignment vertical="center" shrinkToFit="1"/>
    </xf>
    <xf numFmtId="0" fontId="8" fillId="0" borderId="88" xfId="0" applyFont="1" applyBorder="1" applyAlignment="1">
      <alignment vertical="center" shrinkToFit="1"/>
    </xf>
    <xf numFmtId="0" fontId="27" fillId="0" borderId="12" xfId="0" applyFont="1" applyBorder="1" applyAlignment="1" applyProtection="1">
      <alignment vertical="center" shrinkToFit="1"/>
      <protection locked="0"/>
    </xf>
    <xf numFmtId="0" fontId="27" fillId="0" borderId="0" xfId="0" applyFont="1" applyAlignment="1" applyProtection="1">
      <alignment vertical="center" shrinkToFit="1"/>
      <protection locked="0"/>
    </xf>
    <xf numFmtId="0" fontId="8" fillId="0" borderId="85" xfId="0" applyFont="1" applyBorder="1" applyAlignment="1" applyProtection="1">
      <alignment vertical="center" shrinkToFit="1"/>
      <protection locked="0"/>
    </xf>
    <xf numFmtId="0" fontId="8" fillId="0" borderId="88" xfId="0" applyFont="1" applyBorder="1" applyAlignment="1" applyProtection="1">
      <alignment vertical="center" shrinkToFit="1"/>
      <protection locked="0"/>
    </xf>
    <xf numFmtId="0" fontId="8" fillId="0" borderId="12" xfId="0" applyFont="1" applyBorder="1" applyAlignment="1" applyProtection="1">
      <alignment vertical="center" shrinkToFit="1"/>
      <protection locked="0"/>
    </xf>
    <xf numFmtId="0" fontId="8" fillId="0" borderId="84" xfId="0" applyFont="1" applyBorder="1" applyAlignment="1" applyProtection="1">
      <alignment horizontal="center" vertical="center" shrinkToFit="1"/>
      <protection locked="0"/>
    </xf>
    <xf numFmtId="0" fontId="8" fillId="0" borderId="87" xfId="0" applyFont="1" applyBorder="1" applyAlignment="1" applyProtection="1">
      <alignment horizontal="center" vertical="center" shrinkToFit="1"/>
      <protection locked="0"/>
    </xf>
    <xf numFmtId="0" fontId="8" fillId="0" borderId="22" xfId="0" applyFont="1" applyBorder="1" applyAlignment="1" applyProtection="1">
      <alignment horizontal="center" vertical="center" shrinkToFit="1"/>
      <protection locked="0"/>
    </xf>
    <xf numFmtId="0" fontId="20" fillId="0" borderId="12" xfId="0" applyFont="1" applyBorder="1" applyAlignment="1" applyProtection="1">
      <alignment vertical="center" shrinkToFit="1"/>
      <protection locked="0"/>
    </xf>
    <xf numFmtId="179" fontId="0" fillId="0" borderId="0" xfId="0" applyNumberFormat="1">
      <alignment vertical="center"/>
    </xf>
    <xf numFmtId="180" fontId="0" fillId="0" borderId="0" xfId="0" applyNumberFormat="1">
      <alignment vertical="center"/>
    </xf>
    <xf numFmtId="183" fontId="0" fillId="0" borderId="0" xfId="0" applyNumberFormat="1">
      <alignment vertical="center"/>
    </xf>
    <xf numFmtId="0" fontId="8" fillId="13" borderId="84" xfId="0" applyFont="1" applyFill="1" applyBorder="1" applyAlignment="1">
      <alignment vertical="center" shrinkToFit="1"/>
    </xf>
    <xf numFmtId="0" fontId="8" fillId="13" borderId="85" xfId="0" applyFont="1" applyFill="1" applyBorder="1" applyAlignment="1">
      <alignment vertical="center" shrinkToFit="1"/>
    </xf>
    <xf numFmtId="0" fontId="7" fillId="13" borderId="86" xfId="0" applyFont="1" applyFill="1" applyBorder="1" applyAlignment="1">
      <alignment vertical="center" shrinkToFit="1"/>
    </xf>
    <xf numFmtId="0" fontId="8" fillId="13" borderId="12" xfId="0" applyFont="1" applyFill="1" applyBorder="1" applyAlignment="1">
      <alignment vertical="center" shrinkToFit="1"/>
    </xf>
    <xf numFmtId="0" fontId="8" fillId="13" borderId="23" xfId="0" applyFont="1" applyFill="1" applyBorder="1" applyAlignment="1">
      <alignment vertical="center" shrinkToFit="1"/>
    </xf>
    <xf numFmtId="184" fontId="0" fillId="0" borderId="0" xfId="0" applyNumberFormat="1">
      <alignment vertical="center"/>
    </xf>
    <xf numFmtId="1" fontId="8" fillId="12" borderId="73" xfId="0" applyNumberFormat="1" applyFont="1" applyFill="1" applyBorder="1" applyAlignment="1" applyProtection="1">
      <alignment horizontal="center" vertical="center"/>
      <protection locked="0"/>
    </xf>
    <xf numFmtId="2" fontId="8" fillId="12" borderId="73" xfId="0" applyNumberFormat="1" applyFont="1" applyFill="1" applyBorder="1" applyAlignment="1" applyProtection="1">
      <alignment horizontal="center" vertical="center"/>
      <protection locked="0"/>
    </xf>
    <xf numFmtId="176" fontId="8" fillId="12" borderId="73" xfId="0" applyNumberFormat="1" applyFont="1" applyFill="1" applyBorder="1" applyAlignment="1" applyProtection="1">
      <alignment horizontal="center" vertical="center"/>
      <protection locked="0"/>
    </xf>
    <xf numFmtId="180" fontId="8" fillId="0" borderId="74" xfId="0" applyNumberFormat="1" applyFont="1" applyBorder="1" applyAlignment="1">
      <alignment horizontal="center" vertical="center" wrapText="1"/>
    </xf>
    <xf numFmtId="180" fontId="8" fillId="0" borderId="75" xfId="0" applyNumberFormat="1" applyFont="1" applyBorder="1" applyAlignment="1">
      <alignment horizontal="center" vertical="center" wrapText="1"/>
    </xf>
    <xf numFmtId="180" fontId="8" fillId="0" borderId="76" xfId="0" applyNumberFormat="1" applyFont="1" applyBorder="1" applyAlignment="1">
      <alignment horizontal="center" vertical="center" wrapText="1"/>
    </xf>
    <xf numFmtId="180" fontId="8" fillId="0" borderId="77" xfId="0" applyNumberFormat="1"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8" fillId="0" borderId="0" xfId="0" applyFont="1" applyAlignment="1" applyProtection="1">
      <alignment horizontal="center" vertical="center" shrinkToFit="1"/>
      <protection locked="0"/>
    </xf>
    <xf numFmtId="0" fontId="8" fillId="0" borderId="12" xfId="0" applyFont="1" applyBorder="1" applyAlignment="1" applyProtection="1">
      <alignment horizontal="center" vertical="center" shrinkToFit="1"/>
      <protection locked="0"/>
    </xf>
    <xf numFmtId="0" fontId="8" fillId="0" borderId="32" xfId="0" applyFont="1" applyBorder="1" applyAlignment="1">
      <alignment horizontal="left" vertical="center"/>
    </xf>
    <xf numFmtId="0" fontId="8" fillId="0" borderId="7" xfId="0" applyFont="1" applyBorder="1" applyAlignment="1">
      <alignment horizontal="left" vertical="center"/>
    </xf>
    <xf numFmtId="0" fontId="8" fillId="0" borderId="33" xfId="0" applyFont="1" applyBorder="1" applyAlignment="1">
      <alignment horizontal="left" vertical="center"/>
    </xf>
    <xf numFmtId="0" fontId="8" fillId="0" borderId="20" xfId="0" applyFont="1" applyBorder="1" applyAlignment="1">
      <alignment horizontal="left" vertical="center"/>
    </xf>
    <xf numFmtId="0" fontId="8" fillId="0" borderId="0" xfId="0" applyFont="1" applyAlignment="1">
      <alignment horizontal="left" vertical="center"/>
    </xf>
    <xf numFmtId="0" fontId="8" fillId="0" borderId="21" xfId="0" applyFont="1" applyBorder="1" applyAlignment="1">
      <alignment horizontal="left" vertical="center"/>
    </xf>
    <xf numFmtId="0" fontId="9" fillId="0" borderId="0" xfId="0" applyFont="1" applyAlignment="1">
      <alignment horizontal="center" vertical="center" wrapText="1"/>
    </xf>
    <xf numFmtId="0" fontId="9" fillId="0" borderId="21" xfId="0" applyFont="1" applyBorder="1" applyAlignment="1">
      <alignment horizontal="center" vertical="center" wrapText="1"/>
    </xf>
    <xf numFmtId="0" fontId="8" fillId="0" borderId="0" xfId="0" applyFont="1" applyAlignment="1">
      <alignment horizontal="center" vertical="center" shrinkToFit="1"/>
    </xf>
    <xf numFmtId="0" fontId="8" fillId="0" borderId="21" xfId="0" applyFont="1" applyBorder="1" applyAlignment="1">
      <alignment horizontal="center" vertical="center" shrinkToFit="1"/>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8" fillId="0" borderId="0" xfId="0" applyFont="1" applyAlignment="1">
      <alignment horizontal="center" vertical="center" wrapText="1"/>
    </xf>
    <xf numFmtId="0" fontId="8" fillId="0" borderId="21" xfId="0" applyFont="1" applyBorder="1" applyAlignment="1">
      <alignment horizontal="center" vertical="center" wrapText="1"/>
    </xf>
    <xf numFmtId="0" fontId="8" fillId="0" borderId="0" xfId="0" applyFont="1" applyAlignment="1">
      <alignment horizontal="left" vertical="center" wrapText="1"/>
    </xf>
    <xf numFmtId="0" fontId="8" fillId="0" borderId="21" xfId="0" applyFont="1" applyBorder="1" applyAlignment="1">
      <alignment horizontal="left" vertical="center" wrapText="1"/>
    </xf>
    <xf numFmtId="0" fontId="8" fillId="0" borderId="0" xfId="0" applyFont="1" applyAlignment="1">
      <alignment horizontal="left" vertical="center" shrinkToFit="1"/>
    </xf>
    <xf numFmtId="0" fontId="8" fillId="0" borderId="21" xfId="0" applyFont="1" applyBorder="1" applyAlignment="1">
      <alignment horizontal="left" vertical="center" shrinkToFit="1"/>
    </xf>
    <xf numFmtId="0" fontId="7" fillId="0" borderId="0" xfId="0" applyFont="1" applyAlignment="1" applyProtection="1">
      <alignment horizontal="left" vertical="center" wrapText="1" shrinkToFit="1"/>
      <protection locked="0"/>
    </xf>
    <xf numFmtId="0" fontId="7" fillId="0" borderId="0" xfId="0" applyFont="1" applyAlignment="1" applyProtection="1">
      <alignment horizontal="center" vertical="center" shrinkToFit="1"/>
      <protection locked="0"/>
    </xf>
    <xf numFmtId="0" fontId="15" fillId="4" borderId="17" xfId="0" applyFont="1" applyFill="1" applyBorder="1" applyAlignment="1">
      <alignment horizontal="center" vertical="center"/>
    </xf>
    <xf numFmtId="0" fontId="15" fillId="4" borderId="18" xfId="0" applyFont="1" applyFill="1" applyBorder="1" applyAlignment="1">
      <alignment horizontal="center" vertical="center"/>
    </xf>
    <xf numFmtId="0" fontId="15" fillId="4" borderId="19" xfId="0" applyFont="1" applyFill="1" applyBorder="1" applyAlignment="1">
      <alignment horizontal="center" vertical="center"/>
    </xf>
    <xf numFmtId="0" fontId="8" fillId="0" borderId="88" xfId="0" applyFont="1" applyBorder="1" applyAlignment="1" applyProtection="1">
      <alignment horizontal="center" vertical="center" shrinkToFit="1"/>
      <protection locked="0"/>
    </xf>
    <xf numFmtId="0" fontId="8" fillId="0" borderId="91" xfId="0" applyFont="1" applyBorder="1" applyAlignment="1" applyProtection="1">
      <alignment horizontal="center" vertical="center" shrinkToFit="1"/>
      <protection locked="0"/>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3" xfId="0" applyFont="1" applyBorder="1" applyAlignment="1">
      <alignment horizontal="center" vertical="center" textRotation="255"/>
    </xf>
    <xf numFmtId="0" fontId="8" fillId="0" borderId="90" xfId="0" applyFont="1" applyBorder="1" applyAlignment="1" applyProtection="1">
      <alignment horizontal="left" vertical="center" indent="1" shrinkToFit="1"/>
      <protection locked="0"/>
    </xf>
    <xf numFmtId="0" fontId="8" fillId="0" borderId="91" xfId="0" applyFont="1" applyBorder="1" applyAlignment="1" applyProtection="1">
      <alignment horizontal="left" vertical="center" indent="1" shrinkToFit="1"/>
      <protection locked="0"/>
    </xf>
    <xf numFmtId="0" fontId="8" fillId="0" borderId="19" xfId="0" applyFont="1" applyBorder="1" applyAlignment="1">
      <alignment horizontal="center" vertical="center"/>
    </xf>
    <xf numFmtId="0" fontId="8" fillId="0" borderId="0" xfId="0" applyFont="1" applyAlignment="1" applyProtection="1">
      <alignment horizontal="center" vertical="center" wrapText="1"/>
      <protection locked="0"/>
    </xf>
    <xf numFmtId="0" fontId="17" fillId="4" borderId="22" xfId="0" applyFont="1" applyFill="1" applyBorder="1" applyAlignment="1">
      <alignment horizontal="center" vertical="center"/>
    </xf>
    <xf numFmtId="0" fontId="17" fillId="4" borderId="12" xfId="0" applyFont="1" applyFill="1" applyBorder="1" applyAlignment="1">
      <alignment horizontal="center" vertical="center"/>
    </xf>
    <xf numFmtId="0" fontId="17" fillId="4" borderId="23" xfId="0" applyFont="1" applyFill="1" applyBorder="1" applyAlignment="1">
      <alignment horizontal="center" vertical="center"/>
    </xf>
    <xf numFmtId="0" fontId="17" fillId="4" borderId="14" xfId="0" applyFont="1" applyFill="1" applyBorder="1" applyAlignment="1">
      <alignment horizontal="center" vertical="center" wrapText="1"/>
    </xf>
    <xf numFmtId="0" fontId="17" fillId="4" borderId="15" xfId="0" applyFont="1" applyFill="1" applyBorder="1" applyAlignment="1">
      <alignment horizontal="center" vertical="center"/>
    </xf>
    <xf numFmtId="0" fontId="17" fillId="4" borderId="16" xfId="0" applyFont="1" applyFill="1" applyBorder="1" applyAlignment="1">
      <alignment horizontal="center" vertical="center"/>
    </xf>
    <xf numFmtId="0" fontId="8" fillId="0" borderId="17" xfId="0" applyFont="1" applyBorder="1" applyAlignment="1">
      <alignment horizontal="center" vertical="center" shrinkToFit="1"/>
    </xf>
    <xf numFmtId="0" fontId="8" fillId="0" borderId="18" xfId="0" applyFont="1" applyBorder="1" applyAlignment="1">
      <alignment horizontal="center" vertical="center" shrinkToFit="1"/>
    </xf>
    <xf numFmtId="0" fontId="8" fillId="0" borderId="22" xfId="0" applyFont="1" applyBorder="1" applyAlignment="1">
      <alignment horizontal="center" vertical="center" wrapText="1"/>
    </xf>
    <xf numFmtId="0" fontId="8" fillId="0" borderId="12" xfId="0" applyFont="1" applyBorder="1" applyAlignment="1">
      <alignment horizontal="center" vertical="center" wrapText="1"/>
    </xf>
    <xf numFmtId="49" fontId="8" fillId="0" borderId="88" xfId="0" applyNumberFormat="1" applyFont="1" applyBorder="1" applyAlignment="1" applyProtection="1">
      <alignment horizontal="left" vertical="center" shrinkToFit="1"/>
      <protection locked="0"/>
    </xf>
    <xf numFmtId="49" fontId="8" fillId="0" borderId="89" xfId="0" applyNumberFormat="1" applyFont="1" applyBorder="1" applyAlignment="1" applyProtection="1">
      <alignment horizontal="left" vertical="center" shrinkToFit="1"/>
      <protection locked="0"/>
    </xf>
    <xf numFmtId="49" fontId="8" fillId="0" borderId="18" xfId="0" applyNumberFormat="1" applyFont="1" applyBorder="1" applyAlignment="1" applyProtection="1">
      <alignment horizontal="left" vertical="center" shrinkToFit="1"/>
      <protection locked="0"/>
    </xf>
    <xf numFmtId="0" fontId="8" fillId="0" borderId="18" xfId="0" applyFont="1" applyBorder="1" applyAlignment="1">
      <alignment horizontal="left" vertical="center" shrinkToFit="1"/>
    </xf>
    <xf numFmtId="49" fontId="8" fillId="0" borderId="19" xfId="0" applyNumberFormat="1" applyFont="1" applyBorder="1" applyAlignment="1" applyProtection="1">
      <alignment horizontal="left" vertical="center" shrinkToFit="1"/>
      <protection locked="0"/>
    </xf>
    <xf numFmtId="0" fontId="8" fillId="0" borderId="14" xfId="0" applyFont="1" applyBorder="1" applyAlignment="1">
      <alignment horizontal="center" vertical="center" shrinkToFit="1"/>
    </xf>
    <xf numFmtId="0" fontId="8" fillId="0" borderId="15" xfId="0" applyFont="1" applyBorder="1" applyAlignment="1">
      <alignment horizontal="center" vertical="center" shrinkToFit="1"/>
    </xf>
    <xf numFmtId="0" fontId="7" fillId="0" borderId="12" xfId="0" applyFont="1" applyBorder="1" applyAlignment="1">
      <alignment horizontal="center" vertical="center" wrapText="1"/>
    </xf>
    <xf numFmtId="0" fontId="8" fillId="0" borderId="12" xfId="0" applyFont="1" applyBorder="1" applyAlignment="1" applyProtection="1">
      <alignment horizontal="left" vertical="center" shrinkToFit="1"/>
      <protection locked="0"/>
    </xf>
    <xf numFmtId="0" fontId="8" fillId="13" borderId="22" xfId="0" applyFont="1" applyFill="1" applyBorder="1" applyAlignment="1">
      <alignment horizontal="left" vertical="center" shrinkToFit="1"/>
    </xf>
    <xf numFmtId="0" fontId="8" fillId="13" borderId="12" xfId="0" applyFont="1" applyFill="1" applyBorder="1" applyAlignment="1">
      <alignment horizontal="left" vertical="center" shrinkToFit="1"/>
    </xf>
    <xf numFmtId="0" fontId="23" fillId="0" borderId="18" xfId="0" applyFont="1" applyBorder="1" applyAlignment="1">
      <alignment horizontal="center" vertical="center" wrapText="1"/>
    </xf>
    <xf numFmtId="0" fontId="23" fillId="0" borderId="19" xfId="0" applyFont="1" applyBorder="1" applyAlignment="1">
      <alignment horizontal="center" vertical="center" wrapText="1"/>
    </xf>
    <xf numFmtId="0" fontId="24" fillId="0" borderId="18" xfId="0" applyFont="1" applyBorder="1" applyAlignment="1">
      <alignment horizontal="center" vertical="center"/>
    </xf>
    <xf numFmtId="0" fontId="24" fillId="0" borderId="19" xfId="0" applyFont="1" applyBorder="1" applyAlignment="1">
      <alignment horizontal="center" vertical="center"/>
    </xf>
    <xf numFmtId="0" fontId="7" fillId="0" borderId="18" xfId="0" applyFont="1" applyBorder="1" applyAlignment="1">
      <alignment horizontal="center" vertical="center" shrinkToFit="1"/>
    </xf>
    <xf numFmtId="0" fontId="7" fillId="0" borderId="19" xfId="0" applyFont="1" applyBorder="1" applyAlignment="1">
      <alignment horizontal="center" vertical="center" shrinkToFit="1"/>
    </xf>
    <xf numFmtId="0" fontId="8" fillId="0" borderId="87" xfId="0" applyFont="1" applyBorder="1" applyAlignment="1">
      <alignment horizontal="left" vertical="center" indent="1"/>
    </xf>
    <xf numFmtId="0" fontId="8" fillId="0" borderId="88" xfId="0" applyFont="1" applyBorder="1" applyAlignment="1">
      <alignment horizontal="left" vertical="center" indent="1"/>
    </xf>
    <xf numFmtId="0" fontId="8" fillId="0" borderId="84" xfId="0" applyFont="1" applyBorder="1" applyAlignment="1">
      <alignment horizontal="left" vertical="center" indent="1"/>
    </xf>
    <xf numFmtId="0" fontId="8" fillId="0" borderId="85" xfId="0" applyFont="1" applyBorder="1" applyAlignment="1">
      <alignment horizontal="left" vertical="center" indent="1"/>
    </xf>
    <xf numFmtId="0" fontId="8" fillId="0" borderId="22" xfId="0" applyFont="1" applyBorder="1" applyAlignment="1" applyProtection="1">
      <alignment horizontal="left" vertical="center" indent="1" shrinkToFit="1"/>
      <protection locked="0"/>
    </xf>
    <xf numFmtId="0" fontId="8" fillId="0" borderId="12" xfId="0" applyFont="1" applyBorder="1" applyAlignment="1" applyProtection="1">
      <alignment horizontal="left" vertical="center" indent="1" shrinkToFit="1"/>
      <protection locked="0"/>
    </xf>
    <xf numFmtId="0" fontId="7" fillId="0" borderId="12" xfId="0" applyFont="1" applyBorder="1" applyAlignment="1" applyProtection="1">
      <alignment horizontal="center" vertical="center" wrapText="1" shrinkToFit="1"/>
      <protection locked="0"/>
    </xf>
    <xf numFmtId="0" fontId="7" fillId="0" borderId="15" xfId="0" applyFont="1" applyBorder="1" applyAlignment="1">
      <alignment horizontal="center" vertical="center" shrinkToFi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8" fillId="0" borderId="85" xfId="0" applyFont="1" applyBorder="1" applyAlignment="1" applyProtection="1">
      <alignment horizontal="center" vertical="center" shrinkToFit="1"/>
      <protection locked="0"/>
    </xf>
    <xf numFmtId="0" fontId="7" fillId="0" borderId="17" xfId="0" applyFont="1" applyBorder="1" applyAlignment="1">
      <alignment horizontal="left" vertical="center" indent="1"/>
    </xf>
    <xf numFmtId="0" fontId="7" fillId="0" borderId="18" xfId="0" applyFont="1" applyBorder="1" applyAlignment="1">
      <alignment horizontal="left" vertical="center" indent="1"/>
    </xf>
    <xf numFmtId="0" fontId="7" fillId="0" borderId="19" xfId="0" applyFont="1" applyBorder="1" applyAlignment="1">
      <alignment horizontal="left" vertical="center" indent="1"/>
    </xf>
    <xf numFmtId="0" fontId="7" fillId="0" borderId="20" xfId="0" applyFont="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21" xfId="0" applyFont="1" applyBorder="1" applyAlignment="1" applyProtection="1">
      <alignment horizontal="left" vertical="top" wrapText="1"/>
      <protection locked="0"/>
    </xf>
    <xf numFmtId="0" fontId="7" fillId="0" borderId="22" xfId="0" applyFont="1" applyBorder="1" applyAlignment="1" applyProtection="1">
      <alignment horizontal="left" vertical="top" wrapText="1"/>
      <protection locked="0"/>
    </xf>
    <xf numFmtId="0" fontId="7" fillId="0" borderId="12" xfId="0" applyFont="1" applyBorder="1" applyAlignment="1" applyProtection="1">
      <alignment horizontal="left" vertical="top" wrapText="1"/>
      <protection locked="0"/>
    </xf>
    <xf numFmtId="0" fontId="7" fillId="0" borderId="23" xfId="0" applyFont="1" applyBorder="1" applyAlignment="1" applyProtection="1">
      <alignment horizontal="left" vertical="top" wrapText="1"/>
      <protection locked="0"/>
    </xf>
    <xf numFmtId="0" fontId="8" fillId="0" borderId="87" xfId="0" applyFont="1" applyBorder="1" applyAlignment="1" applyProtection="1">
      <alignment horizontal="left" vertical="center" indent="1" shrinkToFit="1"/>
      <protection locked="0"/>
    </xf>
    <xf numFmtId="0" fontId="8" fillId="0" borderId="88" xfId="0" applyFont="1" applyBorder="1" applyAlignment="1" applyProtection="1">
      <alignment horizontal="left" vertical="center" indent="1" shrinkToFit="1"/>
      <protection locked="0"/>
    </xf>
    <xf numFmtId="0" fontId="8" fillId="0" borderId="84" xfId="0" applyFont="1" applyBorder="1" applyAlignment="1" applyProtection="1">
      <alignment horizontal="left" vertical="center" indent="1" shrinkToFit="1"/>
      <protection locked="0"/>
    </xf>
    <xf numFmtId="0" fontId="8" fillId="0" borderId="85" xfId="0" applyFont="1" applyBorder="1" applyAlignment="1" applyProtection="1">
      <alignment horizontal="left" vertical="center" indent="1" shrinkToFit="1"/>
      <protection locked="0"/>
    </xf>
    <xf numFmtId="0" fontId="8" fillId="0" borderId="12" xfId="0" applyFont="1" applyBorder="1" applyAlignment="1">
      <alignment horizontal="left" vertical="center" wrapText="1"/>
    </xf>
    <xf numFmtId="0" fontId="7" fillId="0" borderId="1" xfId="0" applyFont="1" applyBorder="1" applyAlignment="1" applyProtection="1">
      <alignment horizontal="left" vertical="center" wrapText="1"/>
      <protection locked="0"/>
    </xf>
    <xf numFmtId="0" fontId="9" fillId="0" borderId="7" xfId="0" applyFont="1" applyBorder="1" applyAlignment="1">
      <alignment horizontal="left" vertical="center" wrapText="1"/>
    </xf>
    <xf numFmtId="0" fontId="9" fillId="0" borderId="7" xfId="0" applyFont="1" applyBorder="1" applyAlignment="1" applyProtection="1">
      <alignment horizontal="center" vertical="center" shrinkToFit="1"/>
      <protection locked="0"/>
    </xf>
    <xf numFmtId="0" fontId="17" fillId="4" borderId="17" xfId="0" applyFont="1" applyFill="1" applyBorder="1" applyAlignment="1">
      <alignment horizontal="center" vertical="center"/>
    </xf>
    <xf numFmtId="0" fontId="17" fillId="4" borderId="18" xfId="0" applyFont="1" applyFill="1" applyBorder="1" applyAlignment="1">
      <alignment horizontal="center" vertical="center"/>
    </xf>
    <xf numFmtId="0" fontId="17" fillId="4" borderId="19" xfId="0" applyFont="1" applyFill="1" applyBorder="1" applyAlignment="1">
      <alignment horizontal="center" vertical="center"/>
    </xf>
    <xf numFmtId="0" fontId="8" fillId="0" borderId="22" xfId="0" applyFont="1" applyBorder="1" applyAlignment="1">
      <alignment horizontal="left" vertical="center"/>
    </xf>
    <xf numFmtId="0" fontId="8" fillId="0" borderId="12" xfId="0" applyFont="1" applyBorder="1" applyAlignment="1">
      <alignment horizontal="left" vertical="center"/>
    </xf>
    <xf numFmtId="0" fontId="8" fillId="0" borderId="23" xfId="0" applyFont="1" applyBorder="1" applyAlignment="1">
      <alignment horizontal="left" vertical="center"/>
    </xf>
    <xf numFmtId="0" fontId="8" fillId="0" borderId="1" xfId="0" applyFont="1" applyBorder="1" applyAlignment="1">
      <alignment horizontal="left" vertical="center" wrapText="1"/>
    </xf>
    <xf numFmtId="0" fontId="8" fillId="0" borderId="5" xfId="0" applyFont="1" applyBorder="1" applyAlignment="1">
      <alignment horizontal="left" vertical="center"/>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8" fillId="0" borderId="56" xfId="0" applyFont="1" applyBorder="1" applyAlignment="1">
      <alignment horizontal="center" vertical="center"/>
    </xf>
    <xf numFmtId="0" fontId="8" fillId="0" borderId="56" xfId="0" applyFont="1" applyBorder="1" applyAlignment="1" applyProtection="1">
      <alignment horizontal="left" vertical="center" indent="1"/>
      <protection locked="0"/>
    </xf>
    <xf numFmtId="0" fontId="8" fillId="0" borderId="17" xfId="0" applyFont="1" applyBorder="1" applyAlignment="1">
      <alignment horizontal="left" vertical="center" wrapText="1"/>
    </xf>
    <xf numFmtId="0" fontId="8" fillId="0" borderId="18" xfId="0" applyFont="1" applyBorder="1" applyAlignment="1">
      <alignment horizontal="left" vertical="center" wrapText="1"/>
    </xf>
    <xf numFmtId="0" fontId="8" fillId="0" borderId="19" xfId="0" applyFont="1" applyBorder="1" applyAlignment="1">
      <alignment horizontal="left" vertical="center" wrapText="1"/>
    </xf>
    <xf numFmtId="0" fontId="15" fillId="4" borderId="17" xfId="0" applyFont="1" applyFill="1" applyBorder="1" applyAlignment="1">
      <alignment horizontal="center" vertical="center" shrinkToFit="1"/>
    </xf>
    <xf numFmtId="0" fontId="15" fillId="4" borderId="18" xfId="0" applyFont="1" applyFill="1" applyBorder="1" applyAlignment="1">
      <alignment horizontal="center" vertical="center" shrinkToFit="1"/>
    </xf>
    <xf numFmtId="0" fontId="15" fillId="4" borderId="19" xfId="0" applyFont="1" applyFill="1" applyBorder="1" applyAlignment="1">
      <alignment horizontal="center" vertical="center" shrinkToFit="1"/>
    </xf>
    <xf numFmtId="0" fontId="8" fillId="0" borderId="9" xfId="0" applyFont="1" applyBorder="1" applyAlignment="1">
      <alignment horizontal="left" vertical="center" wrapText="1"/>
    </xf>
    <xf numFmtId="0" fontId="9" fillId="2" borderId="17" xfId="0" applyFont="1" applyFill="1" applyBorder="1" applyAlignment="1">
      <alignment horizontal="left" vertical="center" wrapText="1"/>
    </xf>
    <xf numFmtId="0" fontId="9" fillId="2" borderId="18" xfId="0" applyFont="1" applyFill="1" applyBorder="1" applyAlignment="1">
      <alignment horizontal="left" vertical="center" wrapText="1"/>
    </xf>
    <xf numFmtId="0" fontId="9" fillId="0" borderId="18" xfId="0" applyFont="1" applyBorder="1" applyAlignment="1">
      <alignment horizontal="left" vertical="center" wrapText="1"/>
    </xf>
    <xf numFmtId="0" fontId="8" fillId="0" borderId="18" xfId="0" applyFont="1" applyBorder="1" applyAlignment="1" applyProtection="1">
      <alignment horizontal="left" vertical="center" wrapText="1" indent="1" shrinkToFit="1"/>
      <protection locked="0"/>
    </xf>
    <xf numFmtId="182" fontId="12" fillId="0" borderId="12" xfId="0" applyNumberFormat="1" applyFont="1" applyBorder="1" applyAlignment="1">
      <alignment horizontal="center" vertical="center" shrinkToFit="1"/>
    </xf>
    <xf numFmtId="0" fontId="9" fillId="0" borderId="0" xfId="0" applyFont="1" applyAlignment="1">
      <alignment horizontal="center" vertical="top"/>
    </xf>
    <xf numFmtId="0" fontId="8" fillId="0" borderId="0" xfId="0" applyFont="1" applyAlignment="1">
      <alignment horizontal="center" vertical="top"/>
    </xf>
    <xf numFmtId="0" fontId="14" fillId="0" borderId="42" xfId="0" applyFont="1" applyBorder="1" applyAlignment="1">
      <alignment horizontal="center" vertical="center" wrapText="1"/>
    </xf>
    <xf numFmtId="0" fontId="14" fillId="0" borderId="43"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3" xfId="0" applyFont="1" applyBorder="1" applyAlignment="1">
      <alignment horizontal="center" vertical="center" wrapText="1"/>
    </xf>
    <xf numFmtId="0" fontId="14" fillId="0" borderId="52" xfId="0" applyFont="1" applyBorder="1" applyAlignment="1">
      <alignment horizontal="center" vertical="center" wrapText="1"/>
    </xf>
    <xf numFmtId="1" fontId="8" fillId="12" borderId="17" xfId="0" applyNumberFormat="1" applyFont="1" applyFill="1" applyBorder="1" applyAlignment="1" applyProtection="1">
      <alignment horizontal="center" vertical="center"/>
      <protection locked="0"/>
    </xf>
    <xf numFmtId="1" fontId="8" fillId="12" borderId="18" xfId="0" applyNumberFormat="1" applyFont="1" applyFill="1" applyBorder="1" applyAlignment="1" applyProtection="1">
      <alignment horizontal="center" vertical="center"/>
      <protection locked="0"/>
    </xf>
    <xf numFmtId="0" fontId="7" fillId="0" borderId="18" xfId="0" applyFont="1" applyBorder="1" applyAlignment="1">
      <alignment horizontal="left" vertical="center" shrinkToFit="1"/>
    </xf>
    <xf numFmtId="0" fontId="7" fillId="0" borderId="18" xfId="0" applyFont="1" applyBorder="1" applyAlignment="1">
      <alignment horizontal="left" vertical="center"/>
    </xf>
    <xf numFmtId="0" fontId="8" fillId="0" borderId="19" xfId="0" applyFont="1" applyBorder="1" applyAlignment="1">
      <alignment horizontal="center" vertical="center" shrinkToFit="1"/>
    </xf>
    <xf numFmtId="1" fontId="8" fillId="0" borderId="7" xfId="0" applyNumberFormat="1" applyFont="1" applyBorder="1" applyAlignment="1" applyProtection="1">
      <alignment horizontal="right" vertical="center" wrapText="1" indent="1"/>
      <protection locked="0"/>
    </xf>
    <xf numFmtId="1" fontId="8" fillId="0" borderId="1" xfId="0" applyNumberFormat="1" applyFont="1" applyBorder="1" applyAlignment="1" applyProtection="1">
      <alignment horizontal="right" vertical="center" wrapText="1" indent="1"/>
      <protection locked="0"/>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1" xfId="0" applyFont="1" applyBorder="1" applyAlignment="1">
      <alignment horizontal="center" vertical="center" wrapText="1"/>
    </xf>
    <xf numFmtId="178" fontId="8" fillId="0" borderId="1" xfId="0" applyNumberFormat="1" applyFont="1" applyBorder="1" applyAlignment="1" applyProtection="1">
      <alignment horizontal="right" vertical="center"/>
      <protection locked="0"/>
    </xf>
    <xf numFmtId="0" fontId="8" fillId="0" borderId="8" xfId="0" applyFont="1" applyBorder="1" applyAlignment="1">
      <alignment horizontal="center" vertical="center" wrapText="1"/>
    </xf>
    <xf numFmtId="0" fontId="8" fillId="0" borderId="13" xfId="0" applyFont="1" applyBorder="1" applyAlignment="1">
      <alignment horizontal="center" vertical="center" wrapText="1"/>
    </xf>
    <xf numFmtId="0" fontId="7" fillId="0" borderId="15" xfId="0" applyFont="1" applyBorder="1" applyAlignment="1">
      <alignment horizontal="left" vertical="center" wrapText="1"/>
    </xf>
    <xf numFmtId="0" fontId="8" fillId="0" borderId="5" xfId="0" applyFont="1" applyBorder="1" applyAlignment="1">
      <alignment horizontal="right" vertical="center" wrapText="1"/>
    </xf>
    <xf numFmtId="0" fontId="8" fillId="0" borderId="7" xfId="0" applyFont="1" applyBorder="1" applyAlignment="1">
      <alignment horizontal="right" vertical="center" wrapText="1"/>
    </xf>
    <xf numFmtId="0" fontId="8" fillId="0" borderId="10" xfId="0" applyFont="1" applyBorder="1" applyAlignment="1">
      <alignment horizontal="right" vertical="center" wrapText="1"/>
    </xf>
    <xf numFmtId="0" fontId="8" fillId="0" borderId="1" xfId="0" applyFont="1" applyBorder="1" applyAlignment="1">
      <alignment horizontal="right" vertical="center" wrapText="1"/>
    </xf>
    <xf numFmtId="0" fontId="7" fillId="0" borderId="12" xfId="0" applyFont="1" applyBorder="1" applyAlignment="1">
      <alignment horizontal="left" vertical="center" wrapText="1"/>
    </xf>
    <xf numFmtId="0" fontId="8" fillId="0" borderId="38" xfId="0" applyFont="1" applyBorder="1" applyAlignment="1">
      <alignment horizontal="left" vertical="center"/>
    </xf>
    <xf numFmtId="0" fontId="8" fillId="0" borderId="39" xfId="0" applyFont="1" applyBorder="1" applyAlignment="1">
      <alignment horizontal="left" vertical="center"/>
    </xf>
    <xf numFmtId="0" fontId="8" fillId="0" borderId="40" xfId="0" applyFont="1" applyBorder="1" applyAlignment="1">
      <alignment horizontal="left" vertical="center"/>
    </xf>
    <xf numFmtId="0" fontId="9" fillId="0" borderId="5" xfId="0" applyFont="1" applyBorder="1" applyAlignment="1">
      <alignment horizontal="left" vertical="center" wrapText="1"/>
    </xf>
    <xf numFmtId="0" fontId="9" fillId="0" borderId="10" xfId="0" applyFont="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4" xfId="0" applyFont="1" applyBorder="1" applyAlignment="1">
      <alignment horizontal="left" vertical="center" wrapText="1"/>
    </xf>
    <xf numFmtId="0" fontId="6" fillId="3" borderId="5"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8" fillId="0" borderId="37" xfId="0" applyFont="1" applyBorder="1" applyAlignment="1">
      <alignment horizontal="left" vertical="center"/>
    </xf>
    <xf numFmtId="0" fontId="8" fillId="0" borderId="57" xfId="0" applyFont="1" applyBorder="1" applyAlignment="1">
      <alignment horizontal="left" vertical="center"/>
    </xf>
    <xf numFmtId="0" fontId="9" fillId="0" borderId="0" xfId="0" applyFont="1" applyAlignment="1">
      <alignment horizontal="left" vertical="center" wrapText="1"/>
    </xf>
    <xf numFmtId="0" fontId="9" fillId="0" borderId="21" xfId="0" applyFont="1" applyBorder="1" applyAlignment="1">
      <alignment horizontal="left" vertical="center" wrapText="1"/>
    </xf>
    <xf numFmtId="0" fontId="8" fillId="0" borderId="10" xfId="0" applyFont="1" applyBorder="1" applyAlignment="1">
      <alignment horizontal="center" vertical="center" wrapText="1"/>
    </xf>
    <xf numFmtId="0" fontId="28" fillId="0" borderId="4" xfId="0" applyFont="1" applyBorder="1" applyAlignment="1">
      <alignment horizontal="left" vertical="center" shrinkToFit="1"/>
    </xf>
    <xf numFmtId="0" fontId="28" fillId="0" borderId="3" xfId="0" applyFont="1" applyBorder="1" applyAlignment="1">
      <alignment horizontal="left" vertical="center" shrinkToFit="1"/>
    </xf>
    <xf numFmtId="0" fontId="0" fillId="0" borderId="0" xfId="0" applyAlignment="1">
      <alignment horizontal="left" vertical="center"/>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20" fillId="0" borderId="48" xfId="0" applyFont="1" applyBorder="1" applyAlignment="1">
      <alignment horizontal="center" vertical="center" wrapText="1"/>
    </xf>
    <xf numFmtId="0" fontId="20" fillId="0" borderId="47" xfId="0" applyFont="1" applyBorder="1" applyAlignment="1">
      <alignment horizontal="center" vertical="center" wrapText="1"/>
    </xf>
    <xf numFmtId="0" fontId="20" fillId="0" borderId="53" xfId="0" applyFont="1" applyBorder="1" applyAlignment="1">
      <alignment horizontal="center" vertical="center" wrapText="1"/>
    </xf>
    <xf numFmtId="0" fontId="20" fillId="0" borderId="52" xfId="0" applyFont="1" applyBorder="1" applyAlignment="1">
      <alignment horizontal="center" vertical="center" wrapText="1"/>
    </xf>
    <xf numFmtId="0" fontId="14" fillId="0" borderId="44" xfId="0" applyFont="1" applyBorder="1" applyAlignment="1">
      <alignment horizontal="center" vertical="center" wrapText="1"/>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9" fillId="0" borderId="3" xfId="0" applyFont="1" applyBorder="1" applyAlignment="1">
      <alignment horizontal="left" vertical="center" wrapText="1"/>
    </xf>
    <xf numFmtId="0" fontId="6" fillId="4" borderId="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9" fillId="2" borderId="5" xfId="0" applyFont="1" applyFill="1" applyBorder="1" applyAlignment="1">
      <alignment horizontal="left" vertical="center" wrapText="1"/>
    </xf>
    <xf numFmtId="0" fontId="9" fillId="2" borderId="7" xfId="0" applyFont="1" applyFill="1" applyBorder="1" applyAlignment="1">
      <alignment horizontal="left" vertical="center" wrapText="1"/>
    </xf>
    <xf numFmtId="0" fontId="9" fillId="2" borderId="6" xfId="0" applyFont="1" applyFill="1" applyBorder="1" applyAlignment="1">
      <alignment horizontal="left" vertical="center" wrapText="1"/>
    </xf>
    <xf numFmtId="0" fontId="9" fillId="0" borderId="8" xfId="0" applyFont="1" applyBorder="1" applyAlignment="1">
      <alignment horizontal="left" vertical="center" wrapText="1"/>
    </xf>
    <xf numFmtId="0" fontId="9" fillId="0" borderId="56" xfId="0" applyFont="1" applyBorder="1" applyAlignment="1">
      <alignment horizontal="left" vertical="center" wrapText="1"/>
    </xf>
    <xf numFmtId="0" fontId="8" fillId="0" borderId="58" xfId="0" applyFont="1" applyBorder="1" applyAlignment="1">
      <alignment horizontal="left" vertical="center"/>
    </xf>
    <xf numFmtId="0" fontId="8" fillId="0" borderId="8" xfId="0" applyFont="1" applyBorder="1" applyAlignment="1">
      <alignment horizontal="left" vertical="center" wrapText="1" indent="1"/>
    </xf>
    <xf numFmtId="0" fontId="8" fillId="0" borderId="0" xfId="0" applyFont="1" applyAlignment="1">
      <alignment horizontal="left" vertical="center" wrapText="1" indent="1"/>
    </xf>
    <xf numFmtId="0" fontId="8" fillId="0" borderId="9" xfId="0" applyFont="1" applyBorder="1" applyAlignment="1">
      <alignment horizontal="left" vertical="center" wrapText="1" indent="1"/>
    </xf>
    <xf numFmtId="0" fontId="8" fillId="0" borderId="10" xfId="0" applyFont="1" applyBorder="1" applyAlignment="1">
      <alignment horizontal="left" vertical="center" wrapText="1" indent="1"/>
    </xf>
    <xf numFmtId="0" fontId="8" fillId="0" borderId="1" xfId="0" applyFont="1" applyBorder="1" applyAlignment="1">
      <alignment horizontal="left" vertical="center" wrapText="1" indent="1"/>
    </xf>
    <xf numFmtId="0" fontId="8" fillId="0" borderId="11" xfId="0" applyFont="1" applyBorder="1" applyAlignment="1">
      <alignment horizontal="left" vertical="center" wrapText="1" indent="1"/>
    </xf>
    <xf numFmtId="0" fontId="8" fillId="0" borderId="12" xfId="0" applyFont="1" applyBorder="1" applyAlignment="1">
      <alignment horizontal="center" vertical="center" shrinkToFit="1"/>
    </xf>
    <xf numFmtId="0" fontId="3" fillId="2" borderId="0" xfId="0" applyFont="1" applyFill="1" applyAlignment="1">
      <alignment horizontal="center" vertical="center"/>
    </xf>
    <xf numFmtId="0" fontId="9" fillId="0" borderId="2" xfId="0" applyFont="1" applyBorder="1" applyAlignment="1">
      <alignment horizontal="left" vertical="center" wrapText="1" indent="1"/>
    </xf>
    <xf numFmtId="0" fontId="8" fillId="0" borderId="4" xfId="0" applyFont="1" applyBorder="1" applyAlignment="1">
      <alignment horizontal="left" vertical="center" wrapText="1" indent="1"/>
    </xf>
    <xf numFmtId="0" fontId="8" fillId="0" borderId="3" xfId="0" applyFont="1" applyBorder="1" applyAlignment="1">
      <alignment horizontal="left" vertical="center" wrapText="1" indent="1"/>
    </xf>
    <xf numFmtId="177" fontId="8" fillId="0" borderId="2" xfId="0" applyNumberFormat="1" applyFont="1" applyBorder="1" applyAlignment="1" applyProtection="1">
      <alignment horizontal="right" vertical="center" wrapText="1" indent="1"/>
      <protection locked="0"/>
    </xf>
    <xf numFmtId="177" fontId="8" fillId="0" borderId="4" xfId="0" applyNumberFormat="1" applyFont="1" applyBorder="1" applyAlignment="1" applyProtection="1">
      <alignment horizontal="right" vertical="center" wrapText="1" indent="1"/>
      <protection locked="0"/>
    </xf>
    <xf numFmtId="177" fontId="8" fillId="0" borderId="3" xfId="0" applyNumberFormat="1" applyFont="1" applyBorder="1" applyAlignment="1" applyProtection="1">
      <alignment horizontal="right" vertical="center" wrapText="1" indent="1"/>
      <protection locked="0"/>
    </xf>
    <xf numFmtId="0" fontId="15" fillId="3" borderId="4"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22" fillId="12" borderId="12" xfId="0" applyFont="1" applyFill="1" applyBorder="1" applyAlignment="1" applyProtection="1">
      <alignment horizontal="center" vertical="center"/>
      <protection locked="0"/>
    </xf>
    <xf numFmtId="0" fontId="21" fillId="12" borderId="12" xfId="0" applyFont="1" applyFill="1" applyBorder="1" applyAlignment="1" applyProtection="1">
      <alignment horizontal="right" vertical="center"/>
      <protection locked="0"/>
    </xf>
    <xf numFmtId="0" fontId="6" fillId="3" borderId="2" xfId="0" applyFont="1" applyFill="1" applyBorder="1" applyAlignment="1">
      <alignment horizontal="center" vertical="center" shrinkToFit="1"/>
    </xf>
    <xf numFmtId="0" fontId="6" fillId="3" borderId="4" xfId="0" applyFont="1" applyFill="1" applyBorder="1" applyAlignment="1">
      <alignment horizontal="center" vertical="center" shrinkToFit="1"/>
    </xf>
    <xf numFmtId="0" fontId="6" fillId="3" borderId="3" xfId="0" applyFont="1" applyFill="1" applyBorder="1" applyAlignment="1">
      <alignment horizontal="center" vertical="center" shrinkToFit="1"/>
    </xf>
    <xf numFmtId="0" fontId="8" fillId="0" borderId="3" xfId="0" applyFont="1" applyBorder="1" applyAlignment="1">
      <alignment vertical="center" wrapText="1"/>
    </xf>
    <xf numFmtId="1" fontId="8" fillId="0" borderId="2" xfId="0" applyNumberFormat="1" applyFont="1" applyBorder="1" applyAlignment="1" applyProtection="1">
      <alignment horizontal="right" vertical="center" wrapText="1" indent="1"/>
      <protection locked="0"/>
    </xf>
    <xf numFmtId="1" fontId="8" fillId="0" borderId="4" xfId="0" applyNumberFormat="1" applyFont="1" applyBorder="1" applyAlignment="1" applyProtection="1">
      <alignment horizontal="right" vertical="center" wrapText="1" indent="1"/>
      <protection locked="0"/>
    </xf>
    <xf numFmtId="0" fontId="8" fillId="0" borderId="5" xfId="0" applyFont="1" applyBorder="1" applyAlignment="1">
      <alignment horizontal="center" vertical="center" wrapText="1"/>
    </xf>
    <xf numFmtId="0" fontId="8" fillId="0" borderId="7" xfId="0" applyFont="1" applyBorder="1" applyAlignment="1">
      <alignment horizontal="left" vertical="center" shrinkToFit="1"/>
    </xf>
    <xf numFmtId="0" fontId="8" fillId="0" borderId="6" xfId="0" applyFont="1" applyBorder="1" applyAlignment="1">
      <alignment horizontal="left" vertical="center" shrinkToFit="1"/>
    </xf>
    <xf numFmtId="0" fontId="8" fillId="0" borderId="1" xfId="0" applyFont="1" applyBorder="1" applyAlignment="1">
      <alignment horizontal="left" vertical="center" shrinkToFit="1"/>
    </xf>
    <xf numFmtId="0" fontId="8" fillId="0" borderId="11" xfId="0" applyFont="1" applyBorder="1" applyAlignment="1">
      <alignment horizontal="left" vertical="center" shrinkToFit="1"/>
    </xf>
    <xf numFmtId="0" fontId="9" fillId="0" borderId="15" xfId="0" applyFont="1" applyBorder="1" applyAlignment="1">
      <alignment horizontal="left" vertical="center" wrapText="1"/>
    </xf>
    <xf numFmtId="0" fontId="9" fillId="0" borderId="16" xfId="0" applyFont="1" applyBorder="1" applyAlignment="1">
      <alignment horizontal="left" vertical="center" wrapText="1"/>
    </xf>
    <xf numFmtId="0" fontId="9" fillId="0" borderId="59" xfId="0" applyFont="1" applyBorder="1" applyAlignment="1">
      <alignment horizontal="left" vertical="center" wrapText="1"/>
    </xf>
    <xf numFmtId="0" fontId="8" fillId="0" borderId="18"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35" xfId="0" applyFont="1" applyBorder="1" applyAlignment="1">
      <alignment horizontal="center" vertical="center" wrapText="1"/>
    </xf>
    <xf numFmtId="0" fontId="20" fillId="0" borderId="53" xfId="0" applyFont="1" applyBorder="1" applyAlignment="1">
      <alignment horizontal="center" vertical="top" wrapText="1"/>
    </xf>
    <xf numFmtId="0" fontId="20" fillId="0" borderId="12" xfId="0" applyFont="1" applyBorder="1" applyAlignment="1">
      <alignment horizontal="center" vertical="top" wrapText="1"/>
    </xf>
    <xf numFmtId="0" fontId="12" fillId="0" borderId="12" xfId="0" applyFont="1" applyBorder="1" applyAlignment="1">
      <alignment horizontal="center" vertical="center"/>
    </xf>
    <xf numFmtId="0" fontId="20" fillId="0" borderId="32"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50" xfId="0" applyFont="1" applyBorder="1" applyAlignment="1">
      <alignment horizontal="center" vertical="center" wrapText="1"/>
    </xf>
    <xf numFmtId="0" fontId="20" fillId="0" borderId="41"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51" xfId="0" applyFont="1" applyBorder="1" applyAlignment="1">
      <alignment horizontal="center" vertical="center" wrapText="1"/>
    </xf>
    <xf numFmtId="0" fontId="23" fillId="0" borderId="54" xfId="0" applyFont="1" applyBorder="1" applyAlignment="1">
      <alignment horizontal="center" vertical="center" wrapText="1"/>
    </xf>
    <xf numFmtId="0" fontId="23" fillId="0" borderId="55" xfId="0" applyFont="1" applyBorder="1" applyAlignment="1">
      <alignment horizontal="center" vertical="center" wrapText="1"/>
    </xf>
    <xf numFmtId="0" fontId="14" fillId="0" borderId="49" xfId="0" applyFont="1" applyBorder="1" applyAlignment="1">
      <alignment horizontal="center" wrapText="1"/>
    </xf>
    <xf numFmtId="0" fontId="14" fillId="0" borderId="31" xfId="0" applyFont="1" applyBorder="1" applyAlignment="1">
      <alignment horizontal="center" wrapText="1"/>
    </xf>
    <xf numFmtId="0" fontId="20" fillId="0" borderId="78" xfId="0" applyFont="1" applyBorder="1" applyAlignment="1">
      <alignment horizontal="center" vertical="center" wrapText="1"/>
    </xf>
    <xf numFmtId="0" fontId="20" fillId="0" borderId="79" xfId="0" applyFont="1" applyBorder="1" applyAlignment="1">
      <alignment horizontal="center" vertical="center" wrapText="1"/>
    </xf>
    <xf numFmtId="0" fontId="20" fillId="0" borderId="80" xfId="0" applyFont="1" applyBorder="1" applyAlignment="1">
      <alignment horizontal="center" vertical="center" wrapText="1"/>
    </xf>
    <xf numFmtId="0" fontId="20" fillId="0" borderId="81" xfId="0" applyFont="1" applyBorder="1" applyAlignment="1">
      <alignment horizontal="center" vertical="center" wrapText="1"/>
    </xf>
    <xf numFmtId="0" fontId="20" fillId="0" borderId="82" xfId="0" applyFont="1" applyBorder="1" applyAlignment="1">
      <alignment horizontal="center" vertical="center" wrapText="1"/>
    </xf>
    <xf numFmtId="0" fontId="20" fillId="0" borderId="83" xfId="0" applyFont="1" applyBorder="1" applyAlignment="1">
      <alignment horizontal="center" vertical="center" wrapText="1"/>
    </xf>
    <xf numFmtId="0" fontId="8" fillId="0" borderId="5" xfId="0" applyFont="1" applyBorder="1" applyAlignment="1">
      <alignment horizontal="left" vertical="center" wrapText="1" indent="1"/>
    </xf>
    <xf numFmtId="0" fontId="8" fillId="0" borderId="7" xfId="0" applyFont="1" applyBorder="1" applyAlignment="1">
      <alignment horizontal="left" vertical="center" wrapText="1" indent="1"/>
    </xf>
    <xf numFmtId="0" fontId="8" fillId="0" borderId="6" xfId="0" applyFont="1" applyBorder="1" applyAlignment="1">
      <alignment horizontal="left" vertical="center" wrapText="1" indent="1"/>
    </xf>
    <xf numFmtId="0" fontId="8" fillId="0" borderId="17" xfId="0" applyFont="1" applyBorder="1" applyAlignment="1">
      <alignment horizontal="left" vertical="center"/>
    </xf>
    <xf numFmtId="0" fontId="8" fillId="0" borderId="18" xfId="0" applyFont="1" applyBorder="1" applyAlignment="1">
      <alignment horizontal="left" vertical="center"/>
    </xf>
    <xf numFmtId="0" fontId="8" fillId="0" borderId="18" xfId="0" applyFont="1" applyBorder="1" applyAlignment="1" applyProtection="1">
      <alignment horizontal="left" vertical="center" shrinkToFit="1"/>
      <protection locked="0"/>
    </xf>
    <xf numFmtId="0" fontId="8" fillId="0" borderId="19" xfId="0" applyFont="1" applyBorder="1" applyAlignment="1" applyProtection="1">
      <alignment horizontal="left" vertical="center" shrinkToFit="1"/>
      <protection locked="0"/>
    </xf>
    <xf numFmtId="0" fontId="8" fillId="0" borderId="31" xfId="0" applyFont="1" applyBorder="1" applyAlignment="1">
      <alignment horizontal="left" vertical="center" wrapText="1"/>
    </xf>
    <xf numFmtId="0" fontId="8" fillId="0" borderId="5" xfId="0" applyFont="1" applyBorder="1" applyAlignment="1" applyProtection="1">
      <alignment horizontal="right" vertical="center" wrapText="1"/>
      <protection locked="0"/>
    </xf>
    <xf numFmtId="0" fontId="8" fillId="0" borderId="7" xfId="0" applyFont="1" applyBorder="1" applyAlignment="1" applyProtection="1">
      <alignment horizontal="right" vertical="center" wrapText="1"/>
      <protection locked="0"/>
    </xf>
    <xf numFmtId="0" fontId="8" fillId="0" borderId="10" xfId="0" applyFont="1" applyBorder="1" applyAlignment="1" applyProtection="1">
      <alignment horizontal="right" vertical="center" wrapText="1"/>
      <protection locked="0"/>
    </xf>
    <xf numFmtId="0" fontId="8" fillId="0" borderId="1" xfId="0" applyFont="1" applyBorder="1" applyAlignment="1" applyProtection="1">
      <alignment horizontal="right" vertical="center" wrapText="1"/>
      <protection locked="0"/>
    </xf>
    <xf numFmtId="0" fontId="8" fillId="0" borderId="6" xfId="0" applyFont="1" applyBorder="1" applyAlignment="1" applyProtection="1">
      <alignment horizontal="right" vertical="center" wrapText="1"/>
      <protection locked="0"/>
    </xf>
    <xf numFmtId="0" fontId="8" fillId="0" borderId="11" xfId="0" applyFont="1" applyBorder="1" applyAlignment="1" applyProtection="1">
      <alignment horizontal="right" vertical="center" wrapText="1"/>
      <protection locked="0"/>
    </xf>
    <xf numFmtId="0" fontId="8" fillId="0" borderId="8" xfId="0" applyFont="1" applyBorder="1" applyAlignment="1" applyProtection="1">
      <alignment horizontal="right" vertical="center" wrapText="1"/>
      <protection locked="0"/>
    </xf>
    <xf numFmtId="0" fontId="8" fillId="0" borderId="0" xfId="0" applyFont="1" applyAlignment="1" applyProtection="1">
      <alignment horizontal="right" vertical="center" wrapText="1"/>
      <protection locked="0"/>
    </xf>
    <xf numFmtId="0" fontId="4" fillId="0" borderId="12" xfId="0" applyFont="1" applyBorder="1" applyAlignment="1" applyProtection="1">
      <alignment horizontal="right" vertical="center" shrinkToFit="1"/>
      <protection locked="0"/>
    </xf>
    <xf numFmtId="0" fontId="4" fillId="0" borderId="0" xfId="0" applyFont="1" applyAlignment="1">
      <alignment horizontal="center" vertical="center"/>
    </xf>
    <xf numFmtId="0" fontId="4" fillId="0" borderId="0" xfId="0" applyFont="1" applyAlignment="1" applyProtection="1">
      <alignment horizontal="left" vertical="center" shrinkToFit="1"/>
      <protection locked="0"/>
    </xf>
    <xf numFmtId="0" fontId="42" fillId="0" borderId="0" xfId="0" applyFont="1" applyAlignment="1" applyProtection="1">
      <alignment horizontal="left" vertical="center" shrinkToFit="1"/>
      <protection locked="0"/>
    </xf>
    <xf numFmtId="49" fontId="42" fillId="0" borderId="0" xfId="0" applyNumberFormat="1" applyFont="1" applyAlignment="1" applyProtection="1">
      <alignment horizontal="left" vertical="center" shrinkToFit="1"/>
      <protection locked="0"/>
    </xf>
    <xf numFmtId="49" fontId="4" fillId="0" borderId="0" xfId="0" applyNumberFormat="1" applyFont="1" applyAlignment="1" applyProtection="1">
      <alignment horizontal="left" vertical="center" shrinkToFit="1"/>
      <protection locked="0"/>
    </xf>
    <xf numFmtId="0" fontId="15" fillId="3" borderId="2" xfId="0" applyFont="1" applyFill="1" applyBorder="1" applyAlignment="1">
      <alignment horizontal="center" vertical="center" shrinkToFit="1"/>
    </xf>
    <xf numFmtId="0" fontId="15" fillId="3" borderId="4" xfId="0" applyFont="1" applyFill="1" applyBorder="1" applyAlignment="1">
      <alignment horizontal="center" vertical="center" shrinkToFit="1"/>
    </xf>
    <xf numFmtId="0" fontId="15" fillId="3" borderId="3" xfId="0" applyFont="1" applyFill="1" applyBorder="1" applyAlignment="1">
      <alignment horizontal="center" vertical="center" shrinkToFit="1"/>
    </xf>
    <xf numFmtId="0" fontId="9" fillId="0" borderId="4" xfId="0" applyFont="1" applyBorder="1" applyAlignment="1">
      <alignment horizontal="center" vertical="center" shrinkToFit="1"/>
    </xf>
    <xf numFmtId="0" fontId="8" fillId="0" borderId="6" xfId="0" applyFont="1" applyBorder="1" applyAlignment="1">
      <alignment horizontal="right" vertical="center" wrapText="1"/>
    </xf>
    <xf numFmtId="0" fontId="8" fillId="0" borderId="11" xfId="0" applyFont="1" applyBorder="1" applyAlignment="1">
      <alignment horizontal="right" vertical="center" wrapText="1"/>
    </xf>
    <xf numFmtId="0" fontId="6" fillId="3" borderId="34" xfId="0" applyFont="1" applyFill="1" applyBorder="1" applyAlignment="1">
      <alignment horizontal="center" vertical="center" wrapText="1"/>
    </xf>
    <xf numFmtId="0" fontId="6" fillId="3" borderId="35" xfId="0" applyFont="1" applyFill="1" applyBorder="1" applyAlignment="1">
      <alignment horizontal="center" vertical="center" wrapText="1"/>
    </xf>
    <xf numFmtId="0" fontId="6" fillId="3" borderId="36" xfId="0" applyFont="1" applyFill="1" applyBorder="1" applyAlignment="1">
      <alignment horizontal="center" vertical="center" wrapText="1"/>
    </xf>
    <xf numFmtId="0" fontId="19" fillId="0" borderId="20" xfId="0" applyFont="1" applyBorder="1" applyAlignment="1">
      <alignment horizontal="left" vertical="top" wrapText="1"/>
    </xf>
    <xf numFmtId="0" fontId="19" fillId="0" borderId="0" xfId="0" applyFont="1" applyAlignment="1">
      <alignment horizontal="left" vertical="top" wrapText="1"/>
    </xf>
    <xf numFmtId="0" fontId="19" fillId="0" borderId="21" xfId="0" applyFont="1" applyBorder="1" applyAlignment="1">
      <alignment horizontal="left" vertical="top" wrapText="1"/>
    </xf>
    <xf numFmtId="0" fontId="9" fillId="0" borderId="22"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23" xfId="0" applyFont="1" applyBorder="1" applyAlignment="1">
      <alignment horizontal="center" vertical="center" wrapText="1"/>
    </xf>
    <xf numFmtId="0" fontId="47" fillId="0" borderId="20" xfId="0" applyFont="1" applyBorder="1" applyAlignment="1">
      <alignment horizontal="left" vertical="top" wrapText="1"/>
    </xf>
    <xf numFmtId="0" fontId="47" fillId="0" borderId="0" xfId="0" applyFont="1" applyAlignment="1">
      <alignment horizontal="left" vertical="top" wrapText="1"/>
    </xf>
    <xf numFmtId="0" fontId="47" fillId="0" borderId="21" xfId="0" applyFont="1" applyBorder="1" applyAlignment="1">
      <alignment horizontal="left" vertical="top" wrapText="1"/>
    </xf>
    <xf numFmtId="0" fontId="8" fillId="0" borderId="6" xfId="0" applyFont="1" applyBorder="1" applyAlignment="1">
      <alignment horizontal="left" vertical="center" wrapText="1"/>
    </xf>
    <xf numFmtId="0" fontId="8" fillId="0" borderId="29" xfId="0" applyFont="1" applyBorder="1" applyAlignment="1">
      <alignment horizontal="left" vertical="center" wrapText="1"/>
    </xf>
    <xf numFmtId="1" fontId="8" fillId="0" borderId="28" xfId="0" applyNumberFormat="1" applyFont="1" applyBorder="1" applyAlignment="1" applyProtection="1">
      <alignment horizontal="right" vertical="center" wrapText="1" indent="1"/>
      <protection locked="0"/>
    </xf>
    <xf numFmtId="0" fontId="8" fillId="0" borderId="5"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27" xfId="0" applyFont="1" applyBorder="1" applyAlignment="1">
      <alignment horizontal="center" vertical="center" shrinkToFit="1"/>
    </xf>
    <xf numFmtId="0" fontId="8" fillId="0" borderId="28" xfId="0" applyFont="1" applyBorder="1" applyAlignment="1">
      <alignment horizontal="center" vertical="center" shrinkToFit="1"/>
    </xf>
    <xf numFmtId="177" fontId="8" fillId="0" borderId="5" xfId="0" applyNumberFormat="1" applyFont="1" applyBorder="1" applyAlignment="1">
      <alignment horizontal="right" vertical="center" wrapText="1" indent="1"/>
    </xf>
    <xf numFmtId="177" fontId="8" fillId="0" borderId="7" xfId="0" applyNumberFormat="1" applyFont="1" applyBorder="1" applyAlignment="1">
      <alignment horizontal="right" vertical="center" wrapText="1" indent="1"/>
    </xf>
    <xf numFmtId="177" fontId="8" fillId="0" borderId="6" xfId="0" applyNumberFormat="1" applyFont="1" applyBorder="1" applyAlignment="1">
      <alignment horizontal="right" vertical="center" wrapText="1" indent="1"/>
    </xf>
    <xf numFmtId="177" fontId="8" fillId="0" borderId="10" xfId="0" applyNumberFormat="1" applyFont="1" applyBorder="1" applyAlignment="1">
      <alignment horizontal="right" vertical="center" wrapText="1" indent="1"/>
    </xf>
    <xf numFmtId="177" fontId="8" fillId="0" borderId="1" xfId="0" applyNumberFormat="1" applyFont="1" applyBorder="1" applyAlignment="1">
      <alignment horizontal="right" vertical="center" wrapText="1" indent="1"/>
    </xf>
    <xf numFmtId="177" fontId="8" fillId="0" borderId="11" xfId="0" applyNumberFormat="1" applyFont="1" applyBorder="1" applyAlignment="1">
      <alignment horizontal="right" vertical="center" wrapText="1" inden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178" fontId="8" fillId="0" borderId="31" xfId="0" applyNumberFormat="1" applyFont="1" applyBorder="1" applyAlignment="1" applyProtection="1">
      <alignment horizontal="right" vertical="center"/>
      <protection locked="0"/>
    </xf>
    <xf numFmtId="178" fontId="8" fillId="0" borderId="0" xfId="0" applyNumberFormat="1" applyFont="1" applyAlignment="1" applyProtection="1">
      <alignment horizontal="right" vertical="center"/>
      <protection locked="0"/>
    </xf>
    <xf numFmtId="0" fontId="8" fillId="0" borderId="13" xfId="0" applyFont="1" applyBorder="1" applyAlignment="1" applyProtection="1">
      <alignment horizontal="right" vertical="center" wrapText="1"/>
      <protection locked="0"/>
    </xf>
    <xf numFmtId="0" fontId="7" fillId="0" borderId="12" xfId="0" applyFont="1" applyBorder="1" applyAlignment="1" applyProtection="1">
      <alignment horizontal="left" vertical="center" wrapText="1"/>
      <protection locked="0"/>
    </xf>
    <xf numFmtId="0" fontId="7" fillId="0" borderId="14" xfId="0" applyFont="1" applyBorder="1" applyAlignment="1">
      <alignment horizontal="left" vertical="center" wrapText="1"/>
    </xf>
    <xf numFmtId="0" fontId="8" fillId="0" borderId="56" xfId="0" applyFont="1" applyBorder="1" applyAlignment="1">
      <alignment horizontal="center" vertical="center" wrapText="1"/>
    </xf>
    <xf numFmtId="0" fontId="7" fillId="0" borderId="56" xfId="0" applyFont="1" applyBorder="1" applyAlignment="1">
      <alignment horizontal="center" vertical="center"/>
    </xf>
    <xf numFmtId="0" fontId="7" fillId="0" borderId="61" xfId="0" applyFont="1" applyBorder="1" applyAlignment="1">
      <alignment horizontal="center" vertical="center"/>
    </xf>
    <xf numFmtId="0" fontId="8" fillId="0" borderId="56" xfId="0" applyFont="1" applyBorder="1" applyAlignment="1">
      <alignment horizontal="center" vertical="center" shrinkToFit="1"/>
    </xf>
    <xf numFmtId="0" fontId="8" fillId="0" borderId="56" xfId="0" applyFont="1" applyBorder="1" applyAlignment="1" applyProtection="1">
      <alignment horizontal="center" vertical="center" shrinkToFit="1"/>
      <protection locked="0"/>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3" xfId="0" applyFont="1" applyBorder="1" applyAlignment="1">
      <alignment horizontal="center" vertical="center" wrapText="1"/>
    </xf>
    <xf numFmtId="0" fontId="8" fillId="13" borderId="85" xfId="0" applyFont="1" applyFill="1" applyBorder="1" applyAlignment="1">
      <alignment horizontal="center" vertical="center" shrinkToFit="1"/>
    </xf>
    <xf numFmtId="49" fontId="7" fillId="13" borderId="85" xfId="0" applyNumberFormat="1" applyFont="1" applyFill="1" applyBorder="1" applyAlignment="1" applyProtection="1">
      <alignment horizontal="center" vertical="center" shrinkToFit="1"/>
      <protection locked="0"/>
    </xf>
    <xf numFmtId="0" fontId="7" fillId="0" borderId="17" xfId="0" applyFont="1" applyBorder="1" applyAlignment="1">
      <alignment horizontal="right" vertical="center" shrinkToFit="1"/>
    </xf>
    <xf numFmtId="0" fontId="7" fillId="0" borderId="18" xfId="0" applyFont="1" applyBorder="1" applyAlignment="1">
      <alignment horizontal="right" vertical="center" shrinkToFit="1"/>
    </xf>
    <xf numFmtId="0" fontId="17" fillId="4" borderId="25" xfId="0" applyFont="1" applyFill="1" applyBorder="1" applyAlignment="1">
      <alignment horizontal="center" vertical="center" wrapText="1"/>
    </xf>
    <xf numFmtId="0" fontId="17" fillId="4" borderId="26" xfId="0" applyFont="1" applyFill="1" applyBorder="1" applyAlignment="1">
      <alignment horizontal="center" vertical="center" wrapText="1"/>
    </xf>
    <xf numFmtId="0" fontId="17" fillId="4" borderId="24" xfId="0" applyFont="1" applyFill="1" applyBorder="1" applyAlignment="1">
      <alignment horizontal="center" vertical="center" wrapText="1"/>
    </xf>
    <xf numFmtId="0" fontId="8" fillId="0" borderId="84" xfId="0" applyFont="1" applyBorder="1" applyAlignment="1">
      <alignment horizontal="center" vertical="center" wrapText="1"/>
    </xf>
    <xf numFmtId="0" fontId="8" fillId="0" borderId="85" xfId="0" applyFont="1" applyBorder="1" applyAlignment="1">
      <alignment horizontal="center" vertical="center" wrapText="1"/>
    </xf>
    <xf numFmtId="0" fontId="8" fillId="0" borderId="85" xfId="0" applyFont="1" applyBorder="1" applyAlignment="1" applyProtection="1">
      <alignment horizontal="left" vertical="center" shrinkToFit="1"/>
      <protection locked="0"/>
    </xf>
    <xf numFmtId="0" fontId="8" fillId="0" borderId="86" xfId="0" applyFont="1" applyBorder="1" applyAlignment="1" applyProtection="1">
      <alignment horizontal="left" vertical="center" shrinkToFit="1"/>
      <protection locked="0"/>
    </xf>
    <xf numFmtId="0" fontId="8" fillId="0" borderId="87" xfId="0" applyFont="1" applyBorder="1" applyAlignment="1">
      <alignment horizontal="center" vertical="center" wrapText="1"/>
    </xf>
    <xf numFmtId="0" fontId="8" fillId="0" borderId="88" xfId="0" applyFont="1" applyBorder="1" applyAlignment="1">
      <alignment horizontal="center" vertical="center" wrapText="1"/>
    </xf>
    <xf numFmtId="0" fontId="8" fillId="0" borderId="88" xfId="0" applyFont="1" applyBorder="1" applyAlignment="1" applyProtection="1">
      <alignment horizontal="left" vertical="center" shrinkToFit="1"/>
      <protection locked="0"/>
    </xf>
    <xf numFmtId="0" fontId="8" fillId="0" borderId="89" xfId="0" applyFont="1" applyBorder="1" applyAlignment="1" applyProtection="1">
      <alignment horizontal="left" vertical="center" shrinkToFit="1"/>
      <protection locked="0"/>
    </xf>
    <xf numFmtId="0" fontId="8" fillId="0" borderId="87" xfId="0" applyFont="1" applyBorder="1" applyAlignment="1">
      <alignment horizontal="center" vertical="center" shrinkToFit="1"/>
    </xf>
    <xf numFmtId="0" fontId="8" fillId="0" borderId="88" xfId="0" applyFont="1" applyBorder="1" applyAlignment="1">
      <alignment horizontal="center" vertical="center" shrinkToFit="1"/>
    </xf>
    <xf numFmtId="0" fontId="8" fillId="0" borderId="13" xfId="0" applyFont="1" applyBorder="1" applyAlignment="1">
      <alignment horizontal="center" vertical="center"/>
    </xf>
    <xf numFmtId="0" fontId="26" fillId="0" borderId="13" xfId="0" applyFont="1" applyBorder="1" applyAlignment="1">
      <alignment horizontal="center" vertical="center"/>
    </xf>
    <xf numFmtId="0" fontId="17" fillId="4" borderId="17" xfId="0" applyFont="1" applyFill="1" applyBorder="1" applyAlignment="1">
      <alignment horizontal="center" vertical="center" shrinkToFit="1"/>
    </xf>
    <xf numFmtId="0" fontId="17" fillId="4" borderId="18" xfId="0" applyFont="1" applyFill="1" applyBorder="1" applyAlignment="1">
      <alignment horizontal="center" vertical="center" shrinkToFit="1"/>
    </xf>
    <xf numFmtId="0" fontId="17" fillId="4" borderId="19" xfId="0" applyFont="1" applyFill="1" applyBorder="1" applyAlignment="1">
      <alignment horizontal="center" vertical="center" shrinkToFit="1"/>
    </xf>
    <xf numFmtId="179" fontId="8" fillId="0" borderId="17" xfId="0" applyNumberFormat="1" applyFont="1" applyBorder="1" applyAlignment="1" applyProtection="1">
      <alignment horizontal="center" vertical="center"/>
      <protection locked="0"/>
    </xf>
    <xf numFmtId="179" fontId="8" fillId="0" borderId="18" xfId="0" applyNumberFormat="1" applyFont="1" applyBorder="1" applyAlignment="1" applyProtection="1">
      <alignment horizontal="center" vertical="center"/>
      <protection locked="0"/>
    </xf>
  </cellXfs>
  <cellStyles count="2">
    <cellStyle name="標準" xfId="0" builtinId="0"/>
    <cellStyle name="標準 2" xfId="1" xr:uid="{00000000-0005-0000-0000-000001000000}"/>
  </cellStyles>
  <dxfs count="83">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1" tint="0.499984740745262"/>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trlProps/ctrlProp1.xml><?xml version="1.0" encoding="utf-8"?>
<formControlPr xmlns="http://schemas.microsoft.com/office/spreadsheetml/2009/9/main" objectType="CheckBox" fmlaLink="$AI$17" lockText="1" noThreeD="1"/>
</file>

<file path=xl/ctrlProps/ctrlProp10.xml><?xml version="1.0" encoding="utf-8"?>
<formControlPr xmlns="http://schemas.microsoft.com/office/spreadsheetml/2009/9/main" objectType="CheckBox" fmlaLink="$AI$39"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fmlaLink="$AI$10"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firstButton="1" fmlaLink="$AJ$28"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firstButton="1" fmlaLink="$AI$31"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CheckBox" fmlaLink="$AI$42" lockText="1" noThreeD="1"/>
</file>

<file path=xl/ctrlProps/ctrlProp110.xml><?xml version="1.0" encoding="utf-8"?>
<formControlPr xmlns="http://schemas.microsoft.com/office/spreadsheetml/2009/9/main" objectType="Radio" firstButton="1" fmlaLink="$AI$54"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firstButton="1" fmlaLink="$AI$61"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firstButton="1" fmlaLink="$AI$57"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fmlaLink="$AI$38" lockText="1" noThreeD="1"/>
</file>

<file path=xl/ctrlProps/ctrlProp120.xml><?xml version="1.0" encoding="utf-8"?>
<formControlPr xmlns="http://schemas.microsoft.com/office/spreadsheetml/2009/9/main" objectType="Radio" firstButton="1" fmlaLink="$AL$28" lockText="1" noThreeD="1"/>
</file>

<file path=xl/ctrlProps/ctrlProp121.xml><?xml version="1.0" encoding="utf-8"?>
<formControlPr xmlns="http://schemas.microsoft.com/office/spreadsheetml/2009/9/main" objectType="Radio" lockText="1"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Radio" firstButton="1" fmlaLink="$AI$28" lockText="1"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Radio" firstButton="1" fmlaLink="$AI$53"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Radio" firstButton="1" fmlaLink="$AJ$62" lockText="1" noThreeD="1"/>
</file>

<file path=xl/ctrlProps/ctrlProp13.xml><?xml version="1.0" encoding="utf-8"?>
<formControlPr xmlns="http://schemas.microsoft.com/office/spreadsheetml/2009/9/main" objectType="CheckBox" fmlaLink="$AI$41"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Radio" firstButton="1" fmlaLink="$AI$98"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Radio" firstButton="1" fmlaLink="$AI$86"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Radio" firstButton="1" fmlaLink="$AI$87"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fmlaLink="$AI$40" lockText="1" noThreeD="1"/>
</file>

<file path=xl/ctrlProps/ctrlProp140.xml><?xml version="1.0" encoding="utf-8"?>
<formControlPr xmlns="http://schemas.microsoft.com/office/spreadsheetml/2009/9/main" objectType="GBox" noThreeD="1"/>
</file>

<file path=xl/ctrlProps/ctrlProp15.xml><?xml version="1.0" encoding="utf-8"?>
<formControlPr xmlns="http://schemas.microsoft.com/office/spreadsheetml/2009/9/main" objectType="CheckBox" fmlaLink="$AI$43" lockText="1" noThreeD="1"/>
</file>

<file path=xl/ctrlProps/ctrlProp16.xml><?xml version="1.0" encoding="utf-8"?>
<formControlPr xmlns="http://schemas.microsoft.com/office/spreadsheetml/2009/9/main" objectType="CheckBox" fmlaLink="$AI$64" lockText="1" noThreeD="1"/>
</file>

<file path=xl/ctrlProps/ctrlProp17.xml><?xml version="1.0" encoding="utf-8"?>
<formControlPr xmlns="http://schemas.microsoft.com/office/spreadsheetml/2009/9/main" objectType="CheckBox" fmlaLink="$AI$66" lockText="1" noThreeD="1"/>
</file>

<file path=xl/ctrlProps/ctrlProp18.xml><?xml version="1.0" encoding="utf-8"?>
<formControlPr xmlns="http://schemas.microsoft.com/office/spreadsheetml/2009/9/main" objectType="CheckBox" fmlaLink="$AI$68" lockText="1" noThreeD="1"/>
</file>

<file path=xl/ctrlProps/ctrlProp19.xml><?xml version="1.0" encoding="utf-8"?>
<formControlPr xmlns="http://schemas.microsoft.com/office/spreadsheetml/2009/9/main" objectType="CheckBox" fmlaLink="$AI$70" lockText="1" noThreeD="1"/>
</file>

<file path=xl/ctrlProps/ctrlProp2.xml><?xml version="1.0" encoding="utf-8"?>
<formControlPr xmlns="http://schemas.microsoft.com/office/spreadsheetml/2009/9/main" objectType="CheckBox" fmlaLink="$AI$21" lockText="1" noThreeD="1"/>
</file>

<file path=xl/ctrlProps/ctrlProp20.xml><?xml version="1.0" encoding="utf-8"?>
<formControlPr xmlns="http://schemas.microsoft.com/office/spreadsheetml/2009/9/main" objectType="CheckBox" fmlaLink="$AI$65" lockText="1" noThreeD="1"/>
</file>

<file path=xl/ctrlProps/ctrlProp21.xml><?xml version="1.0" encoding="utf-8"?>
<formControlPr xmlns="http://schemas.microsoft.com/office/spreadsheetml/2009/9/main" objectType="CheckBox" fmlaLink="$AI$67" lockText="1" noThreeD="1"/>
</file>

<file path=xl/ctrlProps/ctrlProp22.xml><?xml version="1.0" encoding="utf-8"?>
<formControlPr xmlns="http://schemas.microsoft.com/office/spreadsheetml/2009/9/main" objectType="CheckBox" fmlaLink="$AI$69" lockText="1" noThreeD="1"/>
</file>

<file path=xl/ctrlProps/ctrlProp23.xml><?xml version="1.0" encoding="utf-8"?>
<formControlPr xmlns="http://schemas.microsoft.com/office/spreadsheetml/2009/9/main" objectType="CheckBox" fmlaLink="$AI$74" lockText="1" noThreeD="1"/>
</file>

<file path=xl/ctrlProps/ctrlProp24.xml><?xml version="1.0" encoding="utf-8"?>
<formControlPr xmlns="http://schemas.microsoft.com/office/spreadsheetml/2009/9/main" objectType="CheckBox" fmlaLink="$AI$76" lockText="1" noThreeD="1"/>
</file>

<file path=xl/ctrlProps/ctrlProp25.xml><?xml version="1.0" encoding="utf-8"?>
<formControlPr xmlns="http://schemas.microsoft.com/office/spreadsheetml/2009/9/main" objectType="CheckBox" fmlaLink="$AI$78" lockText="1" noThreeD="1"/>
</file>

<file path=xl/ctrlProps/ctrlProp26.xml><?xml version="1.0" encoding="utf-8"?>
<formControlPr xmlns="http://schemas.microsoft.com/office/spreadsheetml/2009/9/main" objectType="CheckBox" fmlaLink="$AI$80" lockText="1" noThreeD="1"/>
</file>

<file path=xl/ctrlProps/ctrlProp27.xml><?xml version="1.0" encoding="utf-8"?>
<formControlPr xmlns="http://schemas.microsoft.com/office/spreadsheetml/2009/9/main" objectType="CheckBox" fmlaLink="$AI$75" lockText="1" noThreeD="1"/>
</file>

<file path=xl/ctrlProps/ctrlProp28.xml><?xml version="1.0" encoding="utf-8"?>
<formControlPr xmlns="http://schemas.microsoft.com/office/spreadsheetml/2009/9/main" objectType="CheckBox" fmlaLink="$AI$77" lockText="1" noThreeD="1"/>
</file>

<file path=xl/ctrlProps/ctrlProp29.xml><?xml version="1.0" encoding="utf-8"?>
<formControlPr xmlns="http://schemas.microsoft.com/office/spreadsheetml/2009/9/main" objectType="CheckBox" fmlaLink="$AI$79" lockText="1" noThreeD="1"/>
</file>

<file path=xl/ctrlProps/ctrlProp3.xml><?xml version="1.0" encoding="utf-8"?>
<formControlPr xmlns="http://schemas.microsoft.com/office/spreadsheetml/2009/9/main" objectType="CheckBox" fmlaLink="$AI$25" lockText="1" noThreeD="1"/>
</file>

<file path=xl/ctrlProps/ctrlProp30.xml><?xml version="1.0" encoding="utf-8"?>
<formControlPr xmlns="http://schemas.microsoft.com/office/spreadsheetml/2009/9/main" objectType="CheckBox" fmlaLink="$AI$81" lockText="1" noThreeD="1"/>
</file>

<file path=xl/ctrlProps/ctrlProp31.xml><?xml version="1.0" encoding="utf-8"?>
<formControlPr xmlns="http://schemas.microsoft.com/office/spreadsheetml/2009/9/main" objectType="CheckBox" fmlaLink="$AI$91"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fmlaLink="$AI$96" lockText="1" noThreeD="1"/>
</file>

<file path=xl/ctrlProps/ctrlProp34.xml><?xml version="1.0" encoding="utf-8"?>
<formControlPr xmlns="http://schemas.microsoft.com/office/spreadsheetml/2009/9/main" objectType="CheckBox" fmlaLink="$AI$92" lockText="1" noThreeD="1"/>
</file>

<file path=xl/ctrlProps/ctrlProp35.xml><?xml version="1.0" encoding="utf-8"?>
<formControlPr xmlns="http://schemas.microsoft.com/office/spreadsheetml/2009/9/main" objectType="CheckBox" fmlaLink="$AI$97" lockText="1" noThreeD="1"/>
</file>

<file path=xl/ctrlProps/ctrlProp36.xml><?xml version="1.0" encoding="utf-8"?>
<formControlPr xmlns="http://schemas.microsoft.com/office/spreadsheetml/2009/9/main" objectType="CheckBox" fmlaLink="$AI$93" lockText="1" noThreeD="1"/>
</file>

<file path=xl/ctrlProps/ctrlProp37.xml><?xml version="1.0" encoding="utf-8"?>
<formControlPr xmlns="http://schemas.microsoft.com/office/spreadsheetml/2009/9/main" objectType="CheckBox" fmlaLink="$AI$94" lockText="1" noThreeD="1"/>
</file>

<file path=xl/ctrlProps/ctrlProp38.xml><?xml version="1.0" encoding="utf-8"?>
<formControlPr xmlns="http://schemas.microsoft.com/office/spreadsheetml/2009/9/main" objectType="CheckBox" fmlaLink="$AI$95" lockText="1" noThreeD="1"/>
</file>

<file path=xl/ctrlProps/ctrlProp39.xml><?xml version="1.0" encoding="utf-8"?>
<formControlPr xmlns="http://schemas.microsoft.com/office/spreadsheetml/2009/9/main" objectType="Radio" firstButton="1" fmlaLink="$AI$8" lockText="1" noThreeD="1"/>
</file>

<file path=xl/ctrlProps/ctrlProp4.xml><?xml version="1.0" encoding="utf-8"?>
<formControlPr xmlns="http://schemas.microsoft.com/office/spreadsheetml/2009/9/main" objectType="CheckBox" fmlaLink="$AI$26"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Radio" firstButton="1" fmlaLink="$AI$36"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firstButton="1" fmlaLink="$AI$45"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firstButton="1" fmlaLink="$AI$46" lockText="1" noThreeD="1"/>
</file>

<file path=xl/ctrlProps/ctrlProp5.xml><?xml version="1.0" encoding="utf-8"?>
<formControlPr xmlns="http://schemas.microsoft.com/office/spreadsheetml/2009/9/main" objectType="CheckBox" fmlaLink="$AI$18"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firstButton="1" fmlaLink="$AI$47"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firstButton="1" fmlaLink="$AI$48"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firstButton="1" fmlaLink="$AI$49"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firstButton="1" fmlaLink="$AI$50"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fmlaLink="$AI$22"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Radio" firstButton="1" fmlaLink="$AI$52"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firstButton="1" fmlaLink="$AI$56" lockText="1" noThreeD="1"/>
</file>

<file path=xl/ctrlProps/ctrlProp7.xml><?xml version="1.0" encoding="utf-8"?>
<formControlPr xmlns="http://schemas.microsoft.com/office/spreadsheetml/2009/9/main" objectType="CheckBox" fmlaLink="$AI$20"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firstButton="1" fmlaLink="$AI$62"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Radio" firstButton="1" fmlaLink="$AI$63"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Radio" firstButton="1" fmlaLink="$AI$73" lockText="1" noThreeD="1"/>
</file>

<file path=xl/ctrlProps/ctrlProp8.xml><?xml version="1.0" encoding="utf-8"?>
<formControlPr xmlns="http://schemas.microsoft.com/office/spreadsheetml/2009/9/main" objectType="CheckBox" fmlaLink="$AI$23"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Radio" firstButton="1" fmlaLink="$AI$84"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Radio" firstButton="1" fmlaLink="$AI$83"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CheckBox" fmlaLink="$AI$86" lockText="1" noThreeD="1"/>
</file>

<file path=xl/ctrlProps/ctrlProp89.xml><?xml version="1.0" encoding="utf-8"?>
<formControlPr xmlns="http://schemas.microsoft.com/office/spreadsheetml/2009/9/main" objectType="CheckBox" fmlaLink="$AJ$86" lockText="1" noThreeD="1"/>
</file>

<file path=xl/ctrlProps/ctrlProp9.xml><?xml version="1.0" encoding="utf-8"?>
<formControlPr xmlns="http://schemas.microsoft.com/office/spreadsheetml/2009/9/main" objectType="CheckBox" fmlaLink="$AI$24" lockText="1" noThreeD="1"/>
</file>

<file path=xl/ctrlProps/ctrlProp90.xml><?xml version="1.0" encoding="utf-8"?>
<formControlPr xmlns="http://schemas.microsoft.com/office/spreadsheetml/2009/9/main" objectType="Radio" firstButton="1" fmlaLink="$AI$90"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firstButton="1" fmlaLink="$AI$100"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firstButton="1" fmlaLink="$AI$99"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30480</xdr:colOff>
          <xdr:row>22</xdr:row>
          <xdr:rowOff>15240</xdr:rowOff>
        </xdr:from>
        <xdr:to>
          <xdr:col>14</xdr:col>
          <xdr:colOff>0</xdr:colOff>
          <xdr:row>22</xdr:row>
          <xdr:rowOff>140970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23</xdr:row>
          <xdr:rowOff>0</xdr:rowOff>
        </xdr:from>
        <xdr:to>
          <xdr:col>13</xdr:col>
          <xdr:colOff>190500</xdr:colOff>
          <xdr:row>24</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24</xdr:row>
          <xdr:rowOff>22860</xdr:rowOff>
        </xdr:from>
        <xdr:to>
          <xdr:col>14</xdr:col>
          <xdr:colOff>0</xdr:colOff>
          <xdr:row>24</xdr:row>
          <xdr:rowOff>129540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25</xdr:row>
          <xdr:rowOff>30480</xdr:rowOff>
        </xdr:from>
        <xdr:to>
          <xdr:col>14</xdr:col>
          <xdr:colOff>11430</xdr:colOff>
          <xdr:row>25</xdr:row>
          <xdr:rowOff>129540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xdr:colOff>
          <xdr:row>22</xdr:row>
          <xdr:rowOff>15240</xdr:rowOff>
        </xdr:from>
        <xdr:to>
          <xdr:col>17</xdr:col>
          <xdr:colOff>15240</xdr:colOff>
          <xdr:row>22</xdr:row>
          <xdr:rowOff>129540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23</xdr:row>
          <xdr:rowOff>22860</xdr:rowOff>
        </xdr:from>
        <xdr:to>
          <xdr:col>17</xdr:col>
          <xdr:colOff>11430</xdr:colOff>
          <xdr:row>23</xdr:row>
          <xdr:rowOff>125730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xdr:colOff>
          <xdr:row>22</xdr:row>
          <xdr:rowOff>15240</xdr:rowOff>
        </xdr:from>
        <xdr:to>
          <xdr:col>20</xdr:col>
          <xdr:colOff>15240</xdr:colOff>
          <xdr:row>22</xdr:row>
          <xdr:rowOff>129540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xdr:colOff>
          <xdr:row>23</xdr:row>
          <xdr:rowOff>7620</xdr:rowOff>
        </xdr:from>
        <xdr:to>
          <xdr:col>20</xdr:col>
          <xdr:colOff>15240</xdr:colOff>
          <xdr:row>24</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23</xdr:row>
          <xdr:rowOff>7620</xdr:rowOff>
        </xdr:from>
        <xdr:to>
          <xdr:col>23</xdr:col>
          <xdr:colOff>0</xdr:colOff>
          <xdr:row>24</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39</xdr:row>
          <xdr:rowOff>15240</xdr:rowOff>
        </xdr:from>
        <xdr:to>
          <xdr:col>19</xdr:col>
          <xdr:colOff>15240</xdr:colOff>
          <xdr:row>40</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40</xdr:row>
          <xdr:rowOff>0</xdr:rowOff>
        </xdr:from>
        <xdr:to>
          <xdr:col>19</xdr:col>
          <xdr:colOff>38100</xdr:colOff>
          <xdr:row>40</xdr:row>
          <xdr:rowOff>217170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39</xdr:row>
          <xdr:rowOff>38100</xdr:rowOff>
        </xdr:from>
        <xdr:to>
          <xdr:col>15</xdr:col>
          <xdr:colOff>87630</xdr:colOff>
          <xdr:row>39</xdr:row>
          <xdr:rowOff>205740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40</xdr:row>
          <xdr:rowOff>22860</xdr:rowOff>
        </xdr:from>
        <xdr:to>
          <xdr:col>15</xdr:col>
          <xdr:colOff>15240</xdr:colOff>
          <xdr:row>40</xdr:row>
          <xdr:rowOff>205740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39</xdr:row>
          <xdr:rowOff>15240</xdr:rowOff>
        </xdr:from>
        <xdr:to>
          <xdr:col>24</xdr:col>
          <xdr:colOff>255270</xdr:colOff>
          <xdr:row>39</xdr:row>
          <xdr:rowOff>217170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91440</xdr:colOff>
          <xdr:row>40</xdr:row>
          <xdr:rowOff>7620</xdr:rowOff>
        </xdr:from>
        <xdr:to>
          <xdr:col>25</xdr:col>
          <xdr:colOff>15240</xdr:colOff>
          <xdr:row>40</xdr:row>
          <xdr:rowOff>205740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66</xdr:row>
          <xdr:rowOff>45720</xdr:rowOff>
        </xdr:from>
        <xdr:to>
          <xdr:col>16</xdr:col>
          <xdr:colOff>15240</xdr:colOff>
          <xdr:row>67</xdr:row>
          <xdr:rowOff>11430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67</xdr:row>
          <xdr:rowOff>53340</xdr:rowOff>
        </xdr:from>
        <xdr:to>
          <xdr:col>16</xdr:col>
          <xdr:colOff>0</xdr:colOff>
          <xdr:row>68</xdr:row>
          <xdr:rowOff>11430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68</xdr:row>
          <xdr:rowOff>60960</xdr:rowOff>
        </xdr:from>
        <xdr:to>
          <xdr:col>16</xdr:col>
          <xdr:colOff>11430</xdr:colOff>
          <xdr:row>69</xdr:row>
          <xdr:rowOff>11430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69</xdr:row>
          <xdr:rowOff>53340</xdr:rowOff>
        </xdr:from>
        <xdr:to>
          <xdr:col>16</xdr:col>
          <xdr:colOff>15240</xdr:colOff>
          <xdr:row>70</xdr:row>
          <xdr:rowOff>11430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66</xdr:row>
          <xdr:rowOff>45720</xdr:rowOff>
        </xdr:from>
        <xdr:to>
          <xdr:col>24</xdr:col>
          <xdr:colOff>49530</xdr:colOff>
          <xdr:row>67</xdr:row>
          <xdr:rowOff>11430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67</xdr:row>
          <xdr:rowOff>45720</xdr:rowOff>
        </xdr:from>
        <xdr:to>
          <xdr:col>24</xdr:col>
          <xdr:colOff>15240</xdr:colOff>
          <xdr:row>68</xdr:row>
          <xdr:rowOff>11430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68</xdr:row>
          <xdr:rowOff>53340</xdr:rowOff>
        </xdr:from>
        <xdr:to>
          <xdr:col>24</xdr:col>
          <xdr:colOff>15240</xdr:colOff>
          <xdr:row>69</xdr:row>
          <xdr:rowOff>11430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72</xdr:row>
          <xdr:rowOff>38100</xdr:rowOff>
        </xdr:from>
        <xdr:to>
          <xdr:col>1</xdr:col>
          <xdr:colOff>190500</xdr:colOff>
          <xdr:row>73</xdr:row>
          <xdr:rowOff>11430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73</xdr:row>
          <xdr:rowOff>0</xdr:rowOff>
        </xdr:from>
        <xdr:to>
          <xdr:col>2</xdr:col>
          <xdr:colOff>0</xdr:colOff>
          <xdr:row>74</xdr:row>
          <xdr:rowOff>11430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74</xdr:row>
          <xdr:rowOff>0</xdr:rowOff>
        </xdr:from>
        <xdr:to>
          <xdr:col>2</xdr:col>
          <xdr:colOff>0</xdr:colOff>
          <xdr:row>75</xdr:row>
          <xdr:rowOff>11430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75</xdr:row>
          <xdr:rowOff>0</xdr:rowOff>
        </xdr:from>
        <xdr:to>
          <xdr:col>2</xdr:col>
          <xdr:colOff>0</xdr:colOff>
          <xdr:row>76</xdr:row>
          <xdr:rowOff>11430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72</xdr:row>
          <xdr:rowOff>38100</xdr:rowOff>
        </xdr:from>
        <xdr:to>
          <xdr:col>9</xdr:col>
          <xdr:colOff>11430</xdr:colOff>
          <xdr:row>73</xdr:row>
          <xdr:rowOff>11430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73</xdr:row>
          <xdr:rowOff>0</xdr:rowOff>
        </xdr:from>
        <xdr:to>
          <xdr:col>9</xdr:col>
          <xdr:colOff>0</xdr:colOff>
          <xdr:row>74</xdr:row>
          <xdr:rowOff>11430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0</xdr:colOff>
          <xdr:row>75</xdr:row>
          <xdr:rowOff>11430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75</xdr:row>
          <xdr:rowOff>0</xdr:rowOff>
        </xdr:from>
        <xdr:to>
          <xdr:col>9</xdr:col>
          <xdr:colOff>0</xdr:colOff>
          <xdr:row>76</xdr:row>
          <xdr:rowOff>11430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91</xdr:row>
          <xdr:rowOff>22860</xdr:rowOff>
        </xdr:from>
        <xdr:to>
          <xdr:col>4</xdr:col>
          <xdr:colOff>15240</xdr:colOff>
          <xdr:row>91</xdr:row>
          <xdr:rowOff>243840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30480</xdr:colOff>
          <xdr:row>93</xdr:row>
          <xdr:rowOff>0</xdr:rowOff>
        </xdr:from>
        <xdr:to>
          <xdr:col>29</xdr:col>
          <xdr:colOff>0</xdr:colOff>
          <xdr:row>94</xdr:row>
          <xdr:rowOff>11430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92</xdr:row>
          <xdr:rowOff>22860</xdr:rowOff>
        </xdr:from>
        <xdr:to>
          <xdr:col>4</xdr:col>
          <xdr:colOff>0</xdr:colOff>
          <xdr:row>92</xdr:row>
          <xdr:rowOff>228600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91</xdr:row>
          <xdr:rowOff>22860</xdr:rowOff>
        </xdr:from>
        <xdr:to>
          <xdr:col>7</xdr:col>
          <xdr:colOff>11430</xdr:colOff>
          <xdr:row>91</xdr:row>
          <xdr:rowOff>243840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92</xdr:row>
          <xdr:rowOff>22860</xdr:rowOff>
        </xdr:from>
        <xdr:to>
          <xdr:col>7</xdr:col>
          <xdr:colOff>38100</xdr:colOff>
          <xdr:row>92</xdr:row>
          <xdr:rowOff>217170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91</xdr:row>
          <xdr:rowOff>22860</xdr:rowOff>
        </xdr:from>
        <xdr:to>
          <xdr:col>9</xdr:col>
          <xdr:colOff>0</xdr:colOff>
          <xdr:row>91</xdr:row>
          <xdr:rowOff>281940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91</xdr:row>
          <xdr:rowOff>22860</xdr:rowOff>
        </xdr:from>
        <xdr:to>
          <xdr:col>11</xdr:col>
          <xdr:colOff>0</xdr:colOff>
          <xdr:row>91</xdr:row>
          <xdr:rowOff>281940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91</xdr:row>
          <xdr:rowOff>22860</xdr:rowOff>
        </xdr:from>
        <xdr:to>
          <xdr:col>13</xdr:col>
          <xdr:colOff>0</xdr:colOff>
          <xdr:row>91</xdr:row>
          <xdr:rowOff>281940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195137</xdr:colOff>
      <xdr:row>0</xdr:row>
      <xdr:rowOff>1266576</xdr:rowOff>
    </xdr:from>
    <xdr:to>
      <xdr:col>43</xdr:col>
      <xdr:colOff>102041</xdr:colOff>
      <xdr:row>4</xdr:row>
      <xdr:rowOff>94090</xdr:rowOff>
    </xdr:to>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9201977" y="1266576"/>
          <a:ext cx="2688204" cy="8315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全ての設定が完了したら、入力項目以外はパスワードを設定してロ保護をかける。</a:t>
          </a:r>
          <a:endParaRPr kumimoji="1" lang="en-US" altLang="ja-JP" sz="1100"/>
        </a:p>
        <a:p>
          <a:r>
            <a:rPr kumimoji="1" lang="ja-JP" altLang="en-US" sz="1100"/>
            <a:t>また、印刷範囲外の設定内容を非表示にし、</a:t>
          </a:r>
          <a:r>
            <a:rPr kumimoji="1" lang="en-US" altLang="ja-JP" sz="1100"/>
            <a:t>【</a:t>
          </a:r>
          <a:r>
            <a:rPr kumimoji="1" lang="ja-JP" altLang="en-US" sz="1100"/>
            <a:t>公開用</a:t>
          </a:r>
          <a:r>
            <a:rPr kumimoji="1" lang="en-US" altLang="ja-JP" sz="1100"/>
            <a:t>】</a:t>
          </a:r>
          <a:r>
            <a:rPr kumimoji="1" lang="ja-JP" altLang="en-US" sz="1100"/>
            <a:t>として保存、使用する。</a:t>
          </a:r>
        </a:p>
      </xdr:txBody>
    </xdr:sp>
    <xdr:clientData/>
  </xdr:twoCellAnchor>
  <xdr:twoCellAnchor>
    <xdr:from>
      <xdr:col>43</xdr:col>
      <xdr:colOff>114631</xdr:colOff>
      <xdr:row>1</xdr:row>
      <xdr:rowOff>0</xdr:rowOff>
    </xdr:from>
    <xdr:to>
      <xdr:col>48</xdr:col>
      <xdr:colOff>164327</xdr:colOff>
      <xdr:row>5</xdr:row>
      <xdr:rowOff>89122</xdr:rowOff>
    </xdr:to>
    <xdr:sp macro="" textlink="">
      <xdr:nvSpPr>
        <xdr:cNvPr id="115" name="四角形吹き出し 114">
          <a:extLst>
            <a:ext uri="{FF2B5EF4-FFF2-40B4-BE49-F238E27FC236}">
              <a16:creationId xmlns:a16="http://schemas.microsoft.com/office/drawing/2014/main" id="{00000000-0008-0000-0000-000073000000}"/>
            </a:ext>
          </a:extLst>
        </xdr:cNvPr>
        <xdr:cNvSpPr/>
      </xdr:nvSpPr>
      <xdr:spPr>
        <a:xfrm>
          <a:off x="10462591" y="0"/>
          <a:ext cx="1116496" cy="1003522"/>
        </a:xfrm>
        <a:prstGeom prst="wedgeRectCallout">
          <a:avLst>
            <a:gd name="adj1" fmla="val 44777"/>
            <a:gd name="adj2" fmla="val 63214"/>
          </a:avLst>
        </a:prstGeom>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900"/>
            <a:t>必ず入力が必要な項目の未入力は</a:t>
          </a:r>
          <a:r>
            <a:rPr kumimoji="1" lang="en-US" altLang="ja-JP" sz="900"/>
            <a:t>【</a:t>
          </a:r>
          <a:r>
            <a:rPr kumimoji="1" lang="ja-JP" altLang="en-US" sz="900"/>
            <a:t>空欄</a:t>
          </a:r>
          <a:r>
            <a:rPr kumimoji="1" lang="en-US" altLang="ja-JP" sz="900"/>
            <a:t>】</a:t>
          </a:r>
          <a:r>
            <a:rPr kumimoji="1" lang="ja-JP" altLang="en-US" sz="900"/>
            <a:t>、それ以外は</a:t>
          </a:r>
          <a:r>
            <a:rPr kumimoji="1" lang="en-US" altLang="ja-JP" sz="900"/>
            <a:t>【99】</a:t>
          </a:r>
          <a:r>
            <a:rPr kumimoji="1" lang="ja-JP" altLang="en-US" sz="900"/>
            <a:t>が入るようにした。</a:t>
          </a:r>
        </a:p>
      </xdr:txBody>
    </xdr:sp>
    <xdr:clientData/>
  </xdr:twoCellAnchor>
  <mc:AlternateContent xmlns:mc="http://schemas.openxmlformats.org/markup-compatibility/2006">
    <mc:Choice xmlns:a14="http://schemas.microsoft.com/office/drawing/2010/main" Requires="a14">
      <xdr:twoCellAnchor editAs="oneCell">
        <xdr:from>
          <xdr:col>1</xdr:col>
          <xdr:colOff>15240</xdr:colOff>
          <xdr:row>10</xdr:row>
          <xdr:rowOff>38100</xdr:rowOff>
        </xdr:from>
        <xdr:to>
          <xdr:col>2</xdr:col>
          <xdr:colOff>0</xdr:colOff>
          <xdr:row>11</xdr:row>
          <xdr:rowOff>0</xdr:rowOff>
        </xdr:to>
        <xdr:sp macro="" textlink="">
          <xdr:nvSpPr>
            <xdr:cNvPr id="1176" name="Option Button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11</xdr:row>
          <xdr:rowOff>30480</xdr:rowOff>
        </xdr:from>
        <xdr:to>
          <xdr:col>2</xdr:col>
          <xdr:colOff>0</xdr:colOff>
          <xdr:row>12</xdr:row>
          <xdr:rowOff>0</xdr:rowOff>
        </xdr:to>
        <xdr:sp macro="" textlink="">
          <xdr:nvSpPr>
            <xdr:cNvPr id="1177" name="Option Button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12</xdr:row>
          <xdr:rowOff>38100</xdr:rowOff>
        </xdr:from>
        <xdr:to>
          <xdr:col>2</xdr:col>
          <xdr:colOff>0</xdr:colOff>
          <xdr:row>13</xdr:row>
          <xdr:rowOff>0</xdr:rowOff>
        </xdr:to>
        <xdr:sp macro="" textlink="">
          <xdr:nvSpPr>
            <xdr:cNvPr id="1178" name="Option Button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13</xdr:row>
          <xdr:rowOff>38100</xdr:rowOff>
        </xdr:from>
        <xdr:to>
          <xdr:col>2</xdr:col>
          <xdr:colOff>0</xdr:colOff>
          <xdr:row>14</xdr:row>
          <xdr:rowOff>0</xdr:rowOff>
        </xdr:to>
        <xdr:sp macro="" textlink="">
          <xdr:nvSpPr>
            <xdr:cNvPr id="1179" name="Option Button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xdr:colOff>
          <xdr:row>15</xdr:row>
          <xdr:rowOff>38100</xdr:rowOff>
        </xdr:from>
        <xdr:to>
          <xdr:col>2</xdr:col>
          <xdr:colOff>11430</xdr:colOff>
          <xdr:row>16</xdr:row>
          <xdr:rowOff>0</xdr:rowOff>
        </xdr:to>
        <xdr:sp macro="" textlink="">
          <xdr:nvSpPr>
            <xdr:cNvPr id="1180" name="Option Button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502920</xdr:colOff>
          <xdr:row>9</xdr:row>
          <xdr:rowOff>220980</xdr:rowOff>
        </xdr:from>
        <xdr:to>
          <xdr:col>3</xdr:col>
          <xdr:colOff>11430</xdr:colOff>
          <xdr:row>16</xdr:row>
          <xdr:rowOff>91440</xdr:rowOff>
        </xdr:to>
        <xdr:sp macro="" textlink="">
          <xdr:nvSpPr>
            <xdr:cNvPr id="1181" name="Group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38</xdr:row>
          <xdr:rowOff>22860</xdr:rowOff>
        </xdr:from>
        <xdr:to>
          <xdr:col>12</xdr:col>
          <xdr:colOff>0</xdr:colOff>
          <xdr:row>38</xdr:row>
          <xdr:rowOff>205740</xdr:rowOff>
        </xdr:to>
        <xdr:sp macro="" textlink="">
          <xdr:nvSpPr>
            <xdr:cNvPr id="1182" name="Option Button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xdr:colOff>
          <xdr:row>38</xdr:row>
          <xdr:rowOff>22860</xdr:rowOff>
        </xdr:from>
        <xdr:to>
          <xdr:col>23</xdr:col>
          <xdr:colOff>0</xdr:colOff>
          <xdr:row>38</xdr:row>
          <xdr:rowOff>205740</xdr:rowOff>
        </xdr:to>
        <xdr:sp macro="" textlink="">
          <xdr:nvSpPr>
            <xdr:cNvPr id="1183" name="Option Button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41</xdr:row>
          <xdr:rowOff>45720</xdr:rowOff>
        </xdr:from>
        <xdr:to>
          <xdr:col>22</xdr:col>
          <xdr:colOff>26670</xdr:colOff>
          <xdr:row>41</xdr:row>
          <xdr:rowOff>201930</xdr:rowOff>
        </xdr:to>
        <xdr:sp macro="" textlink="">
          <xdr:nvSpPr>
            <xdr:cNvPr id="1184" name="Option Button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41</xdr:row>
          <xdr:rowOff>45720</xdr:rowOff>
        </xdr:from>
        <xdr:to>
          <xdr:col>27</xdr:col>
          <xdr:colOff>0</xdr:colOff>
          <xdr:row>41</xdr:row>
          <xdr:rowOff>201930</xdr:rowOff>
        </xdr:to>
        <xdr:sp macro="" textlink="">
          <xdr:nvSpPr>
            <xdr:cNvPr id="1185" name="Option Button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42</xdr:row>
          <xdr:rowOff>45720</xdr:rowOff>
        </xdr:from>
        <xdr:to>
          <xdr:col>22</xdr:col>
          <xdr:colOff>26670</xdr:colOff>
          <xdr:row>42</xdr:row>
          <xdr:rowOff>201930</xdr:rowOff>
        </xdr:to>
        <xdr:sp macro="" textlink="">
          <xdr:nvSpPr>
            <xdr:cNvPr id="1186" name="Option Button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42</xdr:row>
          <xdr:rowOff>45720</xdr:rowOff>
        </xdr:from>
        <xdr:to>
          <xdr:col>27</xdr:col>
          <xdr:colOff>0</xdr:colOff>
          <xdr:row>42</xdr:row>
          <xdr:rowOff>201930</xdr:rowOff>
        </xdr:to>
        <xdr:sp macro="" textlink="">
          <xdr:nvSpPr>
            <xdr:cNvPr id="1187" name="Option Button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43</xdr:row>
          <xdr:rowOff>45720</xdr:rowOff>
        </xdr:from>
        <xdr:to>
          <xdr:col>22</xdr:col>
          <xdr:colOff>26670</xdr:colOff>
          <xdr:row>43</xdr:row>
          <xdr:rowOff>201930</xdr:rowOff>
        </xdr:to>
        <xdr:sp macro="" textlink="">
          <xdr:nvSpPr>
            <xdr:cNvPr id="1188" name="Option Button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43</xdr:row>
          <xdr:rowOff>45720</xdr:rowOff>
        </xdr:from>
        <xdr:to>
          <xdr:col>27</xdr:col>
          <xdr:colOff>0</xdr:colOff>
          <xdr:row>43</xdr:row>
          <xdr:rowOff>201930</xdr:rowOff>
        </xdr:to>
        <xdr:sp macro="" textlink="">
          <xdr:nvSpPr>
            <xdr:cNvPr id="1189" name="Option Button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44</xdr:row>
          <xdr:rowOff>45720</xdr:rowOff>
        </xdr:from>
        <xdr:to>
          <xdr:col>22</xdr:col>
          <xdr:colOff>26670</xdr:colOff>
          <xdr:row>44</xdr:row>
          <xdr:rowOff>201930</xdr:rowOff>
        </xdr:to>
        <xdr:sp macro="" textlink="">
          <xdr:nvSpPr>
            <xdr:cNvPr id="1190" name="Option Button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44</xdr:row>
          <xdr:rowOff>45720</xdr:rowOff>
        </xdr:from>
        <xdr:to>
          <xdr:col>27</xdr:col>
          <xdr:colOff>0</xdr:colOff>
          <xdr:row>44</xdr:row>
          <xdr:rowOff>201930</xdr:rowOff>
        </xdr:to>
        <xdr:sp macro="" textlink="">
          <xdr:nvSpPr>
            <xdr:cNvPr id="1191" name="Option Button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45</xdr:row>
          <xdr:rowOff>45720</xdr:rowOff>
        </xdr:from>
        <xdr:to>
          <xdr:col>22</xdr:col>
          <xdr:colOff>26670</xdr:colOff>
          <xdr:row>45</xdr:row>
          <xdr:rowOff>201930</xdr:rowOff>
        </xdr:to>
        <xdr:sp macro="" textlink="">
          <xdr:nvSpPr>
            <xdr:cNvPr id="1192" name="Option Button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45</xdr:row>
          <xdr:rowOff>45720</xdr:rowOff>
        </xdr:from>
        <xdr:to>
          <xdr:col>27</xdr:col>
          <xdr:colOff>0</xdr:colOff>
          <xdr:row>45</xdr:row>
          <xdr:rowOff>201930</xdr:rowOff>
        </xdr:to>
        <xdr:sp macro="" textlink="">
          <xdr:nvSpPr>
            <xdr:cNvPr id="1193" name="Option Button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46</xdr:row>
          <xdr:rowOff>45720</xdr:rowOff>
        </xdr:from>
        <xdr:to>
          <xdr:col>22</xdr:col>
          <xdr:colOff>26670</xdr:colOff>
          <xdr:row>46</xdr:row>
          <xdr:rowOff>201930</xdr:rowOff>
        </xdr:to>
        <xdr:sp macro="" textlink="">
          <xdr:nvSpPr>
            <xdr:cNvPr id="1194" name="Option Button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46</xdr:row>
          <xdr:rowOff>45720</xdr:rowOff>
        </xdr:from>
        <xdr:to>
          <xdr:col>27</xdr:col>
          <xdr:colOff>0</xdr:colOff>
          <xdr:row>46</xdr:row>
          <xdr:rowOff>201930</xdr:rowOff>
        </xdr:to>
        <xdr:sp macro="" textlink="">
          <xdr:nvSpPr>
            <xdr:cNvPr id="1195" name="Option Button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106680</xdr:colOff>
          <xdr:row>40</xdr:row>
          <xdr:rowOff>220980</xdr:rowOff>
        </xdr:from>
        <xdr:to>
          <xdr:col>28</xdr:col>
          <xdr:colOff>26670</xdr:colOff>
          <xdr:row>42</xdr:row>
          <xdr:rowOff>26670</xdr:rowOff>
        </xdr:to>
        <xdr:sp macro="" textlink="">
          <xdr:nvSpPr>
            <xdr:cNvPr id="1196" name="Group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41</xdr:row>
          <xdr:rowOff>220980</xdr:rowOff>
        </xdr:from>
        <xdr:to>
          <xdr:col>28</xdr:col>
          <xdr:colOff>38100</xdr:colOff>
          <xdr:row>43</xdr:row>
          <xdr:rowOff>53340</xdr:rowOff>
        </xdr:to>
        <xdr:sp macro="" textlink="">
          <xdr:nvSpPr>
            <xdr:cNvPr id="1197" name="Group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42</xdr:row>
          <xdr:rowOff>213360</xdr:rowOff>
        </xdr:from>
        <xdr:to>
          <xdr:col>28</xdr:col>
          <xdr:colOff>26670</xdr:colOff>
          <xdr:row>44</xdr:row>
          <xdr:rowOff>49530</xdr:rowOff>
        </xdr:to>
        <xdr:sp macro="" textlink="">
          <xdr:nvSpPr>
            <xdr:cNvPr id="1198" name="Group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43</xdr:row>
          <xdr:rowOff>198120</xdr:rowOff>
        </xdr:from>
        <xdr:to>
          <xdr:col>28</xdr:col>
          <xdr:colOff>38100</xdr:colOff>
          <xdr:row>45</xdr:row>
          <xdr:rowOff>26670</xdr:rowOff>
        </xdr:to>
        <xdr:sp macro="" textlink="">
          <xdr:nvSpPr>
            <xdr:cNvPr id="1199" name="Group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44</xdr:row>
          <xdr:rowOff>205740</xdr:rowOff>
        </xdr:from>
        <xdr:to>
          <xdr:col>28</xdr:col>
          <xdr:colOff>15240</xdr:colOff>
          <xdr:row>46</xdr:row>
          <xdr:rowOff>38100</xdr:rowOff>
        </xdr:to>
        <xdr:sp macro="" textlink="">
          <xdr:nvSpPr>
            <xdr:cNvPr id="1200" name="Group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45</xdr:row>
          <xdr:rowOff>198120</xdr:rowOff>
        </xdr:from>
        <xdr:to>
          <xdr:col>28</xdr:col>
          <xdr:colOff>53340</xdr:colOff>
          <xdr:row>47</xdr:row>
          <xdr:rowOff>26670</xdr:rowOff>
        </xdr:to>
        <xdr:sp macro="" textlink="">
          <xdr:nvSpPr>
            <xdr:cNvPr id="1201" name="Group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53340</xdr:colOff>
          <xdr:row>37</xdr:row>
          <xdr:rowOff>175260</xdr:rowOff>
        </xdr:from>
        <xdr:to>
          <xdr:col>26</xdr:col>
          <xdr:colOff>49530</xdr:colOff>
          <xdr:row>39</xdr:row>
          <xdr:rowOff>64770</xdr:rowOff>
        </xdr:to>
        <xdr:sp macro="" textlink="">
          <xdr:nvSpPr>
            <xdr:cNvPr id="1202" name="Group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47</xdr:row>
          <xdr:rowOff>30480</xdr:rowOff>
        </xdr:from>
        <xdr:to>
          <xdr:col>11</xdr:col>
          <xdr:colOff>152400</xdr:colOff>
          <xdr:row>47</xdr:row>
          <xdr:rowOff>179070</xdr:rowOff>
        </xdr:to>
        <xdr:sp macro="" textlink="">
          <xdr:nvSpPr>
            <xdr:cNvPr id="1203" name="Option Button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47</xdr:row>
          <xdr:rowOff>30480</xdr:rowOff>
        </xdr:from>
        <xdr:to>
          <xdr:col>23</xdr:col>
          <xdr:colOff>152400</xdr:colOff>
          <xdr:row>47</xdr:row>
          <xdr:rowOff>179070</xdr:rowOff>
        </xdr:to>
        <xdr:sp macro="" textlink="">
          <xdr:nvSpPr>
            <xdr:cNvPr id="1204" name="Option Button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46</xdr:row>
          <xdr:rowOff>160020</xdr:rowOff>
        </xdr:from>
        <xdr:to>
          <xdr:col>25</xdr:col>
          <xdr:colOff>0</xdr:colOff>
          <xdr:row>48</xdr:row>
          <xdr:rowOff>53340</xdr:rowOff>
        </xdr:to>
        <xdr:sp macro="" textlink="">
          <xdr:nvSpPr>
            <xdr:cNvPr id="1205" name="Group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xdr:colOff>
          <xdr:row>50</xdr:row>
          <xdr:rowOff>30480</xdr:rowOff>
        </xdr:from>
        <xdr:to>
          <xdr:col>13</xdr:col>
          <xdr:colOff>179070</xdr:colOff>
          <xdr:row>50</xdr:row>
          <xdr:rowOff>190500</xdr:rowOff>
        </xdr:to>
        <xdr:sp macro="" textlink="">
          <xdr:nvSpPr>
            <xdr:cNvPr id="1206" name="Option Button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xdr:colOff>
          <xdr:row>50</xdr:row>
          <xdr:rowOff>30480</xdr:rowOff>
        </xdr:from>
        <xdr:to>
          <xdr:col>19</xdr:col>
          <xdr:colOff>179070</xdr:colOff>
          <xdr:row>50</xdr:row>
          <xdr:rowOff>190500</xdr:rowOff>
        </xdr:to>
        <xdr:sp macro="" textlink="">
          <xdr:nvSpPr>
            <xdr:cNvPr id="1207" name="Option Button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xdr:colOff>
          <xdr:row>50</xdr:row>
          <xdr:rowOff>30480</xdr:rowOff>
        </xdr:from>
        <xdr:to>
          <xdr:col>26</xdr:col>
          <xdr:colOff>15240</xdr:colOff>
          <xdr:row>50</xdr:row>
          <xdr:rowOff>190500</xdr:rowOff>
        </xdr:to>
        <xdr:sp macro="" textlink="">
          <xdr:nvSpPr>
            <xdr:cNvPr id="1208" name="Option Button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64</xdr:row>
          <xdr:rowOff>83820</xdr:rowOff>
        </xdr:from>
        <xdr:to>
          <xdr:col>15</xdr:col>
          <xdr:colOff>201930</xdr:colOff>
          <xdr:row>64</xdr:row>
          <xdr:rowOff>278130</xdr:rowOff>
        </xdr:to>
        <xdr:sp macro="" textlink="">
          <xdr:nvSpPr>
            <xdr:cNvPr id="1209" name="Option Button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64</xdr:row>
          <xdr:rowOff>91440</xdr:rowOff>
        </xdr:from>
        <xdr:to>
          <xdr:col>27</xdr:col>
          <xdr:colOff>190500</xdr:colOff>
          <xdr:row>64</xdr:row>
          <xdr:rowOff>243840</xdr:rowOff>
        </xdr:to>
        <xdr:sp macro="" textlink="">
          <xdr:nvSpPr>
            <xdr:cNvPr id="1210" name="Option Button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64</xdr:row>
          <xdr:rowOff>53340</xdr:rowOff>
        </xdr:from>
        <xdr:to>
          <xdr:col>30</xdr:col>
          <xdr:colOff>53340</xdr:colOff>
          <xdr:row>64</xdr:row>
          <xdr:rowOff>316230</xdr:rowOff>
        </xdr:to>
        <xdr:sp macro="" textlink="">
          <xdr:nvSpPr>
            <xdr:cNvPr id="1211" name="Group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49</xdr:row>
          <xdr:rowOff>144780</xdr:rowOff>
        </xdr:from>
        <xdr:to>
          <xdr:col>30</xdr:col>
          <xdr:colOff>15240</xdr:colOff>
          <xdr:row>51</xdr:row>
          <xdr:rowOff>64770</xdr:rowOff>
        </xdr:to>
        <xdr:sp macro="" textlink="">
          <xdr:nvSpPr>
            <xdr:cNvPr id="1212" name="Group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65</xdr:row>
          <xdr:rowOff>38100</xdr:rowOff>
        </xdr:from>
        <xdr:to>
          <xdr:col>16</xdr:col>
          <xdr:colOff>0</xdr:colOff>
          <xdr:row>65</xdr:row>
          <xdr:rowOff>240030</xdr:rowOff>
        </xdr:to>
        <xdr:sp macro="" textlink="">
          <xdr:nvSpPr>
            <xdr:cNvPr id="1213" name="Option Button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65</xdr:row>
          <xdr:rowOff>38100</xdr:rowOff>
        </xdr:from>
        <xdr:to>
          <xdr:col>24</xdr:col>
          <xdr:colOff>15240</xdr:colOff>
          <xdr:row>65</xdr:row>
          <xdr:rowOff>240030</xdr:rowOff>
        </xdr:to>
        <xdr:sp macro="" textlink="">
          <xdr:nvSpPr>
            <xdr:cNvPr id="1214" name="Option Button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167640</xdr:colOff>
          <xdr:row>64</xdr:row>
          <xdr:rowOff>304800</xdr:rowOff>
        </xdr:from>
        <xdr:to>
          <xdr:col>26</xdr:col>
          <xdr:colOff>190500</xdr:colOff>
          <xdr:row>66</xdr:row>
          <xdr:rowOff>64770</xdr:rowOff>
        </xdr:to>
        <xdr:sp macro="" textlink="">
          <xdr:nvSpPr>
            <xdr:cNvPr id="1215" name="Group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71</xdr:row>
          <xdr:rowOff>45720</xdr:rowOff>
        </xdr:from>
        <xdr:to>
          <xdr:col>9</xdr:col>
          <xdr:colOff>53340</xdr:colOff>
          <xdr:row>71</xdr:row>
          <xdr:rowOff>255270</xdr:rowOff>
        </xdr:to>
        <xdr:sp macro="" textlink="">
          <xdr:nvSpPr>
            <xdr:cNvPr id="1216" name="Option Button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71</xdr:row>
          <xdr:rowOff>45720</xdr:rowOff>
        </xdr:from>
        <xdr:to>
          <xdr:col>11</xdr:col>
          <xdr:colOff>53340</xdr:colOff>
          <xdr:row>71</xdr:row>
          <xdr:rowOff>255270</xdr:rowOff>
        </xdr:to>
        <xdr:sp macro="" textlink="">
          <xdr:nvSpPr>
            <xdr:cNvPr id="1217" name="Option Button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70</xdr:row>
          <xdr:rowOff>0</xdr:rowOff>
        </xdr:from>
        <xdr:to>
          <xdr:col>13</xdr:col>
          <xdr:colOff>114300</xdr:colOff>
          <xdr:row>72</xdr:row>
          <xdr:rowOff>64770</xdr:rowOff>
        </xdr:to>
        <xdr:sp macro="" textlink="">
          <xdr:nvSpPr>
            <xdr:cNvPr id="1218" name="Group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76</xdr:row>
          <xdr:rowOff>30480</xdr:rowOff>
        </xdr:from>
        <xdr:to>
          <xdr:col>7</xdr:col>
          <xdr:colOff>49530</xdr:colOff>
          <xdr:row>76</xdr:row>
          <xdr:rowOff>205740</xdr:rowOff>
        </xdr:to>
        <xdr:sp macro="" textlink="">
          <xdr:nvSpPr>
            <xdr:cNvPr id="1219" name="Option Button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76</xdr:row>
          <xdr:rowOff>30480</xdr:rowOff>
        </xdr:from>
        <xdr:to>
          <xdr:col>9</xdr:col>
          <xdr:colOff>64770</xdr:colOff>
          <xdr:row>76</xdr:row>
          <xdr:rowOff>205740</xdr:rowOff>
        </xdr:to>
        <xdr:sp macro="" textlink="">
          <xdr:nvSpPr>
            <xdr:cNvPr id="1220" name="Option Button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198120</xdr:colOff>
          <xdr:row>75</xdr:row>
          <xdr:rowOff>182880</xdr:rowOff>
        </xdr:from>
        <xdr:to>
          <xdr:col>11</xdr:col>
          <xdr:colOff>38100</xdr:colOff>
          <xdr:row>77</xdr:row>
          <xdr:rowOff>64770</xdr:rowOff>
        </xdr:to>
        <xdr:sp macro="" textlink="">
          <xdr:nvSpPr>
            <xdr:cNvPr id="1221" name="Group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71</xdr:row>
          <xdr:rowOff>91440</xdr:rowOff>
        </xdr:from>
        <xdr:to>
          <xdr:col>21</xdr:col>
          <xdr:colOff>0</xdr:colOff>
          <xdr:row>71</xdr:row>
          <xdr:rowOff>240030</xdr:rowOff>
        </xdr:to>
        <xdr:sp macro="" textlink="">
          <xdr:nvSpPr>
            <xdr:cNvPr id="1222" name="Option Button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71</xdr:row>
          <xdr:rowOff>91440</xdr:rowOff>
        </xdr:from>
        <xdr:to>
          <xdr:col>23</xdr:col>
          <xdr:colOff>0</xdr:colOff>
          <xdr:row>71</xdr:row>
          <xdr:rowOff>240030</xdr:rowOff>
        </xdr:to>
        <xdr:sp macro="" textlink="">
          <xdr:nvSpPr>
            <xdr:cNvPr id="1223" name="Option Button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205740</xdr:colOff>
          <xdr:row>71</xdr:row>
          <xdr:rowOff>0</xdr:rowOff>
        </xdr:from>
        <xdr:to>
          <xdr:col>25</xdr:col>
          <xdr:colOff>38100</xdr:colOff>
          <xdr:row>71</xdr:row>
          <xdr:rowOff>304800</xdr:rowOff>
        </xdr:to>
        <xdr:sp macro="" textlink="">
          <xdr:nvSpPr>
            <xdr:cNvPr id="1224" name="Group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86</xdr:row>
          <xdr:rowOff>22860</xdr:rowOff>
        </xdr:from>
        <xdr:to>
          <xdr:col>22</xdr:col>
          <xdr:colOff>0</xdr:colOff>
          <xdr:row>87</xdr:row>
          <xdr:rowOff>26670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86</xdr:row>
          <xdr:rowOff>22860</xdr:rowOff>
        </xdr:from>
        <xdr:to>
          <xdr:col>24</xdr:col>
          <xdr:colOff>15240</xdr:colOff>
          <xdr:row>87</xdr:row>
          <xdr:rowOff>26670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88</xdr:row>
          <xdr:rowOff>38100</xdr:rowOff>
        </xdr:from>
        <xdr:to>
          <xdr:col>6</xdr:col>
          <xdr:colOff>167640</xdr:colOff>
          <xdr:row>88</xdr:row>
          <xdr:rowOff>228600</xdr:rowOff>
        </xdr:to>
        <xdr:sp macro="" textlink="">
          <xdr:nvSpPr>
            <xdr:cNvPr id="1229" name="Option Button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88</xdr:row>
          <xdr:rowOff>38100</xdr:rowOff>
        </xdr:from>
        <xdr:to>
          <xdr:col>8</xdr:col>
          <xdr:colOff>167640</xdr:colOff>
          <xdr:row>88</xdr:row>
          <xdr:rowOff>228600</xdr:rowOff>
        </xdr:to>
        <xdr:sp macro="" textlink="">
          <xdr:nvSpPr>
            <xdr:cNvPr id="1230" name="Option Button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87</xdr:row>
          <xdr:rowOff>182880</xdr:rowOff>
        </xdr:from>
        <xdr:to>
          <xdr:col>12</xdr:col>
          <xdr:colOff>102870</xdr:colOff>
          <xdr:row>89</xdr:row>
          <xdr:rowOff>49530</xdr:rowOff>
        </xdr:to>
        <xdr:sp macro="" textlink="">
          <xdr:nvSpPr>
            <xdr:cNvPr id="1231" name="Group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xdr:colOff>
          <xdr:row>92</xdr:row>
          <xdr:rowOff>60960</xdr:rowOff>
        </xdr:from>
        <xdr:to>
          <xdr:col>19</xdr:col>
          <xdr:colOff>11430</xdr:colOff>
          <xdr:row>93</xdr:row>
          <xdr:rowOff>11430</xdr:rowOff>
        </xdr:to>
        <xdr:sp macro="" textlink="">
          <xdr:nvSpPr>
            <xdr:cNvPr id="1232" name="Option Button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xdr:colOff>
          <xdr:row>92</xdr:row>
          <xdr:rowOff>60960</xdr:rowOff>
        </xdr:from>
        <xdr:to>
          <xdr:col>23</xdr:col>
          <xdr:colOff>26670</xdr:colOff>
          <xdr:row>92</xdr:row>
          <xdr:rowOff>228600</xdr:rowOff>
        </xdr:to>
        <xdr:sp macro="" textlink="">
          <xdr:nvSpPr>
            <xdr:cNvPr id="1233" name="Option Button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91</xdr:row>
          <xdr:rowOff>30480</xdr:rowOff>
        </xdr:from>
        <xdr:to>
          <xdr:col>19</xdr:col>
          <xdr:colOff>53340</xdr:colOff>
          <xdr:row>91</xdr:row>
          <xdr:rowOff>217170</xdr:rowOff>
        </xdr:to>
        <xdr:sp macro="" textlink="">
          <xdr:nvSpPr>
            <xdr:cNvPr id="1237" name="Option Button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91</xdr:row>
          <xdr:rowOff>30480</xdr:rowOff>
        </xdr:from>
        <xdr:to>
          <xdr:col>22</xdr:col>
          <xdr:colOff>91440</xdr:colOff>
          <xdr:row>91</xdr:row>
          <xdr:rowOff>190500</xdr:rowOff>
        </xdr:to>
        <xdr:sp macro="" textlink="">
          <xdr:nvSpPr>
            <xdr:cNvPr id="1238" name="Option Button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68580</xdr:colOff>
          <xdr:row>91</xdr:row>
          <xdr:rowOff>38100</xdr:rowOff>
        </xdr:from>
        <xdr:to>
          <xdr:col>25</xdr:col>
          <xdr:colOff>64770</xdr:colOff>
          <xdr:row>91</xdr:row>
          <xdr:rowOff>205740</xdr:rowOff>
        </xdr:to>
        <xdr:sp macro="" textlink="">
          <xdr:nvSpPr>
            <xdr:cNvPr id="1239" name="Option Button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xdr:colOff>
          <xdr:row>91</xdr:row>
          <xdr:rowOff>30480</xdr:rowOff>
        </xdr:from>
        <xdr:to>
          <xdr:col>28</xdr:col>
          <xdr:colOff>11430</xdr:colOff>
          <xdr:row>91</xdr:row>
          <xdr:rowOff>243840</xdr:rowOff>
        </xdr:to>
        <xdr:sp macro="" textlink="">
          <xdr:nvSpPr>
            <xdr:cNvPr id="1240" name="Option Button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90</xdr:row>
          <xdr:rowOff>137160</xdr:rowOff>
        </xdr:from>
        <xdr:to>
          <xdr:col>29</xdr:col>
          <xdr:colOff>205740</xdr:colOff>
          <xdr:row>92</xdr:row>
          <xdr:rowOff>0</xdr:rowOff>
        </xdr:to>
        <xdr:sp macro="" textlink="">
          <xdr:nvSpPr>
            <xdr:cNvPr id="1241" name="Group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91</xdr:row>
          <xdr:rowOff>228600</xdr:rowOff>
        </xdr:from>
        <xdr:to>
          <xdr:col>26</xdr:col>
          <xdr:colOff>102870</xdr:colOff>
          <xdr:row>93</xdr:row>
          <xdr:rowOff>15240</xdr:rowOff>
        </xdr:to>
        <xdr:sp macro="" textlink="">
          <xdr:nvSpPr>
            <xdr:cNvPr id="1242" name="Group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10</xdr:row>
          <xdr:rowOff>45720</xdr:rowOff>
        </xdr:from>
        <xdr:to>
          <xdr:col>16</xdr:col>
          <xdr:colOff>0</xdr:colOff>
          <xdr:row>10</xdr:row>
          <xdr:rowOff>217170</xdr:rowOff>
        </xdr:to>
        <xdr:sp macro="" textlink="">
          <xdr:nvSpPr>
            <xdr:cNvPr id="1244" name="Option Button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10</xdr:row>
          <xdr:rowOff>45720</xdr:rowOff>
        </xdr:from>
        <xdr:to>
          <xdr:col>19</xdr:col>
          <xdr:colOff>0</xdr:colOff>
          <xdr:row>10</xdr:row>
          <xdr:rowOff>217170</xdr:rowOff>
        </xdr:to>
        <xdr:sp macro="" textlink="">
          <xdr:nvSpPr>
            <xdr:cNvPr id="1245" name="Option Button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9</xdr:row>
          <xdr:rowOff>45720</xdr:rowOff>
        </xdr:from>
        <xdr:to>
          <xdr:col>22</xdr:col>
          <xdr:colOff>0</xdr:colOff>
          <xdr:row>11</xdr:row>
          <xdr:rowOff>217170</xdr:rowOff>
        </xdr:to>
        <xdr:sp macro="" textlink="">
          <xdr:nvSpPr>
            <xdr:cNvPr id="1246" name="Group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30</xdr:row>
          <xdr:rowOff>7620</xdr:rowOff>
        </xdr:from>
        <xdr:to>
          <xdr:col>20</xdr:col>
          <xdr:colOff>0</xdr:colOff>
          <xdr:row>31</xdr:row>
          <xdr:rowOff>0</xdr:rowOff>
        </xdr:to>
        <xdr:sp macro="" textlink="">
          <xdr:nvSpPr>
            <xdr:cNvPr id="1247" name="Option Button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32</xdr:row>
          <xdr:rowOff>7620</xdr:rowOff>
        </xdr:from>
        <xdr:to>
          <xdr:col>20</xdr:col>
          <xdr:colOff>11430</xdr:colOff>
          <xdr:row>32</xdr:row>
          <xdr:rowOff>129540</xdr:rowOff>
        </xdr:to>
        <xdr:sp macro="" textlink="">
          <xdr:nvSpPr>
            <xdr:cNvPr id="1248" name="Option Button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121920</xdr:colOff>
          <xdr:row>29</xdr:row>
          <xdr:rowOff>91440</xdr:rowOff>
        </xdr:from>
        <xdr:to>
          <xdr:col>20</xdr:col>
          <xdr:colOff>167640</xdr:colOff>
          <xdr:row>33</xdr:row>
          <xdr:rowOff>49530</xdr:rowOff>
        </xdr:to>
        <xdr:sp macro="" textlink="">
          <xdr:nvSpPr>
            <xdr:cNvPr id="1249" name="Group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33</xdr:row>
          <xdr:rowOff>30480</xdr:rowOff>
        </xdr:from>
        <xdr:to>
          <xdr:col>20</xdr:col>
          <xdr:colOff>11430</xdr:colOff>
          <xdr:row>33</xdr:row>
          <xdr:rowOff>163830</xdr:rowOff>
        </xdr:to>
        <xdr:sp macro="" textlink="">
          <xdr:nvSpPr>
            <xdr:cNvPr id="1250" name="Option Button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22860</xdr:colOff>
          <xdr:row>33</xdr:row>
          <xdr:rowOff>30480</xdr:rowOff>
        </xdr:from>
        <xdr:to>
          <xdr:col>28</xdr:col>
          <xdr:colOff>11430</xdr:colOff>
          <xdr:row>33</xdr:row>
          <xdr:rowOff>163830</xdr:rowOff>
        </xdr:to>
        <xdr:sp macro="" textlink="">
          <xdr:nvSpPr>
            <xdr:cNvPr id="1251" name="Option Button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32</xdr:row>
          <xdr:rowOff>68580</xdr:rowOff>
        </xdr:from>
        <xdr:to>
          <xdr:col>29</xdr:col>
          <xdr:colOff>91440</xdr:colOff>
          <xdr:row>34</xdr:row>
          <xdr:rowOff>76200</xdr:rowOff>
        </xdr:to>
        <xdr:sp macro="" textlink="">
          <xdr:nvSpPr>
            <xdr:cNvPr id="1252" name="Group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48</xdr:row>
          <xdr:rowOff>45720</xdr:rowOff>
        </xdr:from>
        <xdr:to>
          <xdr:col>12</xdr:col>
          <xdr:colOff>26670</xdr:colOff>
          <xdr:row>48</xdr:row>
          <xdr:rowOff>205740</xdr:rowOff>
        </xdr:to>
        <xdr:sp macro="" textlink="">
          <xdr:nvSpPr>
            <xdr:cNvPr id="1253" name="Option Button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48</xdr:row>
          <xdr:rowOff>45720</xdr:rowOff>
        </xdr:from>
        <xdr:to>
          <xdr:col>24</xdr:col>
          <xdr:colOff>53340</xdr:colOff>
          <xdr:row>48</xdr:row>
          <xdr:rowOff>205740</xdr:rowOff>
        </xdr:to>
        <xdr:sp macro="" textlink="">
          <xdr:nvSpPr>
            <xdr:cNvPr id="1254" name="Option Button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47</xdr:row>
          <xdr:rowOff>152400</xdr:rowOff>
        </xdr:from>
        <xdr:to>
          <xdr:col>26</xdr:col>
          <xdr:colOff>102870</xdr:colOff>
          <xdr:row>49</xdr:row>
          <xdr:rowOff>129540</xdr:rowOff>
        </xdr:to>
        <xdr:sp macro="" textlink="">
          <xdr:nvSpPr>
            <xdr:cNvPr id="1255" name="Group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58</xdr:row>
          <xdr:rowOff>60960</xdr:rowOff>
        </xdr:from>
        <xdr:to>
          <xdr:col>19</xdr:col>
          <xdr:colOff>190500</xdr:colOff>
          <xdr:row>58</xdr:row>
          <xdr:rowOff>255270</xdr:rowOff>
        </xdr:to>
        <xdr:sp macro="" textlink="">
          <xdr:nvSpPr>
            <xdr:cNvPr id="1256" name="Option Button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58</xdr:row>
          <xdr:rowOff>60960</xdr:rowOff>
        </xdr:from>
        <xdr:to>
          <xdr:col>24</xdr:col>
          <xdr:colOff>0</xdr:colOff>
          <xdr:row>58</xdr:row>
          <xdr:rowOff>255270</xdr:rowOff>
        </xdr:to>
        <xdr:sp macro="" textlink="">
          <xdr:nvSpPr>
            <xdr:cNvPr id="1257" name="Option Button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129540</xdr:colOff>
          <xdr:row>57</xdr:row>
          <xdr:rowOff>53340</xdr:rowOff>
        </xdr:from>
        <xdr:to>
          <xdr:col>25</xdr:col>
          <xdr:colOff>38100</xdr:colOff>
          <xdr:row>60</xdr:row>
          <xdr:rowOff>11430</xdr:rowOff>
        </xdr:to>
        <xdr:sp macro="" textlink="">
          <xdr:nvSpPr>
            <xdr:cNvPr id="1259" name="Group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51</xdr:row>
          <xdr:rowOff>30480</xdr:rowOff>
        </xdr:from>
        <xdr:to>
          <xdr:col>13</xdr:col>
          <xdr:colOff>205740</xdr:colOff>
          <xdr:row>51</xdr:row>
          <xdr:rowOff>205740</xdr:rowOff>
        </xdr:to>
        <xdr:sp macro="" textlink="">
          <xdr:nvSpPr>
            <xdr:cNvPr id="1260" name="Option Button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51</xdr:row>
          <xdr:rowOff>30480</xdr:rowOff>
        </xdr:from>
        <xdr:to>
          <xdr:col>18</xdr:col>
          <xdr:colOff>0</xdr:colOff>
          <xdr:row>51</xdr:row>
          <xdr:rowOff>205740</xdr:rowOff>
        </xdr:to>
        <xdr:sp macro="" textlink="">
          <xdr:nvSpPr>
            <xdr:cNvPr id="1261" name="Option Button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51</xdr:row>
          <xdr:rowOff>30480</xdr:rowOff>
        </xdr:from>
        <xdr:to>
          <xdr:col>24</xdr:col>
          <xdr:colOff>15240</xdr:colOff>
          <xdr:row>51</xdr:row>
          <xdr:rowOff>205740</xdr:rowOff>
        </xdr:to>
        <xdr:sp macro="" textlink="">
          <xdr:nvSpPr>
            <xdr:cNvPr id="1262" name="Option Button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50</xdr:row>
          <xdr:rowOff>175260</xdr:rowOff>
        </xdr:from>
        <xdr:to>
          <xdr:col>26</xdr:col>
          <xdr:colOff>49530</xdr:colOff>
          <xdr:row>52</xdr:row>
          <xdr:rowOff>64770</xdr:rowOff>
        </xdr:to>
        <xdr:sp macro="" textlink="">
          <xdr:nvSpPr>
            <xdr:cNvPr id="1263" name="Group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68580</xdr:colOff>
          <xdr:row>29</xdr:row>
          <xdr:rowOff>152400</xdr:rowOff>
        </xdr:from>
        <xdr:to>
          <xdr:col>25</xdr:col>
          <xdr:colOff>38100</xdr:colOff>
          <xdr:row>30</xdr:row>
          <xdr:rowOff>140970</xdr:rowOff>
        </xdr:to>
        <xdr:sp macro="" textlink="">
          <xdr:nvSpPr>
            <xdr:cNvPr id="1296" name="Option Button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30</xdr:row>
          <xdr:rowOff>0</xdr:rowOff>
        </xdr:from>
        <xdr:to>
          <xdr:col>28</xdr:col>
          <xdr:colOff>64770</xdr:colOff>
          <xdr:row>30</xdr:row>
          <xdr:rowOff>140970</xdr:rowOff>
        </xdr:to>
        <xdr:sp macro="" textlink="">
          <xdr:nvSpPr>
            <xdr:cNvPr id="1297" name="Option Button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29</xdr:row>
          <xdr:rowOff>68580</xdr:rowOff>
        </xdr:from>
        <xdr:to>
          <xdr:col>29</xdr:col>
          <xdr:colOff>26670</xdr:colOff>
          <xdr:row>31</xdr:row>
          <xdr:rowOff>49530</xdr:rowOff>
        </xdr:to>
        <xdr:sp macro="" textlink="">
          <xdr:nvSpPr>
            <xdr:cNvPr id="1298" name="Group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31</xdr:row>
          <xdr:rowOff>15240</xdr:rowOff>
        </xdr:from>
        <xdr:to>
          <xdr:col>20</xdr:col>
          <xdr:colOff>201930</xdr:colOff>
          <xdr:row>31</xdr:row>
          <xdr:rowOff>152400</xdr:rowOff>
        </xdr:to>
        <xdr:sp macro="" textlink="">
          <xdr:nvSpPr>
            <xdr:cNvPr id="1299" name="Option Button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31</xdr:row>
          <xdr:rowOff>15240</xdr:rowOff>
        </xdr:from>
        <xdr:to>
          <xdr:col>23</xdr:col>
          <xdr:colOff>179070</xdr:colOff>
          <xdr:row>32</xdr:row>
          <xdr:rowOff>0</xdr:rowOff>
        </xdr:to>
        <xdr:sp macro="" textlink="">
          <xdr:nvSpPr>
            <xdr:cNvPr id="1300" name="Option Button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31</xdr:row>
          <xdr:rowOff>7620</xdr:rowOff>
        </xdr:from>
        <xdr:to>
          <xdr:col>27</xdr:col>
          <xdr:colOff>179070</xdr:colOff>
          <xdr:row>31</xdr:row>
          <xdr:rowOff>152400</xdr:rowOff>
        </xdr:to>
        <xdr:sp macro="" textlink="">
          <xdr:nvSpPr>
            <xdr:cNvPr id="1301" name="Option Button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205740</xdr:colOff>
          <xdr:row>30</xdr:row>
          <xdr:rowOff>121920</xdr:rowOff>
        </xdr:from>
        <xdr:to>
          <xdr:col>28</xdr:col>
          <xdr:colOff>179070</xdr:colOff>
          <xdr:row>32</xdr:row>
          <xdr:rowOff>53340</xdr:rowOff>
        </xdr:to>
        <xdr:sp macro="" textlink="">
          <xdr:nvSpPr>
            <xdr:cNvPr id="1302" name="Group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46</xdr:row>
          <xdr:rowOff>99060</xdr:rowOff>
        </xdr:from>
        <xdr:to>
          <xdr:col>15</xdr:col>
          <xdr:colOff>53340</xdr:colOff>
          <xdr:row>48</xdr:row>
          <xdr:rowOff>114300</xdr:rowOff>
        </xdr:to>
        <xdr:sp macro="" textlink="">
          <xdr:nvSpPr>
            <xdr:cNvPr id="1306" name="Option Button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68580</xdr:colOff>
          <xdr:row>46</xdr:row>
          <xdr:rowOff>106680</xdr:rowOff>
        </xdr:from>
        <xdr:to>
          <xdr:col>18</xdr:col>
          <xdr:colOff>91440</xdr:colOff>
          <xdr:row>48</xdr:row>
          <xdr:rowOff>102870</xdr:rowOff>
        </xdr:to>
        <xdr:sp macro="" textlink="">
          <xdr:nvSpPr>
            <xdr:cNvPr id="1307" name="Option Button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64</xdr:row>
          <xdr:rowOff>0</xdr:rowOff>
        </xdr:from>
        <xdr:to>
          <xdr:col>20</xdr:col>
          <xdr:colOff>38100</xdr:colOff>
          <xdr:row>64</xdr:row>
          <xdr:rowOff>354330</xdr:rowOff>
        </xdr:to>
        <xdr:sp macro="" textlink="">
          <xdr:nvSpPr>
            <xdr:cNvPr id="1309" name="Option Button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64</xdr:row>
          <xdr:rowOff>0</xdr:rowOff>
        </xdr:from>
        <xdr:to>
          <xdr:col>23</xdr:col>
          <xdr:colOff>38100</xdr:colOff>
          <xdr:row>64</xdr:row>
          <xdr:rowOff>354330</xdr:rowOff>
        </xdr:to>
        <xdr:sp macro="" textlink="">
          <xdr:nvSpPr>
            <xdr:cNvPr id="1310" name="Option Button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137160</xdr:colOff>
          <xdr:row>63</xdr:row>
          <xdr:rowOff>304800</xdr:rowOff>
        </xdr:from>
        <xdr:to>
          <xdr:col>24</xdr:col>
          <xdr:colOff>0</xdr:colOff>
          <xdr:row>65</xdr:row>
          <xdr:rowOff>91440</xdr:rowOff>
        </xdr:to>
        <xdr:sp macro="" textlink="">
          <xdr:nvSpPr>
            <xdr:cNvPr id="1311" name="Group Box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93</xdr:row>
          <xdr:rowOff>38100</xdr:rowOff>
        </xdr:from>
        <xdr:to>
          <xdr:col>10</xdr:col>
          <xdr:colOff>26670</xdr:colOff>
          <xdr:row>93</xdr:row>
          <xdr:rowOff>217170</xdr:rowOff>
        </xdr:to>
        <xdr:sp macro="" textlink="">
          <xdr:nvSpPr>
            <xdr:cNvPr id="1312" name="Option Button 288" hidden="1">
              <a:extLst>
                <a:ext uri="{63B3BB69-23CF-44E3-9099-C40C66FF867C}">
                  <a14:compatExt spid="_x0000_s1312"/>
                </a:ext>
                <a:ext uri="{FF2B5EF4-FFF2-40B4-BE49-F238E27FC236}">
                  <a16:creationId xmlns:a16="http://schemas.microsoft.com/office/drawing/2014/main" id="{00000000-0008-0000-0000-00002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93</xdr:row>
          <xdr:rowOff>45720</xdr:rowOff>
        </xdr:from>
        <xdr:to>
          <xdr:col>13</xdr:col>
          <xdr:colOff>11430</xdr:colOff>
          <xdr:row>93</xdr:row>
          <xdr:rowOff>228600</xdr:rowOff>
        </xdr:to>
        <xdr:sp macro="" textlink="">
          <xdr:nvSpPr>
            <xdr:cNvPr id="1313" name="Option Button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92</xdr:row>
          <xdr:rowOff>198120</xdr:rowOff>
        </xdr:from>
        <xdr:to>
          <xdr:col>14</xdr:col>
          <xdr:colOff>87630</xdr:colOff>
          <xdr:row>94</xdr:row>
          <xdr:rowOff>91440</xdr:rowOff>
        </xdr:to>
        <xdr:sp macro="" textlink="">
          <xdr:nvSpPr>
            <xdr:cNvPr id="1314" name="Group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60960</xdr:colOff>
          <xdr:row>86</xdr:row>
          <xdr:rowOff>45720</xdr:rowOff>
        </xdr:from>
        <xdr:to>
          <xdr:col>22</xdr:col>
          <xdr:colOff>91440</xdr:colOff>
          <xdr:row>86</xdr:row>
          <xdr:rowOff>205740</xdr:rowOff>
        </xdr:to>
        <xdr:sp macro="" textlink="">
          <xdr:nvSpPr>
            <xdr:cNvPr id="1315" name="Option Button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86</xdr:row>
          <xdr:rowOff>45720</xdr:rowOff>
        </xdr:from>
        <xdr:to>
          <xdr:col>24</xdr:col>
          <xdr:colOff>53340</xdr:colOff>
          <xdr:row>86</xdr:row>
          <xdr:rowOff>205740</xdr:rowOff>
        </xdr:to>
        <xdr:sp macro="" textlink="">
          <xdr:nvSpPr>
            <xdr:cNvPr id="1316" name="Option Button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205740</xdr:colOff>
          <xdr:row>85</xdr:row>
          <xdr:rowOff>220980</xdr:rowOff>
        </xdr:from>
        <xdr:to>
          <xdr:col>25</xdr:col>
          <xdr:colOff>15240</xdr:colOff>
          <xdr:row>87</xdr:row>
          <xdr:rowOff>11430</xdr:rowOff>
        </xdr:to>
        <xdr:sp macro="" textlink="">
          <xdr:nvSpPr>
            <xdr:cNvPr id="1317" name="Group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60960</xdr:colOff>
          <xdr:row>87</xdr:row>
          <xdr:rowOff>15240</xdr:rowOff>
        </xdr:from>
        <xdr:to>
          <xdr:col>22</xdr:col>
          <xdr:colOff>64770</xdr:colOff>
          <xdr:row>88</xdr:row>
          <xdr:rowOff>0</xdr:rowOff>
        </xdr:to>
        <xdr:sp macro="" textlink="">
          <xdr:nvSpPr>
            <xdr:cNvPr id="1318" name="Option Button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87</xdr:row>
          <xdr:rowOff>22860</xdr:rowOff>
        </xdr:from>
        <xdr:to>
          <xdr:col>24</xdr:col>
          <xdr:colOff>53340</xdr:colOff>
          <xdr:row>88</xdr:row>
          <xdr:rowOff>0</xdr:rowOff>
        </xdr:to>
        <xdr:sp macro="" textlink="">
          <xdr:nvSpPr>
            <xdr:cNvPr id="1319" name="Option Button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198120</xdr:colOff>
          <xdr:row>86</xdr:row>
          <xdr:rowOff>220980</xdr:rowOff>
        </xdr:from>
        <xdr:to>
          <xdr:col>25</xdr:col>
          <xdr:colOff>26670</xdr:colOff>
          <xdr:row>88</xdr:row>
          <xdr:rowOff>38100</xdr:rowOff>
        </xdr:to>
        <xdr:sp macro="" textlink="">
          <xdr:nvSpPr>
            <xdr:cNvPr id="1320" name="Group Box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0</xdr:col>
      <xdr:colOff>99061</xdr:colOff>
      <xdr:row>0</xdr:row>
      <xdr:rowOff>60960</xdr:rowOff>
    </xdr:from>
    <xdr:to>
      <xdr:col>31</xdr:col>
      <xdr:colOff>2042161</xdr:colOff>
      <xdr:row>0</xdr:row>
      <xdr:rowOff>1242060</xdr:rowOff>
    </xdr:to>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99061" y="60960"/>
          <a:ext cx="8610600" cy="1181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a:t>
          </a:r>
          <a:r>
            <a:rPr kumimoji="1" lang="ja-JP" altLang="en-US" sz="1050" b="1"/>
            <a:t>オレンジ色のセル</a:t>
          </a:r>
          <a:r>
            <a:rPr kumimoji="1" lang="en-US" altLang="ja-JP" sz="1050" b="1" baseline="0"/>
            <a:t> </a:t>
          </a:r>
          <a:r>
            <a:rPr kumimoji="1" lang="ja-JP" altLang="en-US" sz="1050" b="1">
              <a:solidFill>
                <a:srgbClr val="FF0000"/>
              </a:solidFill>
            </a:rPr>
            <a:t>⇒必須入力項目です。　</a:t>
          </a:r>
          <a:r>
            <a:rPr kumimoji="1" lang="en-US" altLang="ja-JP" sz="900" b="0" i="1">
              <a:solidFill>
                <a:srgbClr val="FF0000"/>
              </a:solidFill>
              <a:effectLst/>
              <a:latin typeface="+mn-lt"/>
              <a:ea typeface="+mn-ea"/>
              <a:cs typeface="+mn-cs"/>
            </a:rPr>
            <a:t>※</a:t>
          </a:r>
          <a:r>
            <a:rPr kumimoji="1" lang="ja-JP" altLang="en-US" sz="900" b="0" i="1">
              <a:solidFill>
                <a:srgbClr val="FF0000"/>
              </a:solidFill>
              <a:effectLst/>
              <a:latin typeface="+mn-lt"/>
              <a:ea typeface="+mn-ea"/>
              <a:cs typeface="+mn-cs"/>
            </a:rPr>
            <a:t>選択肢により、セルの色が変わります。必ず、項目番号順に入力してください。</a:t>
          </a:r>
          <a:endParaRPr kumimoji="1" lang="en-US" altLang="ja-JP" sz="900" b="0">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1"/>
            <a:t>●白色のセル　　　　</a:t>
          </a:r>
          <a:r>
            <a:rPr kumimoji="1" lang="ja-JP" altLang="ja-JP" sz="1050" b="1">
              <a:solidFill>
                <a:schemeClr val="dk1"/>
              </a:solidFill>
              <a:effectLst/>
              <a:latin typeface="+mn-lt"/>
              <a:ea typeface="+mn-ea"/>
              <a:cs typeface="+mn-cs"/>
            </a:rPr>
            <a:t>⇒該当する場合に入力する項目です。</a:t>
          </a:r>
          <a:endParaRPr kumimoji="1" lang="en-US" altLang="ja-JP" sz="105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1"/>
            <a:t>●灰色のセル　　　　</a:t>
          </a:r>
          <a:r>
            <a:rPr kumimoji="1" lang="ja-JP" altLang="ja-JP" sz="1050" b="1">
              <a:solidFill>
                <a:schemeClr val="dk1"/>
              </a:solidFill>
              <a:effectLst/>
              <a:latin typeface="+mn-lt"/>
              <a:ea typeface="+mn-ea"/>
              <a:cs typeface="+mn-cs"/>
            </a:rPr>
            <a:t>⇒入力不要項目です。</a:t>
          </a:r>
          <a:r>
            <a:rPr kumimoji="1" lang="en-US" altLang="ja-JP" sz="900" b="0" i="1">
              <a:solidFill>
                <a:schemeClr val="dk1"/>
              </a:solidFill>
              <a:effectLst/>
              <a:latin typeface="+mn-lt"/>
              <a:ea typeface="+mn-ea"/>
              <a:cs typeface="+mn-cs"/>
            </a:rPr>
            <a:t>※</a:t>
          </a:r>
          <a:r>
            <a:rPr kumimoji="1" lang="ja-JP" altLang="en-US" sz="900" b="0" i="1">
              <a:solidFill>
                <a:schemeClr val="dk1"/>
              </a:solidFill>
              <a:effectLst/>
              <a:latin typeface="+mn-lt"/>
              <a:ea typeface="+mn-ea"/>
              <a:cs typeface="+mn-cs"/>
            </a:rPr>
            <a:t>セルを入力していくと出現します。</a:t>
          </a:r>
          <a:endParaRPr kumimoji="1" lang="en-US" altLang="ja-JP" sz="1000" b="0" i="1"/>
        </a:p>
        <a:p>
          <a:r>
            <a:rPr kumimoji="1" lang="ja-JP" altLang="en-US" sz="1050" b="1"/>
            <a:t>　　</a:t>
          </a:r>
          <a:r>
            <a:rPr kumimoji="1" lang="en-US" altLang="ja-JP" sz="1050" b="1" i="1" u="none"/>
            <a:t>※</a:t>
          </a:r>
          <a:r>
            <a:rPr kumimoji="1" lang="ja-JP" altLang="en-US" sz="1050" b="1" i="1" u="none"/>
            <a:t>入力不要（灰色）セルのラジオボタン（〇のボタン）を誤って選択した場合</a:t>
          </a:r>
          <a:endParaRPr kumimoji="1" lang="en-US" altLang="ja-JP" sz="1050" b="1" i="1" u="none"/>
        </a:p>
        <a:p>
          <a:r>
            <a:rPr kumimoji="1" lang="ja-JP" altLang="en-US" sz="1050" b="1" i="0" u="none"/>
            <a:t>　　⇒</a:t>
          </a:r>
          <a:r>
            <a:rPr kumimoji="1" lang="ja-JP" altLang="en-US" sz="1050" b="1" i="0" u="sng"/>
            <a:t>該当するボタンを右クリック→「コントロールの書式設定（</a:t>
          </a:r>
          <a:r>
            <a:rPr kumimoji="1" lang="en-US" altLang="ja-JP" sz="1050" b="1" i="0" u="sng"/>
            <a:t>F</a:t>
          </a:r>
          <a:r>
            <a:rPr kumimoji="1" lang="ja-JP" altLang="en-US" sz="1050" b="1" i="0" u="sng"/>
            <a:t>）」をクリック→「コントロール」タブの「値」でオフをクリック</a:t>
          </a:r>
          <a:r>
            <a:rPr kumimoji="1" lang="ja-JP" altLang="en-US" sz="1050" b="1" i="0" u="none" baseline="0"/>
            <a:t> </a:t>
          </a:r>
          <a:r>
            <a:rPr kumimoji="1" lang="ja-JP" altLang="en-US" sz="1050" b="1" i="0" u="sng"/>
            <a:t>して選択を消してください。</a:t>
          </a:r>
          <a:endParaRPr kumimoji="1" lang="en-US" altLang="ja-JP" sz="1050" b="1" i="0" u="sng"/>
        </a:p>
        <a:p>
          <a:r>
            <a:rPr kumimoji="1" lang="en-US" altLang="ja-JP" sz="1100" b="1" i="0" u="sng">
              <a:solidFill>
                <a:srgbClr val="FF0000"/>
              </a:solidFill>
              <a:effectLst/>
              <a:latin typeface="+mn-lt"/>
              <a:ea typeface="+mn-ea"/>
              <a:cs typeface="+mn-cs"/>
            </a:rPr>
            <a:t>※</a:t>
          </a:r>
          <a:r>
            <a:rPr kumimoji="1" lang="ja-JP" altLang="ja-JP" sz="1100" b="1" i="0" u="sng">
              <a:solidFill>
                <a:srgbClr val="FF0000"/>
              </a:solidFill>
              <a:effectLst/>
              <a:latin typeface="+mn-lt"/>
              <a:ea typeface="+mn-ea"/>
              <a:cs typeface="+mn-cs"/>
            </a:rPr>
            <a:t>必ず「記入要領」及び右記の「入力時の注意点」を確認して入力してください。</a:t>
          </a:r>
          <a:endParaRPr lang="ja-JP" altLang="ja-JP" sz="1050">
            <a:solidFill>
              <a:srgbClr val="FF0000"/>
            </a:solidFill>
            <a:effectLst/>
          </a:endParaRPr>
        </a:p>
      </xdr:txBody>
    </xdr:sp>
    <xdr:clientData/>
  </xdr:twoCellAnchor>
  <xdr:twoCellAnchor>
    <xdr:from>
      <xdr:col>1</xdr:col>
      <xdr:colOff>30481</xdr:colOff>
      <xdr:row>97</xdr:row>
      <xdr:rowOff>152891</xdr:rowOff>
    </xdr:from>
    <xdr:to>
      <xdr:col>19</xdr:col>
      <xdr:colOff>30481</xdr:colOff>
      <xdr:row>99</xdr:row>
      <xdr:rowOff>129540</xdr:rowOff>
    </xdr:to>
    <xdr:sp macro="" textlink="">
      <xdr:nvSpPr>
        <xdr:cNvPr id="3" name="テキスト ボックス 2">
          <a:extLst>
            <a:ext uri="{FF2B5EF4-FFF2-40B4-BE49-F238E27FC236}">
              <a16:creationId xmlns:a16="http://schemas.microsoft.com/office/drawing/2014/main" id="{75B155C7-543D-41F0-BFE5-59189FD806E7}"/>
            </a:ext>
          </a:extLst>
        </xdr:cNvPr>
        <xdr:cNvSpPr txBox="1"/>
      </xdr:nvSpPr>
      <xdr:spPr>
        <a:xfrm>
          <a:off x="106681" y="22464251"/>
          <a:ext cx="3840480" cy="3119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印刷する場合は、</a:t>
          </a:r>
          <a:r>
            <a:rPr kumimoji="1" lang="ja-JP" altLang="en-US" sz="1100" b="1" u="sng"/>
            <a:t>両面で印刷</a:t>
          </a:r>
          <a:r>
            <a:rPr kumimoji="1" lang="ja-JP" altLang="en-US" sz="1100"/>
            <a:t>してください。</a:t>
          </a:r>
          <a:endParaRPr kumimoji="1" lang="en-US" altLang="ja-JP" sz="1100"/>
        </a:p>
      </xdr:txBody>
    </xdr:sp>
    <xdr:clientData/>
  </xdr:twoCellAnchor>
  <xdr:twoCellAnchor>
    <xdr:from>
      <xdr:col>31</xdr:col>
      <xdr:colOff>117006</xdr:colOff>
      <xdr:row>4</xdr:row>
      <xdr:rowOff>46395</xdr:rowOff>
    </xdr:from>
    <xdr:to>
      <xdr:col>32</xdr:col>
      <xdr:colOff>211273</xdr:colOff>
      <xdr:row>5</xdr:row>
      <xdr:rowOff>206846</xdr:rowOff>
    </xdr:to>
    <xdr:sp macro="" textlink="">
      <xdr:nvSpPr>
        <xdr:cNvPr id="4" name="テキスト ボックス 3">
          <a:extLst>
            <a:ext uri="{FF2B5EF4-FFF2-40B4-BE49-F238E27FC236}">
              <a16:creationId xmlns:a16="http://schemas.microsoft.com/office/drawing/2014/main" id="{0B8036A4-E290-4CD2-9C5B-0B896B5850A6}"/>
            </a:ext>
          </a:extLst>
        </xdr:cNvPr>
        <xdr:cNvSpPr txBox="1"/>
      </xdr:nvSpPr>
      <xdr:spPr>
        <a:xfrm>
          <a:off x="6641631" y="2056170"/>
          <a:ext cx="2208817" cy="370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入力時の注意点</a:t>
          </a:r>
          <a:endParaRPr kumimoji="1" lang="en-US" altLang="ja-JP" sz="1400" b="1"/>
        </a:p>
      </xdr:txBody>
    </xdr:sp>
    <xdr:clientData/>
  </xdr:twoCellAnchor>
  <xdr:twoCellAnchor>
    <xdr:from>
      <xdr:col>0</xdr:col>
      <xdr:colOff>51067</xdr:colOff>
      <xdr:row>95</xdr:row>
      <xdr:rowOff>16100</xdr:rowOff>
    </xdr:from>
    <xdr:to>
      <xdr:col>31</xdr:col>
      <xdr:colOff>1</xdr:colOff>
      <xdr:row>97</xdr:row>
      <xdr:rowOff>28575</xdr:rowOff>
    </xdr:to>
    <xdr:sp macro="" textlink="">
      <xdr:nvSpPr>
        <xdr:cNvPr id="6" name="テキスト ボックス 5">
          <a:extLst>
            <a:ext uri="{FF2B5EF4-FFF2-40B4-BE49-F238E27FC236}">
              <a16:creationId xmlns:a16="http://schemas.microsoft.com/office/drawing/2014/main" id="{38FDF5F3-0F24-4C82-95B6-46088866338E}"/>
            </a:ext>
          </a:extLst>
        </xdr:cNvPr>
        <xdr:cNvSpPr txBox="1"/>
      </xdr:nvSpPr>
      <xdr:spPr>
        <a:xfrm>
          <a:off x="51067" y="21809300"/>
          <a:ext cx="6473559" cy="355375"/>
        </a:xfrm>
        <a:prstGeom prst="rect">
          <a:avLst/>
        </a:prstGeom>
        <a:solidFill>
          <a:schemeClr val="bg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ＭＳ 明朝" panose="02020609040205080304" pitchFamily="17" charset="-128"/>
              <a:ea typeface="ＭＳ 明朝" panose="02020609040205080304" pitchFamily="17" charset="-128"/>
            </a:rPr>
            <a:t>オレンジ色のセルは残っていませんか？　オレンジ色のセルは必須入力項目です</a:t>
          </a:r>
          <a:endParaRPr kumimoji="1" lang="en-US" altLang="ja-JP" sz="1200" b="1">
            <a:solidFill>
              <a:srgbClr val="FF0000"/>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47</xdr:col>
      <xdr:colOff>771526</xdr:colOff>
      <xdr:row>0</xdr:row>
      <xdr:rowOff>66675</xdr:rowOff>
    </xdr:from>
    <xdr:to>
      <xdr:col>51</xdr:col>
      <xdr:colOff>85724</xdr:colOff>
      <xdr:row>0</xdr:row>
      <xdr:rowOff>457200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868401" y="523875"/>
          <a:ext cx="733423" cy="3905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700"/>
            </a:lnSpc>
          </a:pPr>
          <a:r>
            <a:rPr kumimoji="1" lang="ja-JP" altLang="en-US" sz="800"/>
            <a:t>重複回答に注意</a:t>
          </a:r>
          <a:endParaRPr kumimoji="1" lang="en-US" altLang="ja-JP" sz="800"/>
        </a:p>
        <a:p>
          <a:pPr>
            <a:lnSpc>
              <a:spcPts val="900"/>
            </a:lnSpc>
          </a:pPr>
          <a:endParaRPr kumimoji="1" lang="ja-JP" altLang="en-US" sz="900"/>
        </a:p>
      </xdr:txBody>
    </xdr:sp>
    <xdr:clientData/>
  </xdr:twoCellAnchor>
  <xdr:twoCellAnchor>
    <xdr:from>
      <xdr:col>138</xdr:col>
      <xdr:colOff>36195</xdr:colOff>
      <xdr:row>0</xdr:row>
      <xdr:rowOff>133350</xdr:rowOff>
    </xdr:from>
    <xdr:to>
      <xdr:col>143</xdr:col>
      <xdr:colOff>276225</xdr:colOff>
      <xdr:row>0</xdr:row>
      <xdr:rowOff>647700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41793795" y="133350"/>
          <a:ext cx="1764030" cy="5143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量の記入がない場合、「</a:t>
          </a:r>
          <a:r>
            <a:rPr kumimoji="1" lang="en-US" altLang="ja-JP" sz="800"/>
            <a:t>1</a:t>
          </a:r>
          <a:r>
            <a:rPr kumimoji="1" lang="ja-JP" altLang="en-US" sz="800"/>
            <a:t>食か</a:t>
          </a:r>
          <a:r>
            <a:rPr kumimoji="1" lang="en-US" altLang="ja-JP" sz="800"/>
            <a:t>1</a:t>
          </a:r>
          <a:r>
            <a:rPr kumimoji="1" lang="ja-JP" altLang="en-US" sz="800"/>
            <a:t>日」の欄には</a:t>
          </a:r>
          <a:r>
            <a:rPr kumimoji="1" lang="en-US" altLang="ja-JP" sz="800"/>
            <a:t>99</a:t>
          </a:r>
          <a:r>
            <a:rPr kumimoji="1" lang="ja-JP" altLang="en-US" sz="800"/>
            <a:t>を入力のこと</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17" Type="http://schemas.openxmlformats.org/officeDocument/2006/relationships/ctrlProp" Target="../ctrlProps/ctrlProp114.xml" />
  <Relationship Id="rId21" Type="http://schemas.openxmlformats.org/officeDocument/2006/relationships/ctrlProp" Target="../ctrlProps/ctrlProp18.xml" />
  <Relationship Id="rId42" Type="http://schemas.openxmlformats.org/officeDocument/2006/relationships/ctrlProp" Target="../ctrlProps/ctrlProp39.xml" />
  <Relationship Id="rId63" Type="http://schemas.openxmlformats.org/officeDocument/2006/relationships/ctrlProp" Target="../ctrlProps/ctrlProp60.xml" />
  <Relationship Id="rId84" Type="http://schemas.openxmlformats.org/officeDocument/2006/relationships/ctrlProp" Target="../ctrlProps/ctrlProp81.xml" />
  <Relationship Id="rId138" Type="http://schemas.openxmlformats.org/officeDocument/2006/relationships/ctrlProp" Target="../ctrlProps/ctrlProp135.xml" />
  <Relationship Id="rId107" Type="http://schemas.openxmlformats.org/officeDocument/2006/relationships/ctrlProp" Target="../ctrlProps/ctrlProp104.xml" />
  <Relationship Id="rId11" Type="http://schemas.openxmlformats.org/officeDocument/2006/relationships/ctrlProp" Target="../ctrlProps/ctrlProp8.xml" />
  <Relationship Id="rId32" Type="http://schemas.openxmlformats.org/officeDocument/2006/relationships/ctrlProp" Target="../ctrlProps/ctrlProp29.xml" />
  <Relationship Id="rId37" Type="http://schemas.openxmlformats.org/officeDocument/2006/relationships/ctrlProp" Target="../ctrlProps/ctrlProp34.xml" />
  <Relationship Id="rId53" Type="http://schemas.openxmlformats.org/officeDocument/2006/relationships/ctrlProp" Target="../ctrlProps/ctrlProp50.xml" />
  <Relationship Id="rId58" Type="http://schemas.openxmlformats.org/officeDocument/2006/relationships/ctrlProp" Target="../ctrlProps/ctrlProp55.xml" />
  <Relationship Id="rId74" Type="http://schemas.openxmlformats.org/officeDocument/2006/relationships/ctrlProp" Target="../ctrlProps/ctrlProp71.xml" />
  <Relationship Id="rId79" Type="http://schemas.openxmlformats.org/officeDocument/2006/relationships/ctrlProp" Target="../ctrlProps/ctrlProp76.xml" />
  <Relationship Id="rId102" Type="http://schemas.openxmlformats.org/officeDocument/2006/relationships/ctrlProp" Target="../ctrlProps/ctrlProp99.xml" />
  <Relationship Id="rId123" Type="http://schemas.openxmlformats.org/officeDocument/2006/relationships/ctrlProp" Target="../ctrlProps/ctrlProp120.xml" />
  <Relationship Id="rId128" Type="http://schemas.openxmlformats.org/officeDocument/2006/relationships/ctrlProp" Target="../ctrlProps/ctrlProp125.xml" />
  <Relationship Id="rId144" Type="http://schemas.openxmlformats.org/officeDocument/2006/relationships/comments" Target="../comments1.xml" />
  <Relationship Id="rId5" Type="http://schemas.openxmlformats.org/officeDocument/2006/relationships/ctrlProp" Target="../ctrlProps/ctrlProp2.xml" />
  <Relationship Id="rId90" Type="http://schemas.openxmlformats.org/officeDocument/2006/relationships/ctrlProp" Target="../ctrlProps/ctrlProp87.xml" />
  <Relationship Id="rId95" Type="http://schemas.openxmlformats.org/officeDocument/2006/relationships/ctrlProp" Target="../ctrlProps/ctrlProp92.xml" />
  <Relationship Id="rId22" Type="http://schemas.openxmlformats.org/officeDocument/2006/relationships/ctrlProp" Target="../ctrlProps/ctrlProp19.xml" />
  <Relationship Id="rId27" Type="http://schemas.openxmlformats.org/officeDocument/2006/relationships/ctrlProp" Target="../ctrlProps/ctrlProp24.xml" />
  <Relationship Id="rId43" Type="http://schemas.openxmlformats.org/officeDocument/2006/relationships/ctrlProp" Target="../ctrlProps/ctrlProp40.xml" />
  <Relationship Id="rId48" Type="http://schemas.openxmlformats.org/officeDocument/2006/relationships/ctrlProp" Target="../ctrlProps/ctrlProp45.xml" />
  <Relationship Id="rId64" Type="http://schemas.openxmlformats.org/officeDocument/2006/relationships/ctrlProp" Target="../ctrlProps/ctrlProp61.xml" />
  <Relationship Id="rId69" Type="http://schemas.openxmlformats.org/officeDocument/2006/relationships/ctrlProp" Target="../ctrlProps/ctrlProp66.xml" />
  <Relationship Id="rId113" Type="http://schemas.openxmlformats.org/officeDocument/2006/relationships/ctrlProp" Target="../ctrlProps/ctrlProp110.xml" />
  <Relationship Id="rId118" Type="http://schemas.openxmlformats.org/officeDocument/2006/relationships/ctrlProp" Target="../ctrlProps/ctrlProp115.xml" />
  <Relationship Id="rId134" Type="http://schemas.openxmlformats.org/officeDocument/2006/relationships/ctrlProp" Target="../ctrlProps/ctrlProp131.xml" />
  <Relationship Id="rId139" Type="http://schemas.openxmlformats.org/officeDocument/2006/relationships/ctrlProp" Target="../ctrlProps/ctrlProp136.xml" />
  <Relationship Id="rId80" Type="http://schemas.openxmlformats.org/officeDocument/2006/relationships/ctrlProp" Target="../ctrlProps/ctrlProp77.xml" />
  <Relationship Id="rId85" Type="http://schemas.openxmlformats.org/officeDocument/2006/relationships/ctrlProp" Target="../ctrlProps/ctrlProp82.xml" />
  <Relationship Id="rId12" Type="http://schemas.openxmlformats.org/officeDocument/2006/relationships/ctrlProp" Target="../ctrlProps/ctrlProp9.xml" />
  <Relationship Id="rId17" Type="http://schemas.openxmlformats.org/officeDocument/2006/relationships/ctrlProp" Target="../ctrlProps/ctrlProp14.xml" />
  <Relationship Id="rId33" Type="http://schemas.openxmlformats.org/officeDocument/2006/relationships/ctrlProp" Target="../ctrlProps/ctrlProp30.xml" />
  <Relationship Id="rId38" Type="http://schemas.openxmlformats.org/officeDocument/2006/relationships/ctrlProp" Target="../ctrlProps/ctrlProp35.xml" />
  <Relationship Id="rId59" Type="http://schemas.openxmlformats.org/officeDocument/2006/relationships/ctrlProp" Target="../ctrlProps/ctrlProp56.xml" />
  <Relationship Id="rId103" Type="http://schemas.openxmlformats.org/officeDocument/2006/relationships/ctrlProp" Target="../ctrlProps/ctrlProp100.xml" />
  <Relationship Id="rId108" Type="http://schemas.openxmlformats.org/officeDocument/2006/relationships/ctrlProp" Target="../ctrlProps/ctrlProp105.xml" />
  <Relationship Id="rId124" Type="http://schemas.openxmlformats.org/officeDocument/2006/relationships/ctrlProp" Target="../ctrlProps/ctrlProp121.xml" />
  <Relationship Id="rId129" Type="http://schemas.openxmlformats.org/officeDocument/2006/relationships/ctrlProp" Target="../ctrlProps/ctrlProp126.xml" />
  <Relationship Id="rId54" Type="http://schemas.openxmlformats.org/officeDocument/2006/relationships/ctrlProp" Target="../ctrlProps/ctrlProp51.xml" />
  <Relationship Id="rId70" Type="http://schemas.openxmlformats.org/officeDocument/2006/relationships/ctrlProp" Target="../ctrlProps/ctrlProp67.xml" />
  <Relationship Id="rId75" Type="http://schemas.openxmlformats.org/officeDocument/2006/relationships/ctrlProp" Target="../ctrlProps/ctrlProp72.xml" />
  <Relationship Id="rId91" Type="http://schemas.openxmlformats.org/officeDocument/2006/relationships/ctrlProp" Target="../ctrlProps/ctrlProp88.xml" />
  <Relationship Id="rId96" Type="http://schemas.openxmlformats.org/officeDocument/2006/relationships/ctrlProp" Target="../ctrlProps/ctrlProp93.xml" />
  <Relationship Id="rId140" Type="http://schemas.openxmlformats.org/officeDocument/2006/relationships/ctrlProp" Target="../ctrlProps/ctrlProp137.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23" Type="http://schemas.openxmlformats.org/officeDocument/2006/relationships/ctrlProp" Target="../ctrlProps/ctrlProp20.xml" />
  <Relationship Id="rId28" Type="http://schemas.openxmlformats.org/officeDocument/2006/relationships/ctrlProp" Target="../ctrlProps/ctrlProp25.xml" />
  <Relationship Id="rId49" Type="http://schemas.openxmlformats.org/officeDocument/2006/relationships/ctrlProp" Target="../ctrlProps/ctrlProp46.xml" />
  <Relationship Id="rId114" Type="http://schemas.openxmlformats.org/officeDocument/2006/relationships/ctrlProp" Target="../ctrlProps/ctrlProp111.xml" />
  <Relationship Id="rId119" Type="http://schemas.openxmlformats.org/officeDocument/2006/relationships/ctrlProp" Target="../ctrlProps/ctrlProp116.xml" />
  <Relationship Id="rId44" Type="http://schemas.openxmlformats.org/officeDocument/2006/relationships/ctrlProp" Target="../ctrlProps/ctrlProp41.xml" />
  <Relationship Id="rId60" Type="http://schemas.openxmlformats.org/officeDocument/2006/relationships/ctrlProp" Target="../ctrlProps/ctrlProp57.xml" />
  <Relationship Id="rId65" Type="http://schemas.openxmlformats.org/officeDocument/2006/relationships/ctrlProp" Target="../ctrlProps/ctrlProp62.xml" />
  <Relationship Id="rId81" Type="http://schemas.openxmlformats.org/officeDocument/2006/relationships/ctrlProp" Target="../ctrlProps/ctrlProp78.xml" />
  <Relationship Id="rId86" Type="http://schemas.openxmlformats.org/officeDocument/2006/relationships/ctrlProp" Target="../ctrlProps/ctrlProp83.xml" />
  <Relationship Id="rId130" Type="http://schemas.openxmlformats.org/officeDocument/2006/relationships/ctrlProp" Target="../ctrlProps/ctrlProp127.xml" />
  <Relationship Id="rId135" Type="http://schemas.openxmlformats.org/officeDocument/2006/relationships/ctrlProp" Target="../ctrlProps/ctrlProp132.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109" Type="http://schemas.openxmlformats.org/officeDocument/2006/relationships/ctrlProp" Target="../ctrlProps/ctrlProp106.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97" Type="http://schemas.openxmlformats.org/officeDocument/2006/relationships/ctrlProp" Target="../ctrlProps/ctrlProp94.xml" />
  <Relationship Id="rId104" Type="http://schemas.openxmlformats.org/officeDocument/2006/relationships/ctrlProp" Target="../ctrlProps/ctrlProp101.xml" />
  <Relationship Id="rId120" Type="http://schemas.openxmlformats.org/officeDocument/2006/relationships/ctrlProp" Target="../ctrlProps/ctrlProp117.xml" />
  <Relationship Id="rId125" Type="http://schemas.openxmlformats.org/officeDocument/2006/relationships/ctrlProp" Target="../ctrlProps/ctrlProp122.xml" />
  <Relationship Id="rId141" Type="http://schemas.openxmlformats.org/officeDocument/2006/relationships/ctrlProp" Target="../ctrlProps/ctrlProp138.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trlProp" Target="../ctrlProps/ctrlProp89.xml" />
  <Relationship Id="rId2" Type="http://schemas.openxmlformats.org/officeDocument/2006/relationships/drawing" Target="../drawings/drawing1.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110" Type="http://schemas.openxmlformats.org/officeDocument/2006/relationships/ctrlProp" Target="../ctrlProps/ctrlProp107.xml" />
  <Relationship Id="rId115" Type="http://schemas.openxmlformats.org/officeDocument/2006/relationships/ctrlProp" Target="../ctrlProps/ctrlProp112.xml" />
  <Relationship Id="rId131" Type="http://schemas.openxmlformats.org/officeDocument/2006/relationships/ctrlProp" Target="../ctrlProps/ctrlProp128.xml" />
  <Relationship Id="rId136" Type="http://schemas.openxmlformats.org/officeDocument/2006/relationships/ctrlProp" Target="../ctrlProps/ctrlProp133.xml" />
  <Relationship Id="rId61" Type="http://schemas.openxmlformats.org/officeDocument/2006/relationships/ctrlProp" Target="../ctrlProps/ctrlProp58.xml" />
  <Relationship Id="rId82" Type="http://schemas.openxmlformats.org/officeDocument/2006/relationships/ctrlProp" Target="../ctrlProps/ctrlProp79.xml" />
  <Relationship Id="rId19" Type="http://schemas.openxmlformats.org/officeDocument/2006/relationships/ctrlProp" Target="../ctrlProps/ctrlProp16.xml" />
  <Relationship Id="rId14" Type="http://schemas.openxmlformats.org/officeDocument/2006/relationships/ctrlProp" Target="../ctrlProps/ctrlProp11.xml" />
  <Relationship Id="rId30" Type="http://schemas.openxmlformats.org/officeDocument/2006/relationships/ctrlProp" Target="../ctrlProps/ctrlProp27.xml" />
  <Relationship Id="rId35" Type="http://schemas.openxmlformats.org/officeDocument/2006/relationships/ctrlProp" Target="../ctrlProps/ctrlProp32.xml" />
  <Relationship Id="rId56" Type="http://schemas.openxmlformats.org/officeDocument/2006/relationships/ctrlProp" Target="../ctrlProps/ctrlProp53.xml" />
  <Relationship Id="rId77" Type="http://schemas.openxmlformats.org/officeDocument/2006/relationships/ctrlProp" Target="../ctrlProps/ctrlProp74.xml" />
  <Relationship Id="rId100" Type="http://schemas.openxmlformats.org/officeDocument/2006/relationships/ctrlProp" Target="../ctrlProps/ctrlProp97.xml" />
  <Relationship Id="rId105" Type="http://schemas.openxmlformats.org/officeDocument/2006/relationships/ctrlProp" Target="../ctrlProps/ctrlProp102.xml" />
  <Relationship Id="rId126" Type="http://schemas.openxmlformats.org/officeDocument/2006/relationships/ctrlProp" Target="../ctrlProps/ctrlProp123.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93" Type="http://schemas.openxmlformats.org/officeDocument/2006/relationships/ctrlProp" Target="../ctrlProps/ctrlProp90.xml" />
  <Relationship Id="rId98" Type="http://schemas.openxmlformats.org/officeDocument/2006/relationships/ctrlProp" Target="../ctrlProps/ctrlProp95.xml" />
  <Relationship Id="rId121" Type="http://schemas.openxmlformats.org/officeDocument/2006/relationships/ctrlProp" Target="../ctrlProps/ctrlProp118.xml" />
  <Relationship Id="rId142" Type="http://schemas.openxmlformats.org/officeDocument/2006/relationships/ctrlProp" Target="../ctrlProps/ctrlProp139.xml" />
  <Relationship Id="rId3" Type="http://schemas.openxmlformats.org/officeDocument/2006/relationships/vmlDrawing" Target="../drawings/vmlDrawing1.vml" />
  <Relationship Id="rId25" Type="http://schemas.openxmlformats.org/officeDocument/2006/relationships/ctrlProp" Target="../ctrlProps/ctrlProp22.xml" />
  <Relationship Id="rId46" Type="http://schemas.openxmlformats.org/officeDocument/2006/relationships/ctrlProp" Target="../ctrlProps/ctrlProp43.xml" />
  <Relationship Id="rId67" Type="http://schemas.openxmlformats.org/officeDocument/2006/relationships/ctrlProp" Target="../ctrlProps/ctrlProp64.xml" />
  <Relationship Id="rId116" Type="http://schemas.openxmlformats.org/officeDocument/2006/relationships/ctrlProp" Target="../ctrlProps/ctrlProp113.xml" />
  <Relationship Id="rId137" Type="http://schemas.openxmlformats.org/officeDocument/2006/relationships/ctrlProp" Target="../ctrlProps/ctrlProp134.xml" />
  <Relationship Id="rId20" Type="http://schemas.openxmlformats.org/officeDocument/2006/relationships/ctrlProp" Target="../ctrlProps/ctrlProp17.xml" />
  <Relationship Id="rId41" Type="http://schemas.openxmlformats.org/officeDocument/2006/relationships/ctrlProp" Target="../ctrlProps/ctrlProp38.xml" />
  <Relationship Id="rId62" Type="http://schemas.openxmlformats.org/officeDocument/2006/relationships/ctrlProp" Target="../ctrlProps/ctrlProp59.xml" />
  <Relationship Id="rId83" Type="http://schemas.openxmlformats.org/officeDocument/2006/relationships/ctrlProp" Target="../ctrlProps/ctrlProp80.xml" />
  <Relationship Id="rId88" Type="http://schemas.openxmlformats.org/officeDocument/2006/relationships/ctrlProp" Target="../ctrlProps/ctrlProp85.xml" />
  <Relationship Id="rId111" Type="http://schemas.openxmlformats.org/officeDocument/2006/relationships/ctrlProp" Target="../ctrlProps/ctrlProp108.xml" />
  <Relationship Id="rId132" Type="http://schemas.openxmlformats.org/officeDocument/2006/relationships/ctrlProp" Target="../ctrlProps/ctrlProp129.xml" />
  <Relationship Id="rId15" Type="http://schemas.openxmlformats.org/officeDocument/2006/relationships/ctrlProp" Target="../ctrlProps/ctrlProp12.xml" />
  <Relationship Id="rId36" Type="http://schemas.openxmlformats.org/officeDocument/2006/relationships/ctrlProp" Target="../ctrlProps/ctrlProp33.xml" />
  <Relationship Id="rId57" Type="http://schemas.openxmlformats.org/officeDocument/2006/relationships/ctrlProp" Target="../ctrlProps/ctrlProp54.xml" />
  <Relationship Id="rId106" Type="http://schemas.openxmlformats.org/officeDocument/2006/relationships/ctrlProp" Target="../ctrlProps/ctrlProp103.xml" />
  <Relationship Id="rId127" Type="http://schemas.openxmlformats.org/officeDocument/2006/relationships/ctrlProp" Target="../ctrlProps/ctrlProp124.xml" />
  <Relationship Id="rId10" Type="http://schemas.openxmlformats.org/officeDocument/2006/relationships/ctrlProp" Target="../ctrlProps/ctrlProp7.xml" />
  <Relationship Id="rId31" Type="http://schemas.openxmlformats.org/officeDocument/2006/relationships/ctrlProp" Target="../ctrlProps/ctrlProp28.xml" />
  <Relationship Id="rId52" Type="http://schemas.openxmlformats.org/officeDocument/2006/relationships/ctrlProp" Target="../ctrlProps/ctrlProp49.xml" />
  <Relationship Id="rId73" Type="http://schemas.openxmlformats.org/officeDocument/2006/relationships/ctrlProp" Target="../ctrlProps/ctrlProp70.xml" />
  <Relationship Id="rId78" Type="http://schemas.openxmlformats.org/officeDocument/2006/relationships/ctrlProp" Target="../ctrlProps/ctrlProp75.xml" />
  <Relationship Id="rId94" Type="http://schemas.openxmlformats.org/officeDocument/2006/relationships/ctrlProp" Target="../ctrlProps/ctrlProp91.xml" />
  <Relationship Id="rId99" Type="http://schemas.openxmlformats.org/officeDocument/2006/relationships/ctrlProp" Target="../ctrlProps/ctrlProp96.xml" />
  <Relationship Id="rId101" Type="http://schemas.openxmlformats.org/officeDocument/2006/relationships/ctrlProp" Target="../ctrlProps/ctrlProp98.xml" />
  <Relationship Id="rId122" Type="http://schemas.openxmlformats.org/officeDocument/2006/relationships/ctrlProp" Target="../ctrlProps/ctrlProp119.xml" />
  <Relationship Id="rId143" Type="http://schemas.openxmlformats.org/officeDocument/2006/relationships/ctrlProp" Target="../ctrlProps/ctrlProp140.xml" />
  <Relationship Id="rId4" Type="http://schemas.openxmlformats.org/officeDocument/2006/relationships/ctrlProp" Target="../ctrlProps/ctrlProp1.xml" />
  <Relationship Id="rId9" Type="http://schemas.openxmlformats.org/officeDocument/2006/relationships/ctrlProp" Target="../ctrlProps/ctrlProp6.xml" />
  <Relationship Id="rId26" Type="http://schemas.openxmlformats.org/officeDocument/2006/relationships/ctrlProp" Target="../ctrlProps/ctrlProp23.xml" />
  <Relationship Id="rId47" Type="http://schemas.openxmlformats.org/officeDocument/2006/relationships/ctrlProp" Target="../ctrlProps/ctrlProp44.xml" />
  <Relationship Id="rId68" Type="http://schemas.openxmlformats.org/officeDocument/2006/relationships/ctrlProp" Target="../ctrlProps/ctrlProp65.xml" />
  <Relationship Id="rId89" Type="http://schemas.openxmlformats.org/officeDocument/2006/relationships/ctrlProp" Target="../ctrlProps/ctrlProp86.xml" />
  <Relationship Id="rId112" Type="http://schemas.openxmlformats.org/officeDocument/2006/relationships/ctrlProp" Target="../ctrlProps/ctrlProp109.xml" />
  <Relationship Id="rId133" Type="http://schemas.openxmlformats.org/officeDocument/2006/relationships/ctrlProp" Target="../ctrlProps/ctrlProp130.xml" />
  <Relationship Id="rId16" Type="http://schemas.openxmlformats.org/officeDocument/2006/relationships/ctrlProp" Target="../ctrlProps/ctrlProp13.xml" />
</Relationships>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2.xml" />
  <Relationship Id="rId1" Type="http://schemas.openxmlformats.org/officeDocument/2006/relationships/printerSettings" Target="../printerSettings/printerSettings2.bin" />
  <Relationship Id="rId4" Type="http://schemas.openxmlformats.org/officeDocument/2006/relationships/comments" Target="../comments2.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X100"/>
  <sheetViews>
    <sheetView showGridLines="0" tabSelected="1" view="pageBreakPreview" zoomScaleNormal="106" zoomScaleSheetLayoutView="100" workbookViewId="0">
      <pane ySplit="1" topLeftCell="A2" activePane="bottomLeft" state="frozen"/>
      <selection pane="bottomLeft" activeCell="P14" sqref="P14:V14"/>
    </sheetView>
  </sheetViews>
  <sheetFormatPr defaultRowHeight="13.2"/>
  <cols>
    <col min="1" max="1" width="1.109375" customWidth="1"/>
    <col min="2" max="13" width="3.109375" customWidth="1"/>
    <col min="14" max="14" width="3.6640625" customWidth="1"/>
    <col min="15" max="15" width="2.5546875" customWidth="1"/>
    <col min="16" max="23" width="3.109375" customWidth="1"/>
    <col min="24" max="24" width="2.77734375" customWidth="1"/>
    <col min="25" max="25" width="4.109375" customWidth="1"/>
    <col min="26" max="26" width="2.44140625" customWidth="1"/>
    <col min="27" max="27" width="3.6640625" customWidth="1"/>
    <col min="28" max="28" width="3.109375" customWidth="1"/>
    <col min="29" max="29" width="3.6640625" customWidth="1"/>
    <col min="30" max="30" width="5" customWidth="1"/>
    <col min="31" max="31" width="2.109375" customWidth="1"/>
    <col min="32" max="32" width="30.88671875" customWidth="1"/>
    <col min="33" max="33" width="3.21875" customWidth="1"/>
    <col min="34" max="34" width="9.21875" style="141" hidden="1" customWidth="1"/>
    <col min="35" max="39" width="3.77734375" style="142" hidden="1" customWidth="1"/>
    <col min="40" max="48" width="3.109375" style="143" hidden="1" customWidth="1"/>
    <col min="49" max="49" width="3.88671875" style="144" hidden="1" customWidth="1"/>
    <col min="50" max="50" width="3.109375" hidden="1" customWidth="1"/>
    <col min="51" max="61" width="3.109375" customWidth="1"/>
  </cols>
  <sheetData>
    <row r="1" spans="2:49" ht="102.6" customHeight="1"/>
    <row r="2" spans="2:49" ht="17.25" customHeight="1">
      <c r="B2" s="388" t="s">
        <v>0</v>
      </c>
      <c r="C2" s="388"/>
      <c r="D2" s="388"/>
      <c r="E2" s="388"/>
      <c r="F2" s="388"/>
      <c r="G2" s="388"/>
      <c r="H2" s="388"/>
      <c r="I2" s="388"/>
      <c r="J2" s="388"/>
      <c r="K2" s="388"/>
      <c r="L2" s="388"/>
      <c r="M2" s="388"/>
      <c r="N2" s="388"/>
      <c r="O2" s="388"/>
      <c r="P2" s="388"/>
      <c r="Q2" s="388"/>
      <c r="R2" s="388"/>
      <c r="S2" s="388"/>
      <c r="T2" s="388"/>
      <c r="U2" s="388"/>
      <c r="V2" s="388"/>
      <c r="W2" s="388"/>
      <c r="X2" s="388"/>
      <c r="Y2" s="388"/>
      <c r="Z2" s="388"/>
      <c r="AA2" s="388"/>
      <c r="AB2" s="388"/>
      <c r="AC2" s="388"/>
      <c r="AD2" s="388"/>
      <c r="AE2" s="388"/>
    </row>
    <row r="3" spans="2:49">
      <c r="B3" s="2"/>
      <c r="C3" s="2"/>
      <c r="D3" s="2"/>
      <c r="E3" s="2"/>
    </row>
    <row r="4" spans="2:49" ht="25.5" customHeight="1">
      <c r="B4" s="455"/>
      <c r="C4" s="455"/>
      <c r="D4" s="455"/>
      <c r="E4" s="455"/>
      <c r="F4" s="456" t="s">
        <v>45</v>
      </c>
      <c r="G4" s="456"/>
      <c r="H4" s="456"/>
      <c r="I4" s="73" t="s">
        <v>46</v>
      </c>
      <c r="L4" s="3"/>
      <c r="M4" s="3"/>
      <c r="N4" s="3"/>
      <c r="O4" s="3"/>
      <c r="P4" s="3"/>
      <c r="Q4" s="3"/>
      <c r="R4" s="456" t="s">
        <v>1</v>
      </c>
      <c r="S4" s="456"/>
      <c r="T4" s="456"/>
      <c r="U4" s="457"/>
      <c r="V4" s="457"/>
      <c r="W4" s="457"/>
      <c r="X4" s="457"/>
      <c r="Y4" s="457"/>
      <c r="Z4" s="457"/>
      <c r="AA4" s="457"/>
      <c r="AB4" s="457"/>
      <c r="AC4" s="457"/>
      <c r="AD4" s="457"/>
      <c r="AE4" s="457"/>
    </row>
    <row r="5" spans="2:49" ht="16.8">
      <c r="B5" s="1"/>
      <c r="C5" s="1"/>
      <c r="D5" s="1"/>
      <c r="E5" s="1"/>
      <c r="L5" s="3"/>
      <c r="M5" s="3"/>
      <c r="N5" s="3"/>
      <c r="O5" s="3"/>
      <c r="P5" s="3"/>
      <c r="Q5" s="3"/>
      <c r="R5" s="456" t="s">
        <v>2</v>
      </c>
      <c r="S5" s="456"/>
      <c r="T5" s="456"/>
      <c r="U5" s="457"/>
      <c r="V5" s="457"/>
      <c r="W5" s="457"/>
      <c r="X5" s="457"/>
      <c r="Y5" s="457"/>
      <c r="Z5" s="457"/>
      <c r="AA5" s="457"/>
      <c r="AB5" s="457"/>
      <c r="AC5" s="457"/>
      <c r="AD5" s="457"/>
      <c r="AE5" s="457"/>
    </row>
    <row r="6" spans="2:49" ht="16.8">
      <c r="B6" s="1"/>
      <c r="C6" s="2"/>
      <c r="D6" s="2"/>
      <c r="E6" s="2"/>
      <c r="F6" s="2"/>
      <c r="K6" s="13"/>
      <c r="L6" s="3"/>
      <c r="M6" s="3"/>
      <c r="N6" s="3"/>
      <c r="O6" s="3"/>
      <c r="P6" s="3"/>
      <c r="Q6" s="3"/>
      <c r="R6" s="456" t="s">
        <v>3</v>
      </c>
      <c r="S6" s="456"/>
      <c r="T6" s="456"/>
      <c r="U6" s="458"/>
      <c r="V6" s="457"/>
      <c r="W6" s="457"/>
      <c r="X6" s="457"/>
      <c r="Y6" s="457"/>
      <c r="Z6" s="457"/>
      <c r="AA6" s="457"/>
      <c r="AB6" s="457"/>
      <c r="AC6" s="457"/>
      <c r="AD6" s="457"/>
      <c r="AE6" s="457"/>
    </row>
    <row r="7" spans="2:49" ht="16.8">
      <c r="B7" s="1"/>
      <c r="C7" s="1"/>
      <c r="D7" s="1"/>
      <c r="E7" s="1"/>
      <c r="L7" s="3"/>
      <c r="M7" s="3"/>
      <c r="N7" s="3"/>
      <c r="O7" s="3"/>
      <c r="P7" s="3"/>
      <c r="Q7" s="3"/>
      <c r="R7" s="456" t="s">
        <v>4</v>
      </c>
      <c r="S7" s="456"/>
      <c r="T7" s="456"/>
      <c r="U7" s="459"/>
      <c r="V7" s="460"/>
      <c r="W7" s="460"/>
      <c r="X7" s="460"/>
      <c r="Y7" s="460"/>
      <c r="Z7" s="460"/>
      <c r="AA7" s="460"/>
      <c r="AB7" s="460"/>
      <c r="AC7" s="460"/>
      <c r="AD7" s="460"/>
      <c r="AE7" s="460"/>
      <c r="AH7" s="141" t="s">
        <v>362</v>
      </c>
      <c r="AP7" s="141" t="s">
        <v>365</v>
      </c>
      <c r="AW7" s="144" t="s">
        <v>366</v>
      </c>
    </row>
    <row r="8" spans="2:49">
      <c r="B8" s="24" t="s">
        <v>44</v>
      </c>
      <c r="C8" s="400"/>
      <c r="D8" s="400"/>
      <c r="E8" s="400"/>
      <c r="F8" t="s">
        <v>42</v>
      </c>
      <c r="G8" s="399"/>
      <c r="H8" s="399"/>
      <c r="I8" s="360" t="s">
        <v>43</v>
      </c>
      <c r="J8" s="360"/>
      <c r="L8" s="3"/>
      <c r="M8" s="3"/>
      <c r="N8" s="3"/>
      <c r="O8" s="3"/>
      <c r="P8" s="3"/>
      <c r="Q8" s="3"/>
      <c r="R8" s="2"/>
      <c r="S8" s="2"/>
      <c r="T8" s="2"/>
      <c r="U8" s="2"/>
      <c r="V8" s="2"/>
      <c r="W8" s="2"/>
      <c r="X8" s="2"/>
      <c r="Y8" s="2"/>
      <c r="Z8" s="2"/>
      <c r="AA8" s="2"/>
      <c r="AB8" s="2"/>
      <c r="AC8" s="2"/>
      <c r="AD8" s="2"/>
      <c r="AE8" s="2"/>
      <c r="AH8" s="145" t="s">
        <v>363</v>
      </c>
      <c r="AI8" s="140">
        <v>0</v>
      </c>
      <c r="AW8" s="147" t="str">
        <f>IF(AI8=3,2,IF(AI8=0,"",IF(AI8=4,3,IF(AI8=5,4,AI8))))</f>
        <v/>
      </c>
    </row>
    <row r="9" spans="2:49" ht="6" customHeight="1">
      <c r="B9" s="2"/>
      <c r="C9" s="2"/>
      <c r="D9" s="2"/>
      <c r="E9" s="2"/>
      <c r="L9" s="4"/>
      <c r="M9" s="4"/>
      <c r="N9" s="4"/>
      <c r="O9" s="4"/>
      <c r="P9" s="4"/>
      <c r="Q9" s="4"/>
      <c r="R9" s="4"/>
      <c r="S9" s="4"/>
      <c r="T9" s="4"/>
      <c r="U9" s="4"/>
      <c r="V9" s="4"/>
      <c r="W9" s="4"/>
      <c r="X9" s="4"/>
      <c r="Y9" s="4"/>
      <c r="Z9" s="4"/>
      <c r="AA9" s="4"/>
      <c r="AB9" s="4"/>
      <c r="AC9" s="4"/>
      <c r="AD9" s="4"/>
      <c r="AE9" s="4"/>
      <c r="AH9" s="145"/>
    </row>
    <row r="10" spans="2:49" ht="21" customHeight="1">
      <c r="B10" s="350" t="s">
        <v>165</v>
      </c>
      <c r="C10" s="351"/>
      <c r="D10" s="351"/>
      <c r="E10" s="351"/>
      <c r="F10" s="351"/>
      <c r="G10" s="352"/>
      <c r="H10" s="401" t="s">
        <v>433</v>
      </c>
      <c r="I10" s="402"/>
      <c r="J10" s="402"/>
      <c r="K10" s="402"/>
      <c r="L10" s="402"/>
      <c r="M10" s="402"/>
      <c r="N10" s="402"/>
      <c r="O10" s="402"/>
      <c r="P10" s="402"/>
      <c r="Q10" s="402"/>
      <c r="R10" s="402"/>
      <c r="S10" s="402"/>
      <c r="T10" s="402"/>
      <c r="U10" s="402"/>
      <c r="V10" s="403"/>
      <c r="W10" s="461" t="s">
        <v>37</v>
      </c>
      <c r="X10" s="462"/>
      <c r="Y10" s="462"/>
      <c r="Z10" s="462"/>
      <c r="AA10" s="462"/>
      <c r="AB10" s="462"/>
      <c r="AC10" s="462"/>
      <c r="AD10" s="462"/>
      <c r="AE10" s="463"/>
      <c r="AH10" s="145" t="s">
        <v>364</v>
      </c>
      <c r="AI10" s="140">
        <v>0</v>
      </c>
      <c r="AW10" s="147" t="str">
        <f>IF(AI10=0,"",AI10)</f>
        <v/>
      </c>
    </row>
    <row r="11" spans="2:49" ht="18" customHeight="1">
      <c r="B11" s="70"/>
      <c r="C11" s="412" t="s">
        <v>176</v>
      </c>
      <c r="D11" s="412"/>
      <c r="E11" s="412"/>
      <c r="F11" s="412"/>
      <c r="G11" s="413"/>
      <c r="H11" s="397" t="s">
        <v>47</v>
      </c>
      <c r="I11" s="397"/>
      <c r="J11" s="398"/>
      <c r="K11" s="405"/>
      <c r="L11" s="406"/>
      <c r="M11" s="406"/>
      <c r="N11" s="406"/>
      <c r="O11" s="21" t="s">
        <v>49</v>
      </c>
      <c r="P11" s="31"/>
      <c r="Q11" s="464" t="s">
        <v>148</v>
      </c>
      <c r="R11" s="464"/>
      <c r="S11" s="32"/>
      <c r="T11" s="358" t="s">
        <v>149</v>
      </c>
      <c r="U11" s="358"/>
      <c r="V11" s="359"/>
      <c r="W11" s="407" t="s">
        <v>50</v>
      </c>
      <c r="X11" s="329"/>
      <c r="Y11" s="329"/>
      <c r="Z11" s="329"/>
      <c r="AA11" s="327"/>
      <c r="AB11" s="327"/>
      <c r="AC11" s="327"/>
      <c r="AD11" s="408" t="s">
        <v>51</v>
      </c>
      <c r="AE11" s="409"/>
    </row>
    <row r="12" spans="2:49" ht="18" customHeight="1">
      <c r="B12" s="71"/>
      <c r="C12" s="355" t="s">
        <v>177</v>
      </c>
      <c r="D12" s="355"/>
      <c r="E12" s="355"/>
      <c r="F12" s="355"/>
      <c r="G12" s="356"/>
      <c r="H12" s="397" t="s">
        <v>48</v>
      </c>
      <c r="I12" s="397"/>
      <c r="J12" s="397"/>
      <c r="K12" s="397"/>
      <c r="L12" s="397"/>
      <c r="M12" s="397"/>
      <c r="N12" s="397"/>
      <c r="O12" s="397"/>
      <c r="P12" s="397"/>
      <c r="Q12" s="397"/>
      <c r="R12" s="397"/>
      <c r="S12" s="397"/>
      <c r="T12" s="397"/>
      <c r="U12" s="397"/>
      <c r="V12" s="404"/>
      <c r="W12" s="357"/>
      <c r="X12" s="331"/>
      <c r="Y12" s="331"/>
      <c r="Z12" s="331"/>
      <c r="AA12" s="328"/>
      <c r="AB12" s="328"/>
      <c r="AC12" s="328"/>
      <c r="AD12" s="410"/>
      <c r="AE12" s="411"/>
    </row>
    <row r="13" spans="2:49" ht="18" customHeight="1">
      <c r="B13" s="71"/>
      <c r="C13" s="355" t="s">
        <v>178</v>
      </c>
      <c r="D13" s="355"/>
      <c r="E13" s="355"/>
      <c r="F13" s="355"/>
      <c r="G13" s="356"/>
      <c r="H13" s="329" t="s">
        <v>5</v>
      </c>
      <c r="I13" s="329"/>
      <c r="J13" s="330"/>
      <c r="K13" s="389" t="s">
        <v>28</v>
      </c>
      <c r="L13" s="390"/>
      <c r="M13" s="390"/>
      <c r="N13" s="390"/>
      <c r="O13" s="391"/>
      <c r="P13" s="392"/>
      <c r="Q13" s="393"/>
      <c r="R13" s="393"/>
      <c r="S13" s="393"/>
      <c r="T13" s="393"/>
      <c r="U13" s="393"/>
      <c r="V13" s="394"/>
      <c r="W13" s="482" t="s">
        <v>53</v>
      </c>
      <c r="X13" s="483"/>
      <c r="Y13" s="483"/>
      <c r="Z13" s="483"/>
      <c r="AA13" s="483"/>
      <c r="AB13" s="327"/>
      <c r="AC13" s="327"/>
      <c r="AD13" s="327"/>
      <c r="AE13" s="479" t="s">
        <v>52</v>
      </c>
    </row>
    <row r="14" spans="2:49" ht="18" customHeight="1">
      <c r="B14" s="71"/>
      <c r="C14" s="355" t="s">
        <v>179</v>
      </c>
      <c r="D14" s="355"/>
      <c r="E14" s="355"/>
      <c r="F14" s="355"/>
      <c r="G14" s="356"/>
      <c r="H14" s="331"/>
      <c r="I14" s="331"/>
      <c r="J14" s="332"/>
      <c r="K14" s="389" t="s">
        <v>26</v>
      </c>
      <c r="L14" s="390"/>
      <c r="M14" s="390"/>
      <c r="N14" s="390"/>
      <c r="O14" s="391"/>
      <c r="P14" s="392"/>
      <c r="Q14" s="393"/>
      <c r="R14" s="393"/>
      <c r="S14" s="393"/>
      <c r="T14" s="393"/>
      <c r="U14" s="393"/>
      <c r="V14" s="394"/>
      <c r="W14" s="484"/>
      <c r="X14" s="485"/>
      <c r="Y14" s="485"/>
      <c r="Z14" s="485"/>
      <c r="AA14" s="485"/>
      <c r="AB14" s="481"/>
      <c r="AC14" s="481"/>
      <c r="AD14" s="481"/>
      <c r="AE14" s="480"/>
    </row>
    <row r="15" spans="2:49" ht="19.8" customHeight="1">
      <c r="B15" s="476" t="s">
        <v>57</v>
      </c>
      <c r="C15" s="477"/>
      <c r="D15" s="477"/>
      <c r="E15" s="477"/>
      <c r="F15" s="477"/>
      <c r="G15" s="478"/>
      <c r="H15" s="329" t="s">
        <v>6</v>
      </c>
      <c r="I15" s="329"/>
      <c r="J15" s="330"/>
      <c r="K15" s="389" t="s">
        <v>29</v>
      </c>
      <c r="L15" s="390"/>
      <c r="M15" s="390"/>
      <c r="N15" s="390"/>
      <c r="O15" s="391"/>
      <c r="P15" s="392"/>
      <c r="Q15" s="393"/>
      <c r="R15" s="393"/>
      <c r="S15" s="393"/>
      <c r="T15" s="393"/>
      <c r="U15" s="393"/>
      <c r="V15" s="394"/>
      <c r="W15" s="492" t="s">
        <v>54</v>
      </c>
      <c r="X15" s="493"/>
      <c r="Y15" s="446" t="s">
        <v>55</v>
      </c>
      <c r="Z15" s="446"/>
      <c r="AA15" s="446"/>
      <c r="AB15" s="446"/>
      <c r="AC15" s="494"/>
      <c r="AD15" s="494"/>
      <c r="AE15" s="16" t="s">
        <v>52</v>
      </c>
    </row>
    <row r="16" spans="2:49" ht="18" customHeight="1">
      <c r="B16" s="71"/>
      <c r="C16" s="355" t="s">
        <v>180</v>
      </c>
      <c r="D16" s="355"/>
      <c r="E16" s="355"/>
      <c r="F16" s="355"/>
      <c r="G16" s="356"/>
      <c r="H16" s="331"/>
      <c r="I16" s="331"/>
      <c r="J16" s="332"/>
      <c r="K16" s="389" t="s">
        <v>27</v>
      </c>
      <c r="L16" s="390"/>
      <c r="M16" s="390"/>
      <c r="N16" s="390"/>
      <c r="O16" s="391"/>
      <c r="P16" s="392"/>
      <c r="Q16" s="393"/>
      <c r="R16" s="393"/>
      <c r="S16" s="393"/>
      <c r="T16" s="393"/>
      <c r="U16" s="393"/>
      <c r="V16" s="394"/>
      <c r="W16" s="334"/>
      <c r="X16" s="215"/>
      <c r="Y16" s="206" t="s">
        <v>56</v>
      </c>
      <c r="Z16" s="206"/>
      <c r="AA16" s="206"/>
      <c r="AB16" s="206"/>
      <c r="AC16" s="495"/>
      <c r="AD16" s="495"/>
      <c r="AE16" s="16" t="s">
        <v>52</v>
      </c>
      <c r="AH16" s="141" t="s">
        <v>362</v>
      </c>
      <c r="AP16" s="141" t="s">
        <v>365</v>
      </c>
      <c r="AW16" s="144" t="s">
        <v>366</v>
      </c>
    </row>
    <row r="17" spans="2:49" ht="18" customHeight="1">
      <c r="B17" s="470" t="s">
        <v>432</v>
      </c>
      <c r="C17" s="471"/>
      <c r="D17" s="471"/>
      <c r="E17" s="471"/>
      <c r="F17" s="471"/>
      <c r="G17" s="472"/>
      <c r="H17" s="329" t="s">
        <v>7</v>
      </c>
      <c r="I17" s="329"/>
      <c r="J17" s="329"/>
      <c r="K17" s="329"/>
      <c r="L17" s="329"/>
      <c r="M17" s="329"/>
      <c r="N17" s="329"/>
      <c r="O17" s="330"/>
      <c r="P17" s="486">
        <f>SUM(P13:V16)</f>
        <v>0</v>
      </c>
      <c r="Q17" s="487"/>
      <c r="R17" s="487"/>
      <c r="S17" s="487"/>
      <c r="T17" s="487"/>
      <c r="U17" s="487"/>
      <c r="V17" s="488"/>
      <c r="W17" s="334"/>
      <c r="X17" s="215"/>
      <c r="Y17" s="47" t="s">
        <v>87</v>
      </c>
      <c r="Z17" s="200"/>
      <c r="AA17" s="200"/>
      <c r="AB17" s="131" t="s">
        <v>207</v>
      </c>
      <c r="AC17" s="495"/>
      <c r="AD17" s="495"/>
      <c r="AE17" s="16" t="s">
        <v>52</v>
      </c>
      <c r="AH17" s="141" t="s">
        <v>367</v>
      </c>
      <c r="AI17" s="140" t="b">
        <v>0</v>
      </c>
      <c r="AP17" s="146" t="str">
        <f>IF(AI17,1,"")</f>
        <v/>
      </c>
      <c r="AW17" s="147">
        <f>IF(AP17=1,1,99)</f>
        <v>99</v>
      </c>
    </row>
    <row r="18" spans="2:49" ht="18" customHeight="1">
      <c r="B18" s="473"/>
      <c r="C18" s="474"/>
      <c r="D18" s="474"/>
      <c r="E18" s="474"/>
      <c r="F18" s="474"/>
      <c r="G18" s="475"/>
      <c r="H18" s="331"/>
      <c r="I18" s="331"/>
      <c r="J18" s="331"/>
      <c r="K18" s="331"/>
      <c r="L18" s="331"/>
      <c r="M18" s="331"/>
      <c r="N18" s="331"/>
      <c r="O18" s="332"/>
      <c r="P18" s="489"/>
      <c r="Q18" s="490"/>
      <c r="R18" s="490"/>
      <c r="S18" s="490"/>
      <c r="T18" s="490"/>
      <c r="U18" s="490"/>
      <c r="V18" s="491"/>
      <c r="W18" s="357"/>
      <c r="X18" s="331"/>
      <c r="Y18" s="138" t="s">
        <v>87</v>
      </c>
      <c r="Z18" s="201"/>
      <c r="AA18" s="201"/>
      <c r="AB18" s="132" t="s">
        <v>207</v>
      </c>
      <c r="AC18" s="333"/>
      <c r="AD18" s="333"/>
      <c r="AE18" s="17" t="s">
        <v>52</v>
      </c>
      <c r="AH18" s="141" t="s">
        <v>368</v>
      </c>
      <c r="AI18" s="140" t="b">
        <v>0</v>
      </c>
      <c r="AP18" s="146" t="str">
        <f>IF(AI18,1,"")</f>
        <v/>
      </c>
      <c r="AW18" s="147">
        <f>IF(AP18=1,1,99)</f>
        <v>99</v>
      </c>
    </row>
    <row r="19" spans="2:49" ht="6" customHeight="1">
      <c r="B19" s="5"/>
      <c r="C19" s="6"/>
      <c r="D19" s="6"/>
      <c r="E19" s="6"/>
      <c r="F19" s="6"/>
      <c r="G19" s="6"/>
      <c r="H19" s="7"/>
      <c r="I19" s="7"/>
      <c r="J19" s="7"/>
      <c r="K19" s="7"/>
      <c r="L19" s="7"/>
      <c r="M19" s="7"/>
      <c r="N19" s="14"/>
      <c r="O19" s="14"/>
      <c r="P19" s="14"/>
      <c r="Q19" s="14"/>
      <c r="R19" s="14"/>
      <c r="S19" s="15"/>
      <c r="T19" s="15"/>
      <c r="U19" s="15"/>
      <c r="V19" s="15"/>
      <c r="W19" s="15"/>
      <c r="X19" s="15"/>
      <c r="Y19" s="15"/>
      <c r="Z19" s="15"/>
      <c r="AA19" s="15"/>
      <c r="AB19" s="15"/>
      <c r="AC19" s="15"/>
      <c r="AD19" s="15"/>
      <c r="AE19" s="19"/>
      <c r="AP19" s="142"/>
      <c r="AW19" s="148"/>
    </row>
    <row r="20" spans="2:49" s="8" customFormat="1" ht="21" customHeight="1">
      <c r="B20" s="350" t="s">
        <v>155</v>
      </c>
      <c r="C20" s="351"/>
      <c r="D20" s="351"/>
      <c r="E20" s="351"/>
      <c r="F20" s="395"/>
      <c r="G20" s="395"/>
      <c r="H20" s="395"/>
      <c r="I20" s="395"/>
      <c r="J20" s="396"/>
      <c r="K20" s="396"/>
      <c r="L20" s="396"/>
      <c r="M20" s="396"/>
      <c r="N20" s="467" t="s">
        <v>156</v>
      </c>
      <c r="O20" s="468"/>
      <c r="P20" s="468"/>
      <c r="Q20" s="468"/>
      <c r="R20" s="468"/>
      <c r="S20" s="468"/>
      <c r="T20" s="468"/>
      <c r="U20" s="468"/>
      <c r="V20" s="468"/>
      <c r="W20" s="468"/>
      <c r="X20" s="468"/>
      <c r="Y20" s="468"/>
      <c r="Z20" s="468"/>
      <c r="AA20" s="468"/>
      <c r="AB20" s="468"/>
      <c r="AC20" s="468"/>
      <c r="AD20" s="468"/>
      <c r="AE20" s="469"/>
      <c r="AH20" s="149" t="s">
        <v>369</v>
      </c>
      <c r="AI20" s="150" t="b">
        <v>0</v>
      </c>
      <c r="AJ20" s="151"/>
      <c r="AK20" s="151"/>
      <c r="AL20" s="151"/>
      <c r="AM20" s="151"/>
      <c r="AN20" s="151"/>
      <c r="AO20" s="151"/>
      <c r="AP20" s="146" t="str">
        <f>IF(AI20,1,"")</f>
        <v/>
      </c>
      <c r="AQ20" s="151"/>
      <c r="AR20" s="151"/>
      <c r="AS20" s="151"/>
      <c r="AT20" s="151"/>
      <c r="AU20" s="151"/>
      <c r="AV20" s="151"/>
      <c r="AW20" s="147">
        <f>IF(AP20=1,1,99)</f>
        <v>99</v>
      </c>
    </row>
    <row r="21" spans="2:49" ht="12" customHeight="1">
      <c r="B21" s="504"/>
      <c r="C21" s="505"/>
      <c r="D21" s="505"/>
      <c r="E21" s="508"/>
      <c r="F21" s="506" t="s">
        <v>41</v>
      </c>
      <c r="G21" s="506"/>
      <c r="H21" s="506"/>
      <c r="I21" s="506"/>
      <c r="J21" s="504" t="s">
        <v>157</v>
      </c>
      <c r="K21" s="505"/>
      <c r="L21" s="505"/>
      <c r="M21" s="505"/>
      <c r="N21" s="202" t="s">
        <v>58</v>
      </c>
      <c r="O21" s="203"/>
      <c r="P21" s="203"/>
      <c r="Q21" s="203"/>
      <c r="R21" s="203"/>
      <c r="S21" s="203"/>
      <c r="T21" s="203"/>
      <c r="U21" s="203"/>
      <c r="V21" s="203"/>
      <c r="W21" s="203"/>
      <c r="X21" s="203"/>
      <c r="Y21" s="203"/>
      <c r="Z21" s="203"/>
      <c r="AA21" s="203"/>
      <c r="AB21" s="203"/>
      <c r="AC21" s="203"/>
      <c r="AD21" s="203"/>
      <c r="AE21" s="204"/>
      <c r="AH21" s="141" t="s">
        <v>370</v>
      </c>
      <c r="AI21" s="140" t="b">
        <v>0</v>
      </c>
      <c r="AP21" s="146" t="str">
        <f t="shared" ref="AP21:AP26" si="0">IF(AI21,1,"")</f>
        <v/>
      </c>
      <c r="AW21" s="147">
        <f t="shared" ref="AW21:AW26" si="1">IF(AP21=1,1,99)</f>
        <v>99</v>
      </c>
    </row>
    <row r="22" spans="2:49" ht="12" customHeight="1">
      <c r="B22" s="509"/>
      <c r="C22" s="215"/>
      <c r="D22" s="215"/>
      <c r="E22" s="216"/>
      <c r="F22" s="507"/>
      <c r="G22" s="507"/>
      <c r="H22" s="507"/>
      <c r="I22" s="507"/>
      <c r="J22" s="243"/>
      <c r="K22" s="244"/>
      <c r="L22" s="244"/>
      <c r="M22" s="244"/>
      <c r="N22" s="205"/>
      <c r="O22" s="206"/>
      <c r="P22" s="206"/>
      <c r="Q22" s="206"/>
      <c r="R22" s="206"/>
      <c r="S22" s="206"/>
      <c r="T22" s="206"/>
      <c r="U22" s="206"/>
      <c r="V22" s="206"/>
      <c r="W22" s="206"/>
      <c r="X22" s="206"/>
      <c r="Y22" s="206"/>
      <c r="Z22" s="206"/>
      <c r="AA22" s="206"/>
      <c r="AB22" s="206"/>
      <c r="AC22" s="206"/>
      <c r="AD22" s="206"/>
      <c r="AE22" s="207"/>
      <c r="AH22" s="141" t="s">
        <v>371</v>
      </c>
      <c r="AI22" s="140" t="b">
        <v>0</v>
      </c>
      <c r="AP22" s="146" t="str">
        <f t="shared" si="0"/>
        <v/>
      </c>
      <c r="AW22" s="147">
        <f t="shared" si="1"/>
        <v>99</v>
      </c>
    </row>
    <row r="23" spans="2:49" ht="12" customHeight="1">
      <c r="B23" s="509"/>
      <c r="C23" s="215"/>
      <c r="D23" s="215"/>
      <c r="E23" s="216"/>
      <c r="F23" s="329" t="s">
        <v>158</v>
      </c>
      <c r="G23" s="330"/>
      <c r="H23" s="407" t="s">
        <v>8</v>
      </c>
      <c r="I23" s="330"/>
      <c r="J23" s="334" t="s">
        <v>158</v>
      </c>
      <c r="K23" s="215"/>
      <c r="L23" s="335" t="s">
        <v>159</v>
      </c>
      <c r="M23" s="335"/>
      <c r="N23" s="35"/>
      <c r="O23" s="217" t="s">
        <v>140</v>
      </c>
      <c r="P23" s="217"/>
      <c r="Q23" s="35"/>
      <c r="R23" s="355" t="s">
        <v>142</v>
      </c>
      <c r="S23" s="355"/>
      <c r="T23" s="35"/>
      <c r="U23" s="355" t="s">
        <v>144</v>
      </c>
      <c r="V23" s="355"/>
      <c r="W23" s="355"/>
      <c r="X23" s="355"/>
      <c r="Y23" s="355"/>
      <c r="Z23" s="208"/>
      <c r="AA23" s="208"/>
      <c r="AB23" s="208"/>
      <c r="AC23" s="208"/>
      <c r="AD23" s="208"/>
      <c r="AE23" s="209"/>
      <c r="AH23" s="141" t="s">
        <v>372</v>
      </c>
      <c r="AI23" s="140" t="b">
        <v>0</v>
      </c>
      <c r="AP23" s="146" t="str">
        <f t="shared" si="0"/>
        <v/>
      </c>
      <c r="AW23" s="147">
        <f t="shared" si="1"/>
        <v>99</v>
      </c>
    </row>
    <row r="24" spans="2:49" ht="12" customHeight="1">
      <c r="B24" s="243"/>
      <c r="C24" s="244"/>
      <c r="D24" s="244"/>
      <c r="E24" s="510"/>
      <c r="F24" s="331"/>
      <c r="G24" s="332"/>
      <c r="H24" s="357"/>
      <c r="I24" s="332"/>
      <c r="J24" s="357"/>
      <c r="K24" s="331"/>
      <c r="L24" s="335"/>
      <c r="M24" s="335"/>
      <c r="N24" s="35"/>
      <c r="O24" s="217" t="s">
        <v>141</v>
      </c>
      <c r="P24" s="217"/>
      <c r="Q24" s="35"/>
      <c r="R24" s="355" t="s">
        <v>143</v>
      </c>
      <c r="S24" s="355"/>
      <c r="T24" s="35"/>
      <c r="U24" s="355" t="s">
        <v>145</v>
      </c>
      <c r="V24" s="355"/>
      <c r="W24" s="35"/>
      <c r="X24" s="355" t="s">
        <v>146</v>
      </c>
      <c r="Y24" s="355"/>
      <c r="Z24" s="355"/>
      <c r="AA24" s="355"/>
      <c r="AB24" s="355"/>
      <c r="AC24" s="208"/>
      <c r="AD24" s="208"/>
      <c r="AE24" s="209"/>
      <c r="AH24" s="141" t="s">
        <v>373</v>
      </c>
      <c r="AI24" s="140" t="b">
        <v>0</v>
      </c>
      <c r="AP24" s="146" t="str">
        <f t="shared" si="0"/>
        <v/>
      </c>
      <c r="AW24" s="147">
        <f t="shared" si="1"/>
        <v>99</v>
      </c>
    </row>
    <row r="25" spans="2:49" ht="12" customHeight="1">
      <c r="B25" s="381" t="s">
        <v>160</v>
      </c>
      <c r="C25" s="382"/>
      <c r="D25" s="382"/>
      <c r="E25" s="383"/>
      <c r="F25" s="447"/>
      <c r="G25" s="451"/>
      <c r="H25" s="447"/>
      <c r="I25" s="451"/>
      <c r="J25" s="447"/>
      <c r="K25" s="448"/>
      <c r="L25" s="496"/>
      <c r="M25" s="496"/>
      <c r="N25" s="35"/>
      <c r="O25" s="217" t="s">
        <v>147</v>
      </c>
      <c r="P25" s="217"/>
      <c r="Q25" s="217"/>
      <c r="R25" s="217"/>
      <c r="S25" s="217"/>
      <c r="T25" s="217"/>
      <c r="U25" s="217"/>
      <c r="V25" s="217"/>
      <c r="W25" s="217"/>
      <c r="X25" s="217"/>
      <c r="Y25" s="217"/>
      <c r="Z25" s="217"/>
      <c r="AA25" s="217"/>
      <c r="AB25" s="217"/>
      <c r="AC25" s="217"/>
      <c r="AD25" s="217"/>
      <c r="AE25" s="218"/>
      <c r="AH25" s="141" t="s">
        <v>374</v>
      </c>
      <c r="AI25" s="140" t="b">
        <v>0</v>
      </c>
      <c r="AP25" s="146" t="str">
        <f t="shared" si="0"/>
        <v/>
      </c>
      <c r="AW25" s="147">
        <f t="shared" si="1"/>
        <v>99</v>
      </c>
    </row>
    <row r="26" spans="2:49" ht="12" customHeight="1">
      <c r="B26" s="384"/>
      <c r="C26" s="385"/>
      <c r="D26" s="385"/>
      <c r="E26" s="386"/>
      <c r="F26" s="449"/>
      <c r="G26" s="452"/>
      <c r="H26" s="449"/>
      <c r="I26" s="452"/>
      <c r="J26" s="449"/>
      <c r="K26" s="450"/>
      <c r="L26" s="496"/>
      <c r="M26" s="496"/>
      <c r="N26" s="35"/>
      <c r="O26" s="210" t="s">
        <v>87</v>
      </c>
      <c r="P26" s="210"/>
      <c r="Q26" s="222"/>
      <c r="R26" s="222"/>
      <c r="S26" s="222"/>
      <c r="T26" s="222"/>
      <c r="U26" s="222"/>
      <c r="V26" s="222"/>
      <c r="W26" s="222"/>
      <c r="X26" s="222"/>
      <c r="Y26" s="222"/>
      <c r="Z26" s="222"/>
      <c r="AA26" s="222"/>
      <c r="AB26" s="36" t="s">
        <v>88</v>
      </c>
      <c r="AC26" s="210"/>
      <c r="AD26" s="210"/>
      <c r="AE26" s="211"/>
      <c r="AH26" s="141" t="s">
        <v>375</v>
      </c>
      <c r="AI26" s="140" t="b">
        <v>0</v>
      </c>
      <c r="AP26" s="146" t="str">
        <f t="shared" si="0"/>
        <v/>
      </c>
      <c r="AW26" s="147">
        <f t="shared" si="1"/>
        <v>99</v>
      </c>
    </row>
    <row r="27" spans="2:49" ht="12" customHeight="1">
      <c r="B27" s="439" t="s">
        <v>161</v>
      </c>
      <c r="C27" s="440"/>
      <c r="D27" s="440"/>
      <c r="E27" s="441"/>
      <c r="F27" s="447"/>
      <c r="G27" s="451"/>
      <c r="H27" s="447"/>
      <c r="I27" s="451"/>
      <c r="J27" s="447"/>
      <c r="K27" s="451"/>
      <c r="L27" s="453"/>
      <c r="M27" s="454"/>
      <c r="N27" s="37"/>
      <c r="O27" s="38"/>
      <c r="P27" s="39"/>
      <c r="Q27" s="39"/>
      <c r="R27" s="39"/>
      <c r="S27" s="39"/>
      <c r="T27" s="39"/>
      <c r="U27" s="39"/>
      <c r="V27" s="39"/>
      <c r="W27" s="39"/>
      <c r="X27" s="39"/>
      <c r="Y27" s="39"/>
      <c r="Z27" s="39"/>
      <c r="AA27" s="39"/>
      <c r="AB27" s="39"/>
      <c r="AC27" s="40"/>
      <c r="AD27" s="40"/>
      <c r="AE27" s="41"/>
      <c r="AL27" s="142" t="s">
        <v>444</v>
      </c>
    </row>
    <row r="28" spans="2:49" ht="12" customHeight="1">
      <c r="B28" s="384"/>
      <c r="C28" s="385"/>
      <c r="D28" s="385"/>
      <c r="E28" s="386"/>
      <c r="F28" s="449"/>
      <c r="G28" s="452"/>
      <c r="H28" s="449"/>
      <c r="I28" s="452"/>
      <c r="J28" s="449"/>
      <c r="K28" s="452"/>
      <c r="L28" s="449"/>
      <c r="M28" s="450"/>
      <c r="N28" s="212" t="s">
        <v>59</v>
      </c>
      <c r="O28" s="213"/>
      <c r="P28" s="213"/>
      <c r="Q28" s="213"/>
      <c r="R28" s="213"/>
      <c r="S28" s="213"/>
      <c r="T28" s="213"/>
      <c r="U28" s="213"/>
      <c r="V28" s="213"/>
      <c r="W28" s="213"/>
      <c r="X28" s="213"/>
      <c r="Y28" s="213"/>
      <c r="Z28" s="213"/>
      <c r="AA28" s="213"/>
      <c r="AB28" s="213"/>
      <c r="AC28" s="213"/>
      <c r="AD28" s="213"/>
      <c r="AE28" s="214"/>
      <c r="AH28" s="141" t="s">
        <v>378</v>
      </c>
      <c r="AI28" s="140">
        <v>0</v>
      </c>
      <c r="AJ28" s="140">
        <v>0</v>
      </c>
      <c r="AK28" s="142" t="s">
        <v>434</v>
      </c>
      <c r="AL28" s="140">
        <v>0</v>
      </c>
      <c r="AM28" s="142" t="s">
        <v>436</v>
      </c>
      <c r="AN28" s="142"/>
      <c r="AP28" s="146" t="str">
        <f>IF(AI28=1,1,"")</f>
        <v/>
      </c>
      <c r="AW28" s="147">
        <f>IF(AP28=1,1,99)</f>
        <v>99</v>
      </c>
    </row>
    <row r="29" spans="2:49" ht="12" customHeight="1">
      <c r="B29" s="439" t="s">
        <v>162</v>
      </c>
      <c r="C29" s="440"/>
      <c r="D29" s="440"/>
      <c r="E29" s="441"/>
      <c r="F29" s="447"/>
      <c r="G29" s="451"/>
      <c r="H29" s="447"/>
      <c r="I29" s="451"/>
      <c r="J29" s="447"/>
      <c r="K29" s="451"/>
      <c r="L29" s="447"/>
      <c r="M29" s="448"/>
      <c r="N29" s="205"/>
      <c r="O29" s="206"/>
      <c r="P29" s="206"/>
      <c r="Q29" s="206"/>
      <c r="R29" s="206"/>
      <c r="S29" s="206"/>
      <c r="T29" s="206"/>
      <c r="U29" s="206"/>
      <c r="V29" s="206"/>
      <c r="W29" s="206"/>
      <c r="X29" s="206"/>
      <c r="Y29" s="206"/>
      <c r="Z29" s="206"/>
      <c r="AA29" s="206"/>
      <c r="AB29" s="206"/>
      <c r="AC29" s="206"/>
      <c r="AD29" s="206"/>
      <c r="AE29" s="207"/>
      <c r="AH29" s="141" t="s">
        <v>376</v>
      </c>
      <c r="AI29" s="140" t="str">
        <f>IF(AI28=2,1,"")</f>
        <v/>
      </c>
      <c r="AP29" s="146" t="str">
        <f>IF(AI29=1,1,"")</f>
        <v/>
      </c>
      <c r="AW29" s="147">
        <f>IF(AP29=1,1,99)</f>
        <v>99</v>
      </c>
    </row>
    <row r="30" spans="2:49" ht="12" customHeight="1">
      <c r="B30" s="384"/>
      <c r="C30" s="385"/>
      <c r="D30" s="385"/>
      <c r="E30" s="386"/>
      <c r="F30" s="449"/>
      <c r="G30" s="452"/>
      <c r="H30" s="449"/>
      <c r="I30" s="452"/>
      <c r="J30" s="449"/>
      <c r="K30" s="452"/>
      <c r="L30" s="449"/>
      <c r="M30" s="450"/>
      <c r="N30" s="43"/>
      <c r="O30" s="44"/>
      <c r="P30" s="44"/>
      <c r="Q30" s="44"/>
      <c r="R30" s="44"/>
      <c r="S30" s="44"/>
      <c r="T30" s="44"/>
      <c r="U30" s="44"/>
      <c r="V30" s="44"/>
      <c r="W30" s="44"/>
      <c r="X30" s="44"/>
      <c r="Y30" s="44"/>
      <c r="Z30" s="44"/>
      <c r="AA30" s="44"/>
      <c r="AB30" s="44"/>
      <c r="AC30" s="44"/>
      <c r="AD30" s="44"/>
      <c r="AE30" s="45"/>
      <c r="AH30" s="141" t="s">
        <v>377</v>
      </c>
      <c r="AI30" s="152" t="str">
        <f>IF(AI28=3,1,"")</f>
        <v/>
      </c>
      <c r="AP30" s="146" t="str">
        <f>IF(AI30=1,1,"")</f>
        <v/>
      </c>
      <c r="AW30" s="147">
        <f>IF(AP30=1,1,99)</f>
        <v>99</v>
      </c>
    </row>
    <row r="31" spans="2:49" ht="12.6" customHeight="1">
      <c r="B31" s="439" t="s">
        <v>163</v>
      </c>
      <c r="C31" s="440"/>
      <c r="D31" s="440"/>
      <c r="E31" s="441"/>
      <c r="F31" s="447"/>
      <c r="G31" s="451"/>
      <c r="H31" s="447"/>
      <c r="I31" s="451"/>
      <c r="J31" s="447"/>
      <c r="K31" s="451"/>
      <c r="L31" s="447"/>
      <c r="M31" s="448"/>
      <c r="N31" s="67">
        <v>1</v>
      </c>
      <c r="O31" s="217" t="s">
        <v>168</v>
      </c>
      <c r="P31" s="217"/>
      <c r="Q31" s="217"/>
      <c r="R31" s="217"/>
      <c r="S31" s="217"/>
      <c r="T31" s="35"/>
      <c r="U31" s="219" t="s">
        <v>138</v>
      </c>
      <c r="V31" s="219"/>
      <c r="W31" s="219"/>
      <c r="X31" s="35" t="s">
        <v>60</v>
      </c>
      <c r="Y31" s="35"/>
      <c r="Z31" s="215" t="s">
        <v>133</v>
      </c>
      <c r="AA31" s="215"/>
      <c r="AB31" s="35"/>
      <c r="AC31" s="215" t="s">
        <v>134</v>
      </c>
      <c r="AD31" s="215"/>
      <c r="AE31" s="34" t="s">
        <v>88</v>
      </c>
      <c r="AH31" s="141" t="s">
        <v>435</v>
      </c>
      <c r="AI31" s="140">
        <v>0</v>
      </c>
      <c r="AJ31" s="140"/>
      <c r="AP31" s="142"/>
      <c r="AW31" s="147" t="str">
        <f>IF(AI31=1,IF(Y34="","",Y34),IF(AI31=2,0,""))</f>
        <v/>
      </c>
    </row>
    <row r="32" spans="2:49" ht="12.6" customHeight="1">
      <c r="B32" s="384"/>
      <c r="C32" s="385"/>
      <c r="D32" s="385"/>
      <c r="E32" s="386"/>
      <c r="F32" s="449"/>
      <c r="G32" s="452"/>
      <c r="H32" s="449"/>
      <c r="I32" s="452"/>
      <c r="J32" s="449"/>
      <c r="K32" s="452"/>
      <c r="L32" s="449"/>
      <c r="M32" s="450"/>
      <c r="N32" s="139"/>
      <c r="O32" s="36"/>
      <c r="P32" s="36"/>
      <c r="Q32" s="36"/>
      <c r="R32" s="36"/>
      <c r="S32" s="210" t="s">
        <v>437</v>
      </c>
      <c r="T32" s="210"/>
      <c r="U32" s="47"/>
      <c r="V32" s="219" t="s">
        <v>139</v>
      </c>
      <c r="W32" s="219"/>
      <c r="X32" s="35"/>
      <c r="Y32" s="173"/>
      <c r="Z32" s="206" t="s">
        <v>69</v>
      </c>
      <c r="AA32" s="206"/>
      <c r="AB32" s="35"/>
      <c r="AC32" s="173"/>
      <c r="AD32" s="217" t="s">
        <v>70</v>
      </c>
      <c r="AE32" s="218"/>
      <c r="AH32" s="141" t="s">
        <v>380</v>
      </c>
      <c r="AI32" s="153"/>
      <c r="AP32" s="142"/>
      <c r="AW32" s="147" t="s">
        <v>441</v>
      </c>
    </row>
    <row r="33" spans="2:50" ht="12" customHeight="1">
      <c r="B33" s="439" t="s">
        <v>6</v>
      </c>
      <c r="C33" s="440"/>
      <c r="D33" s="440"/>
      <c r="E33" s="441"/>
      <c r="F33" s="447"/>
      <c r="G33" s="451"/>
      <c r="H33" s="447"/>
      <c r="I33" s="451"/>
      <c r="J33" s="447"/>
      <c r="K33" s="451"/>
      <c r="L33" s="447"/>
      <c r="M33" s="448"/>
      <c r="N33" s="46"/>
      <c r="O33" s="44"/>
      <c r="P33" s="44"/>
      <c r="Q33" s="44"/>
      <c r="R33" s="44"/>
      <c r="S33" s="44"/>
      <c r="T33" s="35"/>
      <c r="U33" s="217" t="s">
        <v>128</v>
      </c>
      <c r="V33" s="217"/>
      <c r="W33" s="217"/>
      <c r="X33" s="217"/>
      <c r="Y33" s="217"/>
      <c r="Z33" s="217"/>
      <c r="AA33" s="215"/>
      <c r="AB33" s="215"/>
      <c r="AC33" s="215"/>
      <c r="AD33" s="215"/>
      <c r="AE33" s="216"/>
    </row>
    <row r="34" spans="2:50" ht="13.8" customHeight="1">
      <c r="B34" s="384"/>
      <c r="C34" s="385"/>
      <c r="D34" s="385"/>
      <c r="E34" s="386"/>
      <c r="F34" s="449"/>
      <c r="G34" s="452"/>
      <c r="H34" s="449"/>
      <c r="I34" s="452"/>
      <c r="J34" s="449"/>
      <c r="K34" s="452"/>
      <c r="L34" s="449"/>
      <c r="M34" s="450"/>
      <c r="N34" s="67">
        <v>2</v>
      </c>
      <c r="O34" s="210" t="s">
        <v>379</v>
      </c>
      <c r="P34" s="210"/>
      <c r="Q34" s="210"/>
      <c r="R34" s="210"/>
      <c r="S34" s="35"/>
      <c r="T34" s="35"/>
      <c r="U34" s="219" t="s">
        <v>175</v>
      </c>
      <c r="V34" s="219"/>
      <c r="W34" s="219"/>
      <c r="X34" s="219"/>
      <c r="Y34" s="174"/>
      <c r="Z34" s="210" t="s">
        <v>169</v>
      </c>
      <c r="AA34" s="210"/>
      <c r="AB34" s="35"/>
      <c r="AC34" s="219" t="s">
        <v>170</v>
      </c>
      <c r="AD34" s="219"/>
      <c r="AE34" s="220"/>
    </row>
    <row r="35" spans="2:50" ht="18" customHeight="1">
      <c r="B35" s="439" t="s">
        <v>164</v>
      </c>
      <c r="C35" s="440"/>
      <c r="D35" s="440"/>
      <c r="E35" s="441"/>
      <c r="F35" s="337">
        <f>SUM(F25:G34)</f>
        <v>0</v>
      </c>
      <c r="G35" s="465"/>
      <c r="H35" s="337">
        <f t="shared" ref="H35" si="2">SUM(H25:I34)</f>
        <v>0</v>
      </c>
      <c r="I35" s="465"/>
      <c r="J35" s="337">
        <f t="shared" ref="J35" si="3">SUM(J25:K34)</f>
        <v>0</v>
      </c>
      <c r="K35" s="465"/>
      <c r="L35" s="337">
        <f t="shared" ref="L35" si="4">SUM(L25:M34)</f>
        <v>0</v>
      </c>
      <c r="M35" s="338"/>
      <c r="N35" s="72">
        <v>3</v>
      </c>
      <c r="O35" s="210" t="s">
        <v>87</v>
      </c>
      <c r="P35" s="210"/>
      <c r="Q35" s="221"/>
      <c r="R35" s="221"/>
      <c r="S35" s="221"/>
      <c r="T35" s="221"/>
      <c r="U35" s="221"/>
      <c r="V35" s="221"/>
      <c r="W35" s="221"/>
      <c r="X35" s="36" t="s">
        <v>88</v>
      </c>
      <c r="Y35" s="210" t="s">
        <v>61</v>
      </c>
      <c r="Z35" s="210"/>
      <c r="AA35" s="210"/>
      <c r="AB35" s="234"/>
      <c r="AC35" s="234"/>
      <c r="AD35" s="217" t="s">
        <v>70</v>
      </c>
      <c r="AE35" s="218"/>
      <c r="AH35" s="141" t="s">
        <v>362</v>
      </c>
      <c r="AP35" s="141" t="s">
        <v>365</v>
      </c>
      <c r="AW35" s="144" t="s">
        <v>366</v>
      </c>
    </row>
    <row r="36" spans="2:50" ht="7.8" customHeight="1">
      <c r="B36" s="384"/>
      <c r="C36" s="385"/>
      <c r="D36" s="385"/>
      <c r="E36" s="386"/>
      <c r="F36" s="339"/>
      <c r="G36" s="466"/>
      <c r="H36" s="339"/>
      <c r="I36" s="466"/>
      <c r="J36" s="339"/>
      <c r="K36" s="466"/>
      <c r="L36" s="339"/>
      <c r="M36" s="340"/>
      <c r="N36" s="49"/>
      <c r="O36" s="50"/>
      <c r="P36" s="50"/>
      <c r="Q36" s="50"/>
      <c r="R36" s="50"/>
      <c r="S36" s="50"/>
      <c r="T36" s="50"/>
      <c r="U36" s="50"/>
      <c r="V36" s="50"/>
      <c r="W36" s="50"/>
      <c r="X36" s="50"/>
      <c r="Y36" s="50"/>
      <c r="Z36" s="50"/>
      <c r="AA36" s="50"/>
      <c r="AB36" s="50"/>
      <c r="AC36" s="50"/>
      <c r="AD36" s="50"/>
      <c r="AE36" s="51"/>
      <c r="AH36" s="145" t="s">
        <v>381</v>
      </c>
      <c r="AI36" s="140">
        <v>0</v>
      </c>
      <c r="AP36" s="142"/>
      <c r="AW36" s="147" t="str">
        <f>IF(AI36=0,"",IF(AI36=1,IF(P39="","",P39),IF(AI36=2,0,AI36)))</f>
        <v/>
      </c>
    </row>
    <row r="37" spans="2:50" ht="6" customHeight="1">
      <c r="B37" s="9"/>
      <c r="C37" s="10"/>
      <c r="D37" s="10"/>
      <c r="E37" s="10"/>
      <c r="F37" s="10"/>
      <c r="G37" s="10"/>
      <c r="H37" s="10"/>
      <c r="I37" s="10"/>
      <c r="J37" s="10"/>
      <c r="K37" s="10"/>
      <c r="L37" s="10"/>
      <c r="M37" s="10"/>
      <c r="N37" s="11"/>
      <c r="O37" s="11"/>
      <c r="P37" s="11"/>
      <c r="Q37" s="11"/>
      <c r="R37" s="11"/>
      <c r="S37" s="11"/>
      <c r="T37" s="11"/>
      <c r="U37" s="11"/>
      <c r="V37" s="11"/>
      <c r="W37" s="11"/>
      <c r="X37" s="11"/>
      <c r="Y37" s="11"/>
      <c r="Z37" s="11"/>
      <c r="AA37" s="11"/>
      <c r="AB37" s="11"/>
      <c r="AC37" s="11"/>
      <c r="AD37" s="11"/>
      <c r="AE37" s="12"/>
    </row>
    <row r="38" spans="2:50" s="8" customFormat="1" ht="21" customHeight="1">
      <c r="B38" s="350" t="s">
        <v>154</v>
      </c>
      <c r="C38" s="351"/>
      <c r="D38" s="351"/>
      <c r="E38" s="351"/>
      <c r="F38" s="351"/>
      <c r="G38" s="351"/>
      <c r="H38" s="351"/>
      <c r="I38" s="351"/>
      <c r="J38" s="351"/>
      <c r="K38" s="351"/>
      <c r="L38" s="351"/>
      <c r="M38" s="351"/>
      <c r="N38" s="351"/>
      <c r="O38" s="351"/>
      <c r="P38" s="351"/>
      <c r="Q38" s="351"/>
      <c r="R38" s="351"/>
      <c r="S38" s="351"/>
      <c r="T38" s="351"/>
      <c r="U38" s="351"/>
      <c r="V38" s="351"/>
      <c r="W38" s="351"/>
      <c r="X38" s="351"/>
      <c r="Y38" s="351"/>
      <c r="Z38" s="351"/>
      <c r="AA38" s="351"/>
      <c r="AB38" s="351"/>
      <c r="AC38" s="351"/>
      <c r="AD38" s="351"/>
      <c r="AE38" s="352"/>
      <c r="AH38" s="145" t="s">
        <v>382</v>
      </c>
      <c r="AI38" s="140" t="b">
        <v>0</v>
      </c>
      <c r="AJ38" s="142"/>
      <c r="AK38" s="142"/>
      <c r="AL38" s="142"/>
      <c r="AM38" s="142"/>
      <c r="AN38" s="143"/>
      <c r="AO38" s="143"/>
      <c r="AP38" s="146" t="str">
        <f>IF(AI38,1,"")</f>
        <v/>
      </c>
      <c r="AQ38" s="143"/>
      <c r="AR38" s="143"/>
      <c r="AS38" s="143"/>
      <c r="AT38" s="143"/>
      <c r="AU38" s="143"/>
      <c r="AV38" s="143"/>
      <c r="AW38" s="147">
        <f>IF(AP38=1,1,99)</f>
        <v>99</v>
      </c>
      <c r="AX38"/>
    </row>
    <row r="39" spans="2:50" ht="18" customHeight="1">
      <c r="B39" s="348" t="s">
        <v>30</v>
      </c>
      <c r="C39" s="349"/>
      <c r="D39" s="349"/>
      <c r="E39" s="349"/>
      <c r="F39" s="349"/>
      <c r="G39" s="349"/>
      <c r="H39" s="349"/>
      <c r="I39" s="349"/>
      <c r="J39" s="349"/>
      <c r="K39" s="349"/>
      <c r="L39" s="61"/>
      <c r="M39" s="62" t="s">
        <v>98</v>
      </c>
      <c r="N39" s="502" t="s">
        <v>61</v>
      </c>
      <c r="O39" s="502"/>
      <c r="P39" s="503"/>
      <c r="Q39" s="503"/>
      <c r="R39" s="499" t="s">
        <v>70</v>
      </c>
      <c r="S39" s="499"/>
      <c r="T39" s="499"/>
      <c r="U39" s="499"/>
      <c r="V39" s="499"/>
      <c r="W39" s="74"/>
      <c r="X39" s="20" t="s">
        <v>124</v>
      </c>
      <c r="Y39" s="500"/>
      <c r="Z39" s="500"/>
      <c r="AA39" s="500"/>
      <c r="AB39" s="500"/>
      <c r="AC39" s="500"/>
      <c r="AD39" s="500"/>
      <c r="AE39" s="501"/>
      <c r="AH39" s="145" t="s">
        <v>383</v>
      </c>
      <c r="AI39" s="140" t="b">
        <v>0</v>
      </c>
      <c r="AP39" s="146" t="str">
        <f t="shared" ref="AP39:AP43" si="5">IF(AI39,1,"")</f>
        <v/>
      </c>
      <c r="AW39" s="147">
        <f t="shared" ref="AW39:AW43" si="6">IF(AP39=1,1,99)</f>
        <v>99</v>
      </c>
    </row>
    <row r="40" spans="2:50" ht="18" customHeight="1">
      <c r="B40" s="345" t="s">
        <v>31</v>
      </c>
      <c r="C40" s="288"/>
      <c r="D40" s="288"/>
      <c r="E40" s="288"/>
      <c r="F40" s="288"/>
      <c r="G40" s="288"/>
      <c r="H40" s="288"/>
      <c r="I40" s="288"/>
      <c r="J40" s="288"/>
      <c r="K40" s="288"/>
      <c r="L40" s="498" t="s">
        <v>62</v>
      </c>
      <c r="M40" s="336"/>
      <c r="N40" s="336"/>
      <c r="O40" s="129"/>
      <c r="P40" s="336" t="s">
        <v>135</v>
      </c>
      <c r="Q40" s="336"/>
      <c r="R40" s="336"/>
      <c r="S40" s="129"/>
      <c r="T40" s="336" t="s">
        <v>136</v>
      </c>
      <c r="U40" s="336"/>
      <c r="V40" s="336"/>
      <c r="W40" s="336"/>
      <c r="X40" s="336"/>
      <c r="Y40" s="130"/>
      <c r="Z40" s="336" t="s">
        <v>137</v>
      </c>
      <c r="AA40" s="336"/>
      <c r="AB40" s="336"/>
      <c r="AC40" s="336"/>
      <c r="AD40" s="336"/>
      <c r="AE40" s="33"/>
      <c r="AH40" s="145" t="s">
        <v>384</v>
      </c>
      <c r="AI40" s="140" t="b">
        <v>0</v>
      </c>
      <c r="AP40" s="146" t="str">
        <f t="shared" si="5"/>
        <v/>
      </c>
      <c r="AW40" s="147">
        <f t="shared" si="6"/>
        <v>99</v>
      </c>
    </row>
    <row r="41" spans="2:50" ht="18" customHeight="1">
      <c r="B41" s="346"/>
      <c r="C41" s="347"/>
      <c r="D41" s="347"/>
      <c r="E41" s="347"/>
      <c r="F41" s="347"/>
      <c r="G41" s="347"/>
      <c r="H41" s="347"/>
      <c r="I41" s="347"/>
      <c r="J41" s="347"/>
      <c r="K41" s="347"/>
      <c r="L41" s="243"/>
      <c r="M41" s="244"/>
      <c r="N41" s="244"/>
      <c r="O41" s="75"/>
      <c r="P41" s="252" t="s">
        <v>171</v>
      </c>
      <c r="Q41" s="252"/>
      <c r="R41" s="252"/>
      <c r="S41" s="75"/>
      <c r="T41" s="341" t="s">
        <v>172</v>
      </c>
      <c r="U41" s="341"/>
      <c r="V41" s="341"/>
      <c r="W41" s="341"/>
      <c r="X41" s="341"/>
      <c r="Y41" s="75"/>
      <c r="Z41" s="252" t="s">
        <v>173</v>
      </c>
      <c r="AA41" s="252"/>
      <c r="AB41" s="497"/>
      <c r="AC41" s="497"/>
      <c r="AD41" s="497"/>
      <c r="AE41" s="30" t="s">
        <v>174</v>
      </c>
      <c r="AH41" s="145" t="s">
        <v>385</v>
      </c>
      <c r="AI41" s="140" t="b">
        <v>0</v>
      </c>
      <c r="AP41" s="146" t="str">
        <f t="shared" si="5"/>
        <v/>
      </c>
      <c r="AW41" s="147">
        <f t="shared" si="6"/>
        <v>99</v>
      </c>
    </row>
    <row r="42" spans="2:50" ht="18" customHeight="1">
      <c r="B42" s="345" t="s">
        <v>32</v>
      </c>
      <c r="C42" s="288"/>
      <c r="D42" s="288"/>
      <c r="E42" s="288"/>
      <c r="F42" s="288"/>
      <c r="G42" s="288"/>
      <c r="H42" s="288"/>
      <c r="I42" s="288"/>
      <c r="J42" s="288"/>
      <c r="K42" s="288"/>
      <c r="L42" s="353" t="s">
        <v>63</v>
      </c>
      <c r="M42" s="342"/>
      <c r="N42" s="342"/>
      <c r="O42" s="342"/>
      <c r="P42" s="342"/>
      <c r="Q42" s="342"/>
      <c r="R42" s="342"/>
      <c r="S42" s="342"/>
      <c r="T42" s="342"/>
      <c r="U42" s="342"/>
      <c r="V42" s="76"/>
      <c r="W42" s="342" t="s">
        <v>98</v>
      </c>
      <c r="X42" s="342"/>
      <c r="Y42" s="342"/>
      <c r="Z42" s="342"/>
      <c r="AA42" s="76"/>
      <c r="AB42" s="342" t="s">
        <v>124</v>
      </c>
      <c r="AC42" s="342"/>
      <c r="AD42" s="342"/>
      <c r="AE42" s="354"/>
      <c r="AH42" s="145" t="s">
        <v>386</v>
      </c>
      <c r="AI42" s="140" t="b">
        <v>0</v>
      </c>
      <c r="AP42" s="146" t="str">
        <f t="shared" si="5"/>
        <v/>
      </c>
      <c r="AW42" s="147">
        <f t="shared" si="6"/>
        <v>99</v>
      </c>
    </row>
    <row r="43" spans="2:50" ht="18" customHeight="1">
      <c r="B43" s="346"/>
      <c r="C43" s="347"/>
      <c r="D43" s="347"/>
      <c r="E43" s="347"/>
      <c r="F43" s="347"/>
      <c r="G43" s="347"/>
      <c r="H43" s="347"/>
      <c r="I43" s="347"/>
      <c r="J43" s="347"/>
      <c r="K43" s="347"/>
      <c r="L43" s="293" t="s">
        <v>64</v>
      </c>
      <c r="M43" s="294"/>
      <c r="N43" s="294"/>
      <c r="O43" s="294"/>
      <c r="P43" s="294"/>
      <c r="Q43" s="294"/>
      <c r="R43" s="294"/>
      <c r="S43" s="294"/>
      <c r="T43" s="294"/>
      <c r="U43" s="294"/>
      <c r="V43" s="75"/>
      <c r="W43" s="294" t="s">
        <v>98</v>
      </c>
      <c r="X43" s="294"/>
      <c r="Y43" s="294"/>
      <c r="Z43" s="294"/>
      <c r="AA43" s="75"/>
      <c r="AB43" s="294" t="s">
        <v>124</v>
      </c>
      <c r="AC43" s="294"/>
      <c r="AD43" s="294"/>
      <c r="AE43" s="295"/>
      <c r="AH43" s="145" t="s">
        <v>375</v>
      </c>
      <c r="AI43" s="140" t="b">
        <v>0</v>
      </c>
      <c r="AP43" s="146" t="str">
        <f t="shared" si="5"/>
        <v/>
      </c>
      <c r="AW43" s="147">
        <f t="shared" si="6"/>
        <v>99</v>
      </c>
    </row>
    <row r="44" spans="2:50" ht="18" customHeight="1">
      <c r="B44" s="345" t="s">
        <v>33</v>
      </c>
      <c r="C44" s="288"/>
      <c r="D44" s="288"/>
      <c r="E44" s="288"/>
      <c r="F44" s="288"/>
      <c r="G44" s="288"/>
      <c r="H44" s="288"/>
      <c r="I44" s="288"/>
      <c r="J44" s="288"/>
      <c r="K44" s="288"/>
      <c r="L44" s="353" t="s">
        <v>389</v>
      </c>
      <c r="M44" s="342"/>
      <c r="N44" s="342"/>
      <c r="O44" s="342"/>
      <c r="P44" s="342"/>
      <c r="Q44" s="342"/>
      <c r="R44" s="342"/>
      <c r="S44" s="342"/>
      <c r="T44" s="342"/>
      <c r="U44" s="342"/>
      <c r="V44" s="76"/>
      <c r="W44" s="342" t="s">
        <v>98</v>
      </c>
      <c r="X44" s="342"/>
      <c r="Y44" s="342"/>
      <c r="Z44" s="342"/>
      <c r="AA44" s="76"/>
      <c r="AB44" s="342" t="s">
        <v>124</v>
      </c>
      <c r="AC44" s="342"/>
      <c r="AD44" s="342"/>
      <c r="AE44" s="354"/>
      <c r="AH44" s="143"/>
      <c r="AW44" s="148"/>
    </row>
    <row r="45" spans="2:50" ht="18" customHeight="1">
      <c r="B45" s="378"/>
      <c r="C45" s="355"/>
      <c r="D45" s="355"/>
      <c r="E45" s="355"/>
      <c r="F45" s="355"/>
      <c r="G45" s="355"/>
      <c r="H45" s="355"/>
      <c r="I45" s="355"/>
      <c r="J45" s="355"/>
      <c r="K45" s="355"/>
      <c r="L45" s="343" t="s">
        <v>65</v>
      </c>
      <c r="M45" s="344"/>
      <c r="N45" s="344"/>
      <c r="O45" s="344"/>
      <c r="P45" s="344"/>
      <c r="Q45" s="344"/>
      <c r="R45" s="344"/>
      <c r="S45" s="344"/>
      <c r="T45" s="344"/>
      <c r="U45" s="344"/>
      <c r="V45" s="77"/>
      <c r="W45" s="344" t="s">
        <v>98</v>
      </c>
      <c r="X45" s="344"/>
      <c r="Y45" s="344"/>
      <c r="Z45" s="344"/>
      <c r="AA45" s="77"/>
      <c r="AB45" s="344" t="s">
        <v>124</v>
      </c>
      <c r="AC45" s="344"/>
      <c r="AD45" s="344"/>
      <c r="AE45" s="380"/>
      <c r="AH45" s="145" t="s">
        <v>387</v>
      </c>
      <c r="AI45" s="140">
        <v>0</v>
      </c>
      <c r="AJ45" s="140"/>
      <c r="AW45" s="147" t="str">
        <f>IF(AI45=0,"",AI45)</f>
        <v/>
      </c>
      <c r="AX45" s="133"/>
    </row>
    <row r="46" spans="2:50" ht="18" customHeight="1">
      <c r="B46" s="378"/>
      <c r="C46" s="355"/>
      <c r="D46" s="355"/>
      <c r="E46" s="355"/>
      <c r="F46" s="355"/>
      <c r="G46" s="355"/>
      <c r="H46" s="355"/>
      <c r="I46" s="355"/>
      <c r="J46" s="355"/>
      <c r="K46" s="355"/>
      <c r="L46" s="343" t="s">
        <v>66</v>
      </c>
      <c r="M46" s="344"/>
      <c r="N46" s="344"/>
      <c r="O46" s="344"/>
      <c r="P46" s="344"/>
      <c r="Q46" s="344"/>
      <c r="R46" s="344"/>
      <c r="S46" s="344"/>
      <c r="T46" s="344"/>
      <c r="U46" s="344"/>
      <c r="V46" s="77"/>
      <c r="W46" s="344" t="s">
        <v>98</v>
      </c>
      <c r="X46" s="344"/>
      <c r="Y46" s="344"/>
      <c r="Z46" s="344"/>
      <c r="AA46" s="77"/>
      <c r="AB46" s="344" t="s">
        <v>124</v>
      </c>
      <c r="AC46" s="344"/>
      <c r="AD46" s="344"/>
      <c r="AE46" s="380"/>
      <c r="AH46" s="145" t="s">
        <v>388</v>
      </c>
      <c r="AI46" s="140">
        <v>0</v>
      </c>
      <c r="AJ46" s="140"/>
      <c r="AW46" s="147" t="str">
        <f t="shared" ref="AW46:AW50" si="7">IF(AI46=0,"",AI46)</f>
        <v/>
      </c>
      <c r="AX46" s="133"/>
    </row>
    <row r="47" spans="2:50" ht="18" customHeight="1">
      <c r="B47" s="346"/>
      <c r="C47" s="347"/>
      <c r="D47" s="347"/>
      <c r="E47" s="347"/>
      <c r="F47" s="347"/>
      <c r="G47" s="347"/>
      <c r="H47" s="347"/>
      <c r="I47" s="347"/>
      <c r="J47" s="347"/>
      <c r="K47" s="347"/>
      <c r="L47" s="293" t="s">
        <v>67</v>
      </c>
      <c r="M47" s="294"/>
      <c r="N47" s="294"/>
      <c r="O47" s="294"/>
      <c r="P47" s="294"/>
      <c r="Q47" s="294"/>
      <c r="R47" s="294"/>
      <c r="S47" s="294"/>
      <c r="T47" s="294"/>
      <c r="U47" s="294"/>
      <c r="V47" s="75"/>
      <c r="W47" s="294" t="s">
        <v>98</v>
      </c>
      <c r="X47" s="294"/>
      <c r="Y47" s="294"/>
      <c r="Z47" s="294"/>
      <c r="AA47" s="75"/>
      <c r="AB47" s="294" t="s">
        <v>124</v>
      </c>
      <c r="AC47" s="294"/>
      <c r="AD47" s="294"/>
      <c r="AE47" s="295"/>
      <c r="AH47" s="145" t="s">
        <v>389</v>
      </c>
      <c r="AI47" s="140">
        <v>0</v>
      </c>
      <c r="AJ47" s="140"/>
      <c r="AW47" s="147" t="str">
        <f t="shared" si="7"/>
        <v/>
      </c>
      <c r="AX47" s="133"/>
    </row>
    <row r="48" spans="2:50" ht="18" customHeight="1">
      <c r="B48" s="348" t="s">
        <v>34</v>
      </c>
      <c r="C48" s="349"/>
      <c r="D48" s="349"/>
      <c r="E48" s="349"/>
      <c r="F48" s="349"/>
      <c r="G48" s="349"/>
      <c r="H48" s="349"/>
      <c r="I48" s="349"/>
      <c r="J48" s="349"/>
      <c r="K48" s="349"/>
      <c r="L48" s="61"/>
      <c r="M48" s="63" t="s">
        <v>98</v>
      </c>
      <c r="N48" s="64" t="s">
        <v>60</v>
      </c>
      <c r="O48" s="59"/>
      <c r="P48" s="303" t="s">
        <v>133</v>
      </c>
      <c r="Q48" s="303"/>
      <c r="R48" s="59"/>
      <c r="S48" s="415" t="s">
        <v>134</v>
      </c>
      <c r="T48" s="415"/>
      <c r="U48" s="65" t="s">
        <v>88</v>
      </c>
      <c r="V48" s="229"/>
      <c r="W48" s="229"/>
      <c r="X48" s="74"/>
      <c r="Y48" s="20" t="s">
        <v>124</v>
      </c>
      <c r="Z48" s="229"/>
      <c r="AA48" s="229"/>
      <c r="AB48" s="229"/>
      <c r="AC48" s="229"/>
      <c r="AD48" s="229"/>
      <c r="AE48" s="233"/>
      <c r="AH48" s="149" t="s">
        <v>390</v>
      </c>
      <c r="AI48" s="140">
        <v>0</v>
      </c>
      <c r="AJ48" s="140"/>
      <c r="AK48" s="154"/>
      <c r="AL48" s="154"/>
      <c r="AM48" s="154"/>
      <c r="AN48" s="151"/>
      <c r="AO48" s="151"/>
      <c r="AR48" s="151"/>
      <c r="AS48" s="151"/>
      <c r="AT48" s="151"/>
      <c r="AU48" s="151"/>
      <c r="AV48" s="151"/>
      <c r="AW48" s="147" t="str">
        <f t="shared" si="7"/>
        <v/>
      </c>
      <c r="AX48" s="133"/>
    </row>
    <row r="49" spans="2:50" ht="18" customHeight="1">
      <c r="B49" s="348" t="s">
        <v>440</v>
      </c>
      <c r="C49" s="349"/>
      <c r="D49" s="349"/>
      <c r="E49" s="349"/>
      <c r="F49" s="349"/>
      <c r="G49" s="349"/>
      <c r="H49" s="349"/>
      <c r="I49" s="349"/>
      <c r="J49" s="349"/>
      <c r="K49" s="370"/>
      <c r="L49" s="61"/>
      <c r="M49" s="63" t="s">
        <v>98</v>
      </c>
      <c r="N49" s="417"/>
      <c r="O49" s="417"/>
      <c r="P49" s="417"/>
      <c r="Q49" s="417"/>
      <c r="R49" s="417"/>
      <c r="S49" s="417"/>
      <c r="T49" s="417"/>
      <c r="U49" s="417"/>
      <c r="V49" s="417"/>
      <c r="W49" s="417"/>
      <c r="X49" s="74"/>
      <c r="Y49" s="20" t="s">
        <v>124</v>
      </c>
      <c r="Z49" s="415"/>
      <c r="AA49" s="415"/>
      <c r="AB49" s="415"/>
      <c r="AC49" s="415"/>
      <c r="AD49" s="415"/>
      <c r="AE49" s="416"/>
      <c r="AH49" s="141" t="s">
        <v>391</v>
      </c>
      <c r="AI49" s="140">
        <v>0</v>
      </c>
      <c r="AJ49" s="140"/>
      <c r="AW49" s="147" t="str">
        <f t="shared" si="7"/>
        <v/>
      </c>
      <c r="AX49" s="133"/>
    </row>
    <row r="50" spans="2:50" s="8" customFormat="1" ht="21" customHeight="1">
      <c r="B50" s="371" t="s">
        <v>153</v>
      </c>
      <c r="C50" s="372"/>
      <c r="D50" s="372"/>
      <c r="E50" s="372"/>
      <c r="F50" s="372"/>
      <c r="G50" s="372"/>
      <c r="H50" s="372"/>
      <c r="I50" s="372"/>
      <c r="J50" s="372"/>
      <c r="K50" s="372"/>
      <c r="L50" s="372"/>
      <c r="M50" s="372"/>
      <c r="N50" s="372"/>
      <c r="O50" s="372"/>
      <c r="P50" s="372"/>
      <c r="Q50" s="372"/>
      <c r="R50" s="372"/>
      <c r="S50" s="372"/>
      <c r="T50" s="372"/>
      <c r="U50" s="372"/>
      <c r="V50" s="372"/>
      <c r="W50" s="372"/>
      <c r="X50" s="372"/>
      <c r="Y50" s="372"/>
      <c r="Z50" s="373"/>
      <c r="AA50" s="373"/>
      <c r="AB50" s="373"/>
      <c r="AC50" s="373"/>
      <c r="AD50" s="373"/>
      <c r="AE50" s="374"/>
      <c r="AH50" s="141" t="s">
        <v>392</v>
      </c>
      <c r="AI50" s="140">
        <v>0</v>
      </c>
      <c r="AJ50" s="140"/>
      <c r="AK50" s="142"/>
      <c r="AL50" s="142"/>
      <c r="AM50" s="142"/>
      <c r="AN50" s="143"/>
      <c r="AO50" s="143"/>
      <c r="AP50" s="143"/>
      <c r="AQ50" s="143"/>
      <c r="AR50" s="143"/>
      <c r="AS50" s="143"/>
      <c r="AT50" s="143"/>
      <c r="AU50" s="143"/>
      <c r="AV50" s="143"/>
      <c r="AW50" s="147" t="str">
        <f t="shared" si="7"/>
        <v/>
      </c>
      <c r="AX50" s="133"/>
    </row>
    <row r="51" spans="2:50" ht="18" customHeight="1">
      <c r="B51" s="375" t="s">
        <v>35</v>
      </c>
      <c r="C51" s="376"/>
      <c r="D51" s="376"/>
      <c r="E51" s="376"/>
      <c r="F51" s="376"/>
      <c r="G51" s="376"/>
      <c r="H51" s="376"/>
      <c r="I51" s="376"/>
      <c r="J51" s="376"/>
      <c r="K51" s="376"/>
      <c r="L51" s="376"/>
      <c r="M51" s="377"/>
      <c r="N51" s="61"/>
      <c r="O51" s="289"/>
      <c r="P51" s="289"/>
      <c r="Q51" s="288" t="s">
        <v>68</v>
      </c>
      <c r="R51" s="288"/>
      <c r="S51" s="62"/>
      <c r="T51" s="74"/>
      <c r="U51" s="379" t="s">
        <v>131</v>
      </c>
      <c r="V51" s="379"/>
      <c r="W51" s="379"/>
      <c r="X51" s="379"/>
      <c r="Y51" s="62"/>
      <c r="Z51" s="74"/>
      <c r="AA51" s="379" t="s">
        <v>132</v>
      </c>
      <c r="AB51" s="379"/>
      <c r="AC51" s="379"/>
      <c r="AD51" s="379"/>
      <c r="AE51" s="414"/>
      <c r="AH51" s="151"/>
      <c r="AI51" s="154"/>
      <c r="AJ51" s="151"/>
      <c r="AK51" s="151"/>
      <c r="AL51" s="151"/>
      <c r="AM51" s="151"/>
      <c r="AN51" s="151"/>
      <c r="AO51" s="151"/>
      <c r="AP51" s="151"/>
      <c r="AQ51" s="151"/>
      <c r="AR51" s="151"/>
      <c r="AS51" s="151"/>
      <c r="AT51" s="151"/>
      <c r="AU51" s="151"/>
      <c r="AV51" s="151"/>
      <c r="AW51" s="155"/>
      <c r="AX51" s="8"/>
    </row>
    <row r="52" spans="2:50" ht="18" customHeight="1">
      <c r="B52" s="309" t="s">
        <v>36</v>
      </c>
      <c r="C52" s="310"/>
      <c r="D52" s="310"/>
      <c r="E52" s="310"/>
      <c r="F52" s="310"/>
      <c r="G52" s="310"/>
      <c r="H52" s="310"/>
      <c r="I52" s="310"/>
      <c r="J52" s="310"/>
      <c r="K52" s="310"/>
      <c r="L52" s="310"/>
      <c r="M52" s="310"/>
      <c r="N52" s="61"/>
      <c r="O52" s="311" t="s">
        <v>129</v>
      </c>
      <c r="P52" s="311"/>
      <c r="Q52" s="311"/>
      <c r="R52" s="74"/>
      <c r="S52" s="311" t="s">
        <v>130</v>
      </c>
      <c r="T52" s="311"/>
      <c r="U52" s="311"/>
      <c r="V52" s="311"/>
      <c r="W52" s="311"/>
      <c r="X52" s="74"/>
      <c r="Y52" s="229" t="s">
        <v>87</v>
      </c>
      <c r="Z52" s="229"/>
      <c r="AA52" s="312"/>
      <c r="AB52" s="312"/>
      <c r="AC52" s="312"/>
      <c r="AD52" s="312"/>
      <c r="AE52" s="28" t="s">
        <v>88</v>
      </c>
      <c r="AH52" s="141" t="s">
        <v>393</v>
      </c>
      <c r="AI52" s="140">
        <v>0</v>
      </c>
      <c r="AJ52" s="140"/>
      <c r="AW52" s="156" t="str">
        <f>IF(AI52=0,"",AI52)</f>
        <v/>
      </c>
      <c r="AX52" s="133"/>
    </row>
    <row r="53" spans="2:50" ht="7.2" customHeight="1">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H53" s="141" t="s">
        <v>394</v>
      </c>
      <c r="AI53" s="140">
        <v>0</v>
      </c>
      <c r="AJ53" s="140"/>
      <c r="AW53" s="156">
        <f>IF(AND(AI52=1,AI53=0),"",IF(AND(AI52=2,AI53&lt;&gt;0),"",IF(AI53=0,99,AI53)))</f>
        <v>99</v>
      </c>
      <c r="AX53" s="133"/>
    </row>
    <row r="54" spans="2:50">
      <c r="B54" s="60"/>
      <c r="C54" s="60"/>
      <c r="D54" s="60"/>
      <c r="E54" s="60"/>
      <c r="F54" s="60"/>
      <c r="G54" s="60"/>
      <c r="H54" s="60"/>
      <c r="I54" s="60"/>
      <c r="J54" s="60"/>
      <c r="K54" s="60"/>
      <c r="L54" s="60"/>
      <c r="M54" s="60"/>
      <c r="N54" s="60"/>
      <c r="O54" s="60"/>
      <c r="P54" s="60"/>
      <c r="Q54" s="60"/>
      <c r="R54" s="60"/>
      <c r="S54" s="60"/>
      <c r="T54" s="60"/>
      <c r="U54" s="60"/>
      <c r="V54" s="60"/>
      <c r="W54" s="60"/>
      <c r="X54" s="60"/>
      <c r="Y54" s="60"/>
      <c r="Z54" s="60"/>
      <c r="AA54" s="314" t="s">
        <v>445</v>
      </c>
      <c r="AB54" s="315"/>
      <c r="AC54" s="315"/>
      <c r="AD54" s="315"/>
      <c r="AE54" s="60"/>
      <c r="AH54" s="141" t="s">
        <v>395</v>
      </c>
      <c r="AI54" s="140">
        <v>0</v>
      </c>
      <c r="AJ54" s="140"/>
      <c r="AW54" s="156">
        <f>IF(AND(AI8=1,AI54&lt;&gt;0),AI54,99)</f>
        <v>99</v>
      </c>
      <c r="AX54" s="133"/>
    </row>
    <row r="56" spans="2:50">
      <c r="AH56" s="141" t="s">
        <v>396</v>
      </c>
      <c r="AI56" s="140">
        <v>0</v>
      </c>
      <c r="AJ56" s="140"/>
      <c r="AR56" s="142"/>
      <c r="AW56" s="156" t="str">
        <f>IF(AI56=2,1,IF(AI56=3,2,""))</f>
        <v/>
      </c>
    </row>
    <row r="57" spans="2:50" ht="32.4" customHeight="1">
      <c r="B57" s="420" t="s">
        <v>71</v>
      </c>
      <c r="C57" s="420"/>
      <c r="D57" s="313">
        <f>U4</f>
        <v>0</v>
      </c>
      <c r="E57" s="313"/>
      <c r="F57" s="313"/>
      <c r="G57" s="313"/>
      <c r="H57" s="313"/>
      <c r="I57" s="313"/>
      <c r="J57" s="313"/>
      <c r="K57" s="313"/>
      <c r="L57" s="313"/>
      <c r="M57" s="313"/>
      <c r="N57" s="313"/>
      <c r="O57" s="313"/>
      <c r="P57" s="313"/>
      <c r="Q57" s="313"/>
      <c r="AH57" s="141" t="s">
        <v>397</v>
      </c>
      <c r="AI57" s="153">
        <v>0</v>
      </c>
      <c r="AW57" s="156" t="str">
        <f>IF(AI57=0,"",AI57)</f>
        <v/>
      </c>
    </row>
    <row r="58" spans="2:50">
      <c r="B58" s="22"/>
      <c r="C58" s="22"/>
      <c r="D58" s="22"/>
      <c r="E58" s="22"/>
      <c r="F58" s="22"/>
      <c r="G58" s="22"/>
      <c r="H58" s="22"/>
    </row>
    <row r="59" spans="2:50" ht="23.4" customHeight="1">
      <c r="B59" s="297" t="s">
        <v>84</v>
      </c>
      <c r="C59" s="203"/>
      <c r="D59" s="203"/>
      <c r="E59" s="203"/>
      <c r="F59" s="203"/>
      <c r="G59" s="203"/>
      <c r="H59" s="203"/>
      <c r="I59" s="203"/>
      <c r="J59" s="203"/>
      <c r="K59" s="203"/>
      <c r="L59" s="203"/>
      <c r="M59" s="203"/>
      <c r="N59" s="203"/>
      <c r="O59" s="203"/>
      <c r="P59" s="203"/>
      <c r="Q59" s="203"/>
      <c r="R59" s="298" t="s">
        <v>85</v>
      </c>
      <c r="S59" s="298"/>
      <c r="T59" s="74"/>
      <c r="U59" s="299" t="s">
        <v>86</v>
      </c>
      <c r="V59" s="299"/>
      <c r="W59" s="25"/>
      <c r="X59" s="74"/>
      <c r="Y59" s="300" t="s">
        <v>87</v>
      </c>
      <c r="Z59" s="300"/>
      <c r="AA59" s="301"/>
      <c r="AB59" s="301"/>
      <c r="AC59" s="301"/>
      <c r="AD59" s="301"/>
      <c r="AE59" s="26" t="s">
        <v>89</v>
      </c>
    </row>
    <row r="60" spans="2:50" ht="10.8" customHeight="1">
      <c r="B60" s="421"/>
      <c r="C60" s="199"/>
      <c r="D60" s="198" t="s">
        <v>72</v>
      </c>
      <c r="E60" s="426"/>
      <c r="F60" s="361" t="s">
        <v>73</v>
      </c>
      <c r="G60" s="362"/>
      <c r="H60" s="316" t="s">
        <v>74</v>
      </c>
      <c r="I60" s="317"/>
      <c r="J60" s="361" t="s">
        <v>75</v>
      </c>
      <c r="K60" s="362"/>
      <c r="L60" s="316" t="s">
        <v>76</v>
      </c>
      <c r="M60" s="317"/>
      <c r="N60" s="367" t="s">
        <v>9</v>
      </c>
      <c r="O60" s="368"/>
      <c r="P60" s="368"/>
      <c r="Q60" s="368"/>
      <c r="R60" s="368"/>
      <c r="S60" s="368"/>
      <c r="T60" s="368"/>
      <c r="U60" s="369"/>
      <c r="V60" s="316" t="s">
        <v>77</v>
      </c>
      <c r="W60" s="317"/>
      <c r="X60" s="316" t="s">
        <v>78</v>
      </c>
      <c r="Y60" s="317"/>
      <c r="Z60" s="361" t="s">
        <v>79</v>
      </c>
      <c r="AA60" s="362"/>
      <c r="AB60" s="316" t="s">
        <v>80</v>
      </c>
      <c r="AC60" s="317"/>
      <c r="AD60" s="433" t="s">
        <v>81</v>
      </c>
      <c r="AE60" s="434"/>
      <c r="AH60" s="141" t="s">
        <v>362</v>
      </c>
      <c r="AP60" s="141" t="s">
        <v>365</v>
      </c>
      <c r="AW60" s="144" t="s">
        <v>366</v>
      </c>
    </row>
    <row r="61" spans="2:50" ht="11.1" customHeight="1">
      <c r="B61" s="422"/>
      <c r="C61" s="423"/>
      <c r="D61" s="427"/>
      <c r="E61" s="364"/>
      <c r="F61" s="363"/>
      <c r="G61" s="364"/>
      <c r="H61" s="318"/>
      <c r="I61" s="319"/>
      <c r="J61" s="363"/>
      <c r="K61" s="364"/>
      <c r="L61" s="318"/>
      <c r="M61" s="319"/>
      <c r="N61" s="431" t="s">
        <v>10</v>
      </c>
      <c r="O61" s="432"/>
      <c r="P61" s="318" t="s">
        <v>443</v>
      </c>
      <c r="Q61" s="319"/>
      <c r="R61" s="318" t="s">
        <v>11</v>
      </c>
      <c r="S61" s="319"/>
      <c r="T61" s="318" t="s">
        <v>12</v>
      </c>
      <c r="U61" s="319"/>
      <c r="V61" s="318"/>
      <c r="W61" s="319"/>
      <c r="X61" s="318"/>
      <c r="Y61" s="319"/>
      <c r="Z61" s="363"/>
      <c r="AA61" s="364"/>
      <c r="AB61" s="318"/>
      <c r="AC61" s="319"/>
      <c r="AD61" s="435"/>
      <c r="AE61" s="436"/>
      <c r="AH61" s="141" t="s">
        <v>398</v>
      </c>
      <c r="AI61" s="140">
        <v>0</v>
      </c>
      <c r="AR61" s="157"/>
      <c r="AS61" s="157"/>
      <c r="AT61" s="157"/>
      <c r="AU61" s="157"/>
      <c r="AV61" s="157"/>
      <c r="AW61" s="158">
        <f>IF(AI61=0,99,AI61)</f>
        <v>99</v>
      </c>
    </row>
    <row r="62" spans="2:50" ht="11.1" customHeight="1">
      <c r="B62" s="424"/>
      <c r="C62" s="425"/>
      <c r="D62" s="428"/>
      <c r="E62" s="366"/>
      <c r="F62" s="365"/>
      <c r="G62" s="366"/>
      <c r="H62" s="320"/>
      <c r="I62" s="321"/>
      <c r="J62" s="365"/>
      <c r="K62" s="366"/>
      <c r="L62" s="320"/>
      <c r="M62" s="321"/>
      <c r="N62" s="418" t="s">
        <v>40</v>
      </c>
      <c r="O62" s="419"/>
      <c r="P62" s="320"/>
      <c r="Q62" s="321"/>
      <c r="R62" s="320"/>
      <c r="S62" s="321"/>
      <c r="T62" s="320"/>
      <c r="U62" s="321"/>
      <c r="V62" s="320"/>
      <c r="W62" s="321"/>
      <c r="X62" s="320"/>
      <c r="Y62" s="321"/>
      <c r="Z62" s="365"/>
      <c r="AA62" s="366"/>
      <c r="AB62" s="320"/>
      <c r="AC62" s="321"/>
      <c r="AD62" s="437"/>
      <c r="AE62" s="438"/>
      <c r="AH62" s="141" t="s">
        <v>399</v>
      </c>
      <c r="AI62" s="140">
        <v>0</v>
      </c>
      <c r="AJ62" s="140">
        <v>0</v>
      </c>
      <c r="AP62" s="146" t="str">
        <f>IF(AI62=2,3,"")</f>
        <v/>
      </c>
      <c r="AQ62" s="146" t="str">
        <f>IF(AJ62=1,1,"")</f>
        <v/>
      </c>
      <c r="AR62" s="146" t="str">
        <f>IF(AJ62=2,1,"")</f>
        <v/>
      </c>
      <c r="AW62" s="159">
        <f>IF(AP62=3,3,IF(AQ62=1,1,IF(AR62=1,2,IF(AI62=1,"",99))))</f>
        <v>99</v>
      </c>
    </row>
    <row r="63" spans="2:50" ht="36" customHeight="1">
      <c r="B63" s="429" t="s">
        <v>82</v>
      </c>
      <c r="C63" s="430"/>
      <c r="D63" s="322"/>
      <c r="E63" s="323"/>
      <c r="F63" s="193"/>
      <c r="G63" s="193"/>
      <c r="H63" s="193"/>
      <c r="I63" s="193"/>
      <c r="J63" s="191"/>
      <c r="K63" s="191"/>
      <c r="L63" s="193"/>
      <c r="M63" s="193"/>
      <c r="N63" s="191"/>
      <c r="O63" s="191"/>
      <c r="P63" s="192"/>
      <c r="Q63" s="192"/>
      <c r="R63" s="192"/>
      <c r="S63" s="192"/>
      <c r="T63" s="191"/>
      <c r="U63" s="191"/>
      <c r="V63" s="193"/>
      <c r="W63" s="193"/>
      <c r="X63" s="193"/>
      <c r="Y63" s="193"/>
      <c r="Z63" s="194" t="str">
        <f>IFERROR(ROUND(100-AB63-AD63,1),"-")</f>
        <v>-</v>
      </c>
      <c r="AA63" s="195"/>
      <c r="AB63" s="194" t="str">
        <f>IFERROR(ROUND(H63*9/D63*100,1),"-")</f>
        <v>-</v>
      </c>
      <c r="AC63" s="195"/>
      <c r="AD63" s="196" t="str">
        <f>IFERROR(ROUND(F63*4/D63*100,1),"-")</f>
        <v>-</v>
      </c>
      <c r="AE63" s="197"/>
      <c r="AH63" s="141" t="s">
        <v>400</v>
      </c>
      <c r="AI63" s="140">
        <v>0</v>
      </c>
      <c r="AJ63" s="140"/>
      <c r="AP63" s="146" t="str">
        <f>IF(AI63,1,"")</f>
        <v/>
      </c>
      <c r="AQ63" s="146" t="str">
        <f>IF(AJ63,1,"")</f>
        <v/>
      </c>
      <c r="AW63" s="159">
        <f>IF(AI63=1,1,IF(AI63=2,2,99))</f>
        <v>99</v>
      </c>
    </row>
    <row r="64" spans="2:50" ht="36" customHeight="1">
      <c r="B64" s="198" t="s">
        <v>83</v>
      </c>
      <c r="C64" s="199"/>
      <c r="D64" s="322"/>
      <c r="E64" s="323"/>
      <c r="F64" s="193"/>
      <c r="G64" s="193"/>
      <c r="H64" s="193"/>
      <c r="I64" s="193"/>
      <c r="J64" s="191"/>
      <c r="K64" s="191"/>
      <c r="L64" s="193"/>
      <c r="M64" s="193"/>
      <c r="N64" s="191"/>
      <c r="O64" s="191"/>
      <c r="P64" s="192"/>
      <c r="Q64" s="192"/>
      <c r="R64" s="192"/>
      <c r="S64" s="192"/>
      <c r="T64" s="191"/>
      <c r="U64" s="191"/>
      <c r="V64" s="193"/>
      <c r="W64" s="193"/>
      <c r="X64" s="193"/>
      <c r="Y64" s="193"/>
      <c r="Z64" s="194" t="str">
        <f>IFERROR(ROUND(100-AB64-AD64,1),"-")</f>
        <v>-</v>
      </c>
      <c r="AA64" s="195"/>
      <c r="AB64" s="194" t="str">
        <f>IFERROR(ROUND(H64*9/D64*100,1),"-")</f>
        <v>-</v>
      </c>
      <c r="AC64" s="195"/>
      <c r="AD64" s="196" t="str">
        <f>IFERROR(ROUND(F64*4/D64*100,1),"-")</f>
        <v>-</v>
      </c>
      <c r="AE64" s="197"/>
      <c r="AH64" s="141" t="s">
        <v>401</v>
      </c>
      <c r="AI64" s="140" t="b">
        <v>0</v>
      </c>
      <c r="AP64" s="146" t="str">
        <f t="shared" ref="AP64:AP70" si="8">IF(AI64,1,"")</f>
        <v/>
      </c>
      <c r="AW64" s="147">
        <f t="shared" ref="AW64:AW70" si="9">IF(AP64=1,1,99)</f>
        <v>99</v>
      </c>
    </row>
    <row r="65" spans="2:49" ht="28.5" customHeight="1">
      <c r="B65" s="302" t="s">
        <v>99</v>
      </c>
      <c r="C65" s="303"/>
      <c r="D65" s="303"/>
      <c r="E65" s="303"/>
      <c r="F65" s="303"/>
      <c r="G65" s="303"/>
      <c r="H65" s="303"/>
      <c r="I65" s="303"/>
      <c r="J65" s="303"/>
      <c r="K65" s="303"/>
      <c r="L65" s="303"/>
      <c r="M65" s="303"/>
      <c r="N65" s="303"/>
      <c r="O65" s="304"/>
      <c r="P65" s="74"/>
      <c r="Q65" s="242" t="s">
        <v>125</v>
      </c>
      <c r="R65" s="242"/>
      <c r="S65" s="242"/>
      <c r="T65" s="74"/>
      <c r="U65" s="324" t="s">
        <v>126</v>
      </c>
      <c r="V65" s="324"/>
      <c r="W65" s="74"/>
      <c r="X65" s="325" t="s">
        <v>127</v>
      </c>
      <c r="Y65" s="325"/>
      <c r="Z65" s="325"/>
      <c r="AA65" s="20"/>
      <c r="AB65" s="74"/>
      <c r="AC65" s="242" t="s">
        <v>128</v>
      </c>
      <c r="AD65" s="242"/>
      <c r="AE65" s="326"/>
      <c r="AH65" s="141" t="s">
        <v>402</v>
      </c>
      <c r="AI65" s="140" t="b">
        <v>0</v>
      </c>
      <c r="AP65" s="146" t="str">
        <f t="shared" si="8"/>
        <v/>
      </c>
      <c r="AW65" s="147">
        <f t="shared" si="9"/>
        <v>99</v>
      </c>
    </row>
    <row r="66" spans="2:49" ht="20.100000000000001" customHeight="1">
      <c r="B66" s="212" t="s">
        <v>13</v>
      </c>
      <c r="C66" s="213"/>
      <c r="D66" s="213"/>
      <c r="E66" s="213"/>
      <c r="F66" s="213"/>
      <c r="G66" s="213"/>
      <c r="H66" s="213"/>
      <c r="I66" s="213"/>
      <c r="J66" s="213"/>
      <c r="K66" s="213"/>
      <c r="L66" s="213"/>
      <c r="M66" s="213"/>
      <c r="N66" s="213"/>
      <c r="O66" s="214"/>
      <c r="P66" s="57"/>
      <c r="Q66" s="20" t="s">
        <v>98</v>
      </c>
      <c r="R66" s="229"/>
      <c r="S66" s="229"/>
      <c r="T66" s="229"/>
      <c r="U66" s="229"/>
      <c r="V66" s="229"/>
      <c r="W66" s="229"/>
      <c r="X66" s="29"/>
      <c r="Y66" s="20" t="s">
        <v>97</v>
      </c>
      <c r="Z66" s="229"/>
      <c r="AA66" s="229"/>
      <c r="AB66" s="229"/>
      <c r="AC66" s="229"/>
      <c r="AD66" s="229"/>
      <c r="AE66" s="233"/>
      <c r="AH66" s="141" t="s">
        <v>403</v>
      </c>
      <c r="AI66" s="140" t="b">
        <v>0</v>
      </c>
      <c r="AP66" s="146" t="str">
        <f t="shared" si="8"/>
        <v/>
      </c>
      <c r="AW66" s="147">
        <f t="shared" si="9"/>
        <v>99</v>
      </c>
    </row>
    <row r="67" spans="2:49" ht="20.100000000000001" customHeight="1">
      <c r="B67" s="212" t="s">
        <v>100</v>
      </c>
      <c r="C67" s="213"/>
      <c r="D67" s="213"/>
      <c r="E67" s="213"/>
      <c r="F67" s="213"/>
      <c r="G67" s="213"/>
      <c r="H67" s="213"/>
      <c r="I67" s="213"/>
      <c r="J67" s="213"/>
      <c r="K67" s="213"/>
      <c r="L67" s="213"/>
      <c r="M67" s="213"/>
      <c r="N67" s="213"/>
      <c r="O67" s="214"/>
      <c r="P67" s="35"/>
      <c r="Q67" s="217" t="s">
        <v>90</v>
      </c>
      <c r="R67" s="217"/>
      <c r="S67" s="217"/>
      <c r="T67" s="217"/>
      <c r="U67" s="217"/>
      <c r="V67" s="217"/>
      <c r="W67" s="217"/>
      <c r="X67" s="35"/>
      <c r="Y67" s="217" t="s">
        <v>91</v>
      </c>
      <c r="Z67" s="217"/>
      <c r="AA67" s="217"/>
      <c r="AB67" s="217"/>
      <c r="AC67" s="217"/>
      <c r="AD67" s="217"/>
      <c r="AE67" s="308"/>
      <c r="AH67" s="141" t="s">
        <v>404</v>
      </c>
      <c r="AI67" s="140" t="b">
        <v>0</v>
      </c>
      <c r="AP67" s="146" t="str">
        <f t="shared" si="8"/>
        <v/>
      </c>
      <c r="AW67" s="147">
        <f t="shared" si="9"/>
        <v>99</v>
      </c>
    </row>
    <row r="68" spans="2:49" ht="20.100000000000001" customHeight="1">
      <c r="B68" s="205"/>
      <c r="C68" s="206"/>
      <c r="D68" s="206"/>
      <c r="E68" s="206"/>
      <c r="F68" s="206"/>
      <c r="G68" s="206"/>
      <c r="H68" s="206"/>
      <c r="I68" s="206"/>
      <c r="J68" s="206"/>
      <c r="K68" s="206"/>
      <c r="L68" s="206"/>
      <c r="M68" s="206"/>
      <c r="N68" s="206"/>
      <c r="O68" s="207"/>
      <c r="P68" s="35"/>
      <c r="Q68" s="217" t="s">
        <v>92</v>
      </c>
      <c r="R68" s="217"/>
      <c r="S68" s="217"/>
      <c r="T68" s="217"/>
      <c r="U68" s="217"/>
      <c r="V68" s="217"/>
      <c r="W68" s="217"/>
      <c r="X68" s="35"/>
      <c r="Y68" s="217" t="s">
        <v>93</v>
      </c>
      <c r="Z68" s="217"/>
      <c r="AA68" s="217"/>
      <c r="AB68" s="217"/>
      <c r="AC68" s="217"/>
      <c r="AD68" s="217"/>
      <c r="AE68" s="308"/>
      <c r="AH68" s="141" t="s">
        <v>405</v>
      </c>
      <c r="AI68" s="140" t="b">
        <v>0</v>
      </c>
      <c r="AP68" s="146" t="str">
        <f t="shared" si="8"/>
        <v/>
      </c>
      <c r="AW68" s="147">
        <f t="shared" si="9"/>
        <v>99</v>
      </c>
    </row>
    <row r="69" spans="2:49" ht="20.100000000000001" customHeight="1">
      <c r="B69" s="205"/>
      <c r="C69" s="206"/>
      <c r="D69" s="206"/>
      <c r="E69" s="206"/>
      <c r="F69" s="206"/>
      <c r="G69" s="206"/>
      <c r="H69" s="206"/>
      <c r="I69" s="206"/>
      <c r="J69" s="206"/>
      <c r="K69" s="206"/>
      <c r="L69" s="206"/>
      <c r="M69" s="206"/>
      <c r="N69" s="206"/>
      <c r="O69" s="207"/>
      <c r="P69" s="35"/>
      <c r="Q69" s="217" t="s">
        <v>94</v>
      </c>
      <c r="R69" s="217"/>
      <c r="S69" s="217"/>
      <c r="T69" s="217"/>
      <c r="U69" s="217"/>
      <c r="V69" s="217"/>
      <c r="W69" s="217"/>
      <c r="X69" s="35"/>
      <c r="Y69" s="217" t="s">
        <v>95</v>
      </c>
      <c r="Z69" s="217"/>
      <c r="AA69" s="217"/>
      <c r="AB69" s="217"/>
      <c r="AC69" s="217"/>
      <c r="AD69" s="217"/>
      <c r="AE69" s="308"/>
      <c r="AH69" s="141" t="s">
        <v>406</v>
      </c>
      <c r="AI69" s="140" t="b">
        <v>0</v>
      </c>
      <c r="AP69" s="146" t="str">
        <f t="shared" si="8"/>
        <v/>
      </c>
      <c r="AW69" s="147">
        <f t="shared" si="9"/>
        <v>99</v>
      </c>
    </row>
    <row r="70" spans="2:49" ht="20.100000000000001" customHeight="1">
      <c r="B70" s="293"/>
      <c r="C70" s="294"/>
      <c r="D70" s="294"/>
      <c r="E70" s="294"/>
      <c r="F70" s="294"/>
      <c r="G70" s="294"/>
      <c r="H70" s="294"/>
      <c r="I70" s="294"/>
      <c r="J70" s="294"/>
      <c r="K70" s="294"/>
      <c r="L70" s="294"/>
      <c r="M70" s="294"/>
      <c r="N70" s="294"/>
      <c r="O70" s="295"/>
      <c r="P70" s="58"/>
      <c r="Q70" s="296" t="s">
        <v>96</v>
      </c>
      <c r="R70" s="296"/>
      <c r="S70" s="66" t="s">
        <v>166</v>
      </c>
      <c r="T70" s="287"/>
      <c r="U70" s="287"/>
      <c r="V70" s="287"/>
      <c r="W70" s="287"/>
      <c r="X70" s="287"/>
      <c r="Y70" s="287"/>
      <c r="Z70" s="287"/>
      <c r="AA70" s="66" t="s">
        <v>167</v>
      </c>
      <c r="AB70" s="68"/>
      <c r="AC70" s="68"/>
      <c r="AD70" s="68"/>
      <c r="AE70" s="69"/>
      <c r="AH70" s="141" t="s">
        <v>375</v>
      </c>
      <c r="AI70" s="140" t="b">
        <v>0</v>
      </c>
      <c r="AP70" s="146" t="str">
        <f t="shared" si="8"/>
        <v/>
      </c>
      <c r="AW70" s="147">
        <f t="shared" si="9"/>
        <v>99</v>
      </c>
    </row>
    <row r="71" spans="2:49" ht="6" customHeight="1">
      <c r="B71" s="13"/>
      <c r="C71" s="13"/>
      <c r="D71" s="13"/>
      <c r="E71" s="13"/>
      <c r="F71" s="13"/>
      <c r="G71" s="13"/>
      <c r="H71" s="13"/>
      <c r="I71" s="13"/>
      <c r="J71" s="13"/>
      <c r="K71" s="13"/>
      <c r="L71" s="13"/>
      <c r="M71" s="13"/>
      <c r="N71" s="13"/>
      <c r="O71" s="23"/>
      <c r="P71" s="23"/>
      <c r="Q71" s="23"/>
      <c r="R71" s="23"/>
      <c r="S71" s="23"/>
      <c r="T71" s="23"/>
      <c r="U71" s="23"/>
      <c r="V71" s="23"/>
      <c r="W71" s="23"/>
      <c r="X71" s="23"/>
      <c r="Y71" s="23"/>
      <c r="Z71" s="23"/>
      <c r="AA71" s="23"/>
      <c r="AB71" s="23"/>
      <c r="AC71" s="23"/>
      <c r="AD71" s="23"/>
      <c r="AE71" s="23"/>
    </row>
    <row r="72" spans="2:49" ht="24.9" customHeight="1">
      <c r="B72" s="305" t="s">
        <v>38</v>
      </c>
      <c r="C72" s="306"/>
      <c r="D72" s="306"/>
      <c r="E72" s="306"/>
      <c r="F72" s="306"/>
      <c r="G72" s="306"/>
      <c r="H72" s="307"/>
      <c r="I72" s="78"/>
      <c r="J72" s="78" t="s">
        <v>181</v>
      </c>
      <c r="K72" s="78"/>
      <c r="L72" s="78" t="s">
        <v>182</v>
      </c>
      <c r="M72" s="256" t="s">
        <v>183</v>
      </c>
      <c r="N72" s="256"/>
      <c r="O72" s="257"/>
      <c r="P72" s="223" t="s">
        <v>39</v>
      </c>
      <c r="Q72" s="224"/>
      <c r="R72" s="224"/>
      <c r="S72" s="224"/>
      <c r="T72" s="225"/>
      <c r="U72" s="79"/>
      <c r="V72" s="80" t="s">
        <v>181</v>
      </c>
      <c r="W72" s="80"/>
      <c r="X72" s="80" t="s">
        <v>185</v>
      </c>
      <c r="Y72" s="258" t="s">
        <v>184</v>
      </c>
      <c r="Z72" s="258"/>
      <c r="AA72" s="258"/>
      <c r="AB72" s="258"/>
      <c r="AC72" s="258"/>
      <c r="AD72" s="258"/>
      <c r="AE72" s="259"/>
    </row>
    <row r="73" spans="2:49" ht="20.100000000000001" customHeight="1">
      <c r="B73" s="53"/>
      <c r="C73" s="270" t="s">
        <v>104</v>
      </c>
      <c r="D73" s="270"/>
      <c r="E73" s="270"/>
      <c r="F73" s="270"/>
      <c r="G73" s="270"/>
      <c r="H73" s="42"/>
      <c r="I73" s="54"/>
      <c r="J73" s="270" t="s">
        <v>105</v>
      </c>
      <c r="K73" s="270"/>
      <c r="L73" s="270"/>
      <c r="M73" s="270"/>
      <c r="N73" s="270"/>
      <c r="O73" s="271"/>
      <c r="P73" s="52"/>
      <c r="Q73" s="228" t="s">
        <v>14</v>
      </c>
      <c r="R73" s="229"/>
      <c r="S73" s="229"/>
      <c r="T73" s="229"/>
      <c r="U73" s="229"/>
      <c r="V73" s="229"/>
      <c r="W73" s="229"/>
      <c r="X73" s="229"/>
      <c r="Y73" s="229"/>
      <c r="Z73" s="229"/>
      <c r="AA73" s="229"/>
      <c r="AB73" s="228" t="s">
        <v>15</v>
      </c>
      <c r="AC73" s="229"/>
      <c r="AD73" s="229"/>
      <c r="AE73" s="233"/>
      <c r="AH73" s="141" t="s">
        <v>362</v>
      </c>
      <c r="AI73" s="140">
        <v>0</v>
      </c>
      <c r="AJ73" s="142" t="s">
        <v>438</v>
      </c>
      <c r="AP73" s="141" t="s">
        <v>365</v>
      </c>
      <c r="AW73" s="144" t="s">
        <v>366</v>
      </c>
    </row>
    <row r="74" spans="2:49" ht="20.100000000000001" customHeight="1">
      <c r="B74" s="55"/>
      <c r="C74" s="217" t="s">
        <v>106</v>
      </c>
      <c r="D74" s="217"/>
      <c r="E74" s="217"/>
      <c r="F74" s="217"/>
      <c r="G74" s="217"/>
      <c r="H74" s="44"/>
      <c r="I74" s="35"/>
      <c r="J74" s="217" t="s">
        <v>107</v>
      </c>
      <c r="K74" s="217"/>
      <c r="L74" s="217"/>
      <c r="M74" s="217"/>
      <c r="N74" s="217"/>
      <c r="O74" s="218"/>
      <c r="P74" s="230" t="s">
        <v>16</v>
      </c>
      <c r="Q74" s="264" t="s">
        <v>17</v>
      </c>
      <c r="R74" s="265"/>
      <c r="S74" s="265"/>
      <c r="T74" s="265"/>
      <c r="U74" s="265"/>
      <c r="V74" s="265"/>
      <c r="W74" s="265"/>
      <c r="X74" s="265"/>
      <c r="Y74" s="265"/>
      <c r="Z74" s="265"/>
      <c r="AA74" s="265"/>
      <c r="AB74" s="161" t="s">
        <v>101</v>
      </c>
      <c r="AC74" s="272"/>
      <c r="AD74" s="272"/>
      <c r="AE74" s="162" t="s">
        <v>102</v>
      </c>
      <c r="AH74" s="141" t="s">
        <v>407</v>
      </c>
      <c r="AI74" s="140" t="b">
        <v>0</v>
      </c>
      <c r="AP74" s="146" t="str">
        <f t="shared" ref="AP74:AP81" si="10">IF(AI74,1,"")</f>
        <v/>
      </c>
      <c r="AW74" s="147">
        <f t="shared" ref="AW74:AW81" si="11">IF(AP74=1,1,99)</f>
        <v>99</v>
      </c>
    </row>
    <row r="75" spans="2:49" ht="20.100000000000001" customHeight="1">
      <c r="B75" s="55"/>
      <c r="C75" s="217" t="s">
        <v>108</v>
      </c>
      <c r="D75" s="217"/>
      <c r="E75" s="217"/>
      <c r="F75" s="217"/>
      <c r="G75" s="217"/>
      <c r="H75" s="44"/>
      <c r="I75" s="35"/>
      <c r="J75" s="217" t="s">
        <v>109</v>
      </c>
      <c r="K75" s="217"/>
      <c r="L75" s="217"/>
      <c r="M75" s="217"/>
      <c r="N75" s="217"/>
      <c r="O75" s="218"/>
      <c r="P75" s="230"/>
      <c r="Q75" s="262" t="s">
        <v>18</v>
      </c>
      <c r="R75" s="263"/>
      <c r="S75" s="263"/>
      <c r="T75" s="263"/>
      <c r="U75" s="263"/>
      <c r="V75" s="263"/>
      <c r="W75" s="263"/>
      <c r="X75" s="263"/>
      <c r="Y75" s="263"/>
      <c r="Z75" s="263"/>
      <c r="AA75" s="263"/>
      <c r="AB75" s="163" t="s">
        <v>101</v>
      </c>
      <c r="AC75" s="226"/>
      <c r="AD75" s="226"/>
      <c r="AE75" s="164" t="s">
        <v>102</v>
      </c>
      <c r="AH75" s="141" t="s">
        <v>408</v>
      </c>
      <c r="AI75" s="140" t="b">
        <v>0</v>
      </c>
      <c r="AP75" s="146" t="str">
        <f t="shared" si="10"/>
        <v/>
      </c>
      <c r="AW75" s="147">
        <f t="shared" si="11"/>
        <v>99</v>
      </c>
    </row>
    <row r="76" spans="2:49" ht="20.100000000000001" customHeight="1">
      <c r="B76" s="56"/>
      <c r="C76" s="286" t="s">
        <v>110</v>
      </c>
      <c r="D76" s="286"/>
      <c r="E76" s="286"/>
      <c r="F76" s="286"/>
      <c r="G76" s="286"/>
      <c r="H76" s="50"/>
      <c r="I76" s="48"/>
      <c r="J76" s="244" t="s">
        <v>206</v>
      </c>
      <c r="K76" s="244"/>
      <c r="L76" s="268"/>
      <c r="M76" s="268"/>
      <c r="N76" s="268"/>
      <c r="O76" s="51" t="s">
        <v>207</v>
      </c>
      <c r="P76" s="230"/>
      <c r="Q76" s="262" t="s">
        <v>19</v>
      </c>
      <c r="R76" s="263"/>
      <c r="S76" s="263"/>
      <c r="T76" s="263"/>
      <c r="U76" s="263"/>
      <c r="V76" s="263"/>
      <c r="W76" s="263"/>
      <c r="X76" s="263"/>
      <c r="Y76" s="263"/>
      <c r="Z76" s="263"/>
      <c r="AA76" s="263"/>
      <c r="AB76" s="163" t="s">
        <v>101</v>
      </c>
      <c r="AC76" s="226"/>
      <c r="AD76" s="226"/>
      <c r="AE76" s="164" t="s">
        <v>102</v>
      </c>
      <c r="AH76" s="141" t="s">
        <v>409</v>
      </c>
      <c r="AI76" s="140" t="b">
        <v>0</v>
      </c>
      <c r="AP76" s="146" t="str">
        <f t="shared" si="10"/>
        <v/>
      </c>
      <c r="AW76" s="147">
        <f t="shared" si="11"/>
        <v>99</v>
      </c>
    </row>
    <row r="77" spans="2:49" ht="20.100000000000001" customHeight="1">
      <c r="B77" s="290" t="s">
        <v>151</v>
      </c>
      <c r="C77" s="291"/>
      <c r="D77" s="291"/>
      <c r="E77" s="291"/>
      <c r="F77" s="292"/>
      <c r="G77" s="20"/>
      <c r="H77" s="82" t="s">
        <v>187</v>
      </c>
      <c r="I77" s="20"/>
      <c r="J77" s="82" t="s">
        <v>182</v>
      </c>
      <c r="K77" s="260" t="s">
        <v>186</v>
      </c>
      <c r="L77" s="260"/>
      <c r="M77" s="260"/>
      <c r="N77" s="260"/>
      <c r="O77" s="261"/>
      <c r="P77" s="230"/>
      <c r="Q77" s="282"/>
      <c r="R77" s="283"/>
      <c r="S77" s="283"/>
      <c r="T77" s="283"/>
      <c r="U77" s="283"/>
      <c r="V77" s="283"/>
      <c r="W77" s="283"/>
      <c r="X77" s="283"/>
      <c r="Y77" s="283"/>
      <c r="Z77" s="283"/>
      <c r="AA77" s="283"/>
      <c r="AB77" s="163" t="s">
        <v>101</v>
      </c>
      <c r="AC77" s="226"/>
      <c r="AD77" s="226"/>
      <c r="AE77" s="164" t="s">
        <v>102</v>
      </c>
      <c r="AH77" s="141" t="s">
        <v>410</v>
      </c>
      <c r="AI77" s="140" t="b">
        <v>0</v>
      </c>
      <c r="AP77" s="146" t="str">
        <f t="shared" si="10"/>
        <v/>
      </c>
      <c r="AW77" s="147">
        <f t="shared" si="11"/>
        <v>99</v>
      </c>
    </row>
    <row r="78" spans="2:49" ht="20.100000000000001" customHeight="1">
      <c r="B78" s="212" t="s">
        <v>111</v>
      </c>
      <c r="C78" s="213"/>
      <c r="D78" s="213"/>
      <c r="E78" s="213"/>
      <c r="F78" s="213"/>
      <c r="G78" s="213"/>
      <c r="H78" s="213"/>
      <c r="I78" s="213"/>
      <c r="J78" s="213"/>
      <c r="K78" s="213"/>
      <c r="L78" s="213"/>
      <c r="M78" s="213"/>
      <c r="N78" s="213"/>
      <c r="O78" s="214"/>
      <c r="P78" s="230"/>
      <c r="Q78" s="231"/>
      <c r="R78" s="232"/>
      <c r="S78" s="232"/>
      <c r="T78" s="232"/>
      <c r="U78" s="232"/>
      <c r="V78" s="232"/>
      <c r="W78" s="232"/>
      <c r="X78" s="232"/>
      <c r="Y78" s="232"/>
      <c r="Z78" s="232"/>
      <c r="AA78" s="232"/>
      <c r="AB78" s="166" t="s">
        <v>101</v>
      </c>
      <c r="AC78" s="227"/>
      <c r="AD78" s="227"/>
      <c r="AE78" s="167" t="s">
        <v>102</v>
      </c>
      <c r="AH78" s="141" t="s">
        <v>411</v>
      </c>
      <c r="AI78" s="140" t="b">
        <v>0</v>
      </c>
      <c r="AP78" s="146" t="str">
        <f t="shared" si="10"/>
        <v/>
      </c>
      <c r="AW78" s="147">
        <f t="shared" si="11"/>
        <v>99</v>
      </c>
    </row>
    <row r="79" spans="2:49" ht="20.100000000000001" customHeight="1">
      <c r="B79" s="276"/>
      <c r="C79" s="277"/>
      <c r="D79" s="277"/>
      <c r="E79" s="277"/>
      <c r="F79" s="277"/>
      <c r="G79" s="277"/>
      <c r="H79" s="277"/>
      <c r="I79" s="277"/>
      <c r="J79" s="277"/>
      <c r="K79" s="277"/>
      <c r="L79" s="277"/>
      <c r="M79" s="277"/>
      <c r="N79" s="277"/>
      <c r="O79" s="278"/>
      <c r="P79" s="230"/>
      <c r="Q79" s="266"/>
      <c r="R79" s="267"/>
      <c r="S79" s="267"/>
      <c r="T79" s="267"/>
      <c r="U79" s="267"/>
      <c r="V79" s="267"/>
      <c r="W79" s="267"/>
      <c r="X79" s="267"/>
      <c r="Y79" s="267"/>
      <c r="Z79" s="267"/>
      <c r="AA79" s="267"/>
      <c r="AB79" s="165" t="s">
        <v>101</v>
      </c>
      <c r="AC79" s="201"/>
      <c r="AD79" s="201"/>
      <c r="AE79" s="30" t="s">
        <v>102</v>
      </c>
      <c r="AH79" s="141" t="s">
        <v>412</v>
      </c>
      <c r="AI79" s="140" t="b">
        <v>0</v>
      </c>
      <c r="AP79" s="146" t="str">
        <f t="shared" si="10"/>
        <v/>
      </c>
      <c r="AW79" s="147">
        <f t="shared" si="11"/>
        <v>99</v>
      </c>
    </row>
    <row r="80" spans="2:49" ht="20.100000000000001" customHeight="1">
      <c r="B80" s="279"/>
      <c r="C80" s="280"/>
      <c r="D80" s="280"/>
      <c r="E80" s="280"/>
      <c r="F80" s="280"/>
      <c r="G80" s="280"/>
      <c r="H80" s="280"/>
      <c r="I80" s="280"/>
      <c r="J80" s="280"/>
      <c r="K80" s="280"/>
      <c r="L80" s="280"/>
      <c r="M80" s="280"/>
      <c r="N80" s="280"/>
      <c r="O80" s="281"/>
      <c r="P80" s="230" t="s">
        <v>20</v>
      </c>
      <c r="Q80" s="284"/>
      <c r="R80" s="285"/>
      <c r="S80" s="285"/>
      <c r="T80" s="285"/>
      <c r="U80" s="285"/>
      <c r="V80" s="285"/>
      <c r="W80" s="285"/>
      <c r="X80" s="285"/>
      <c r="Y80" s="285"/>
      <c r="Z80" s="285"/>
      <c r="AA80" s="285"/>
      <c r="AB80" s="178"/>
      <c r="AC80" s="168" t="s">
        <v>103</v>
      </c>
      <c r="AD80" s="175"/>
      <c r="AE80" s="162" t="s">
        <v>102</v>
      </c>
      <c r="AH80" s="141" t="s">
        <v>413</v>
      </c>
      <c r="AI80" s="140" t="b">
        <v>0</v>
      </c>
      <c r="AP80" s="146" t="str">
        <f t="shared" si="10"/>
        <v/>
      </c>
      <c r="AW80" s="147">
        <f t="shared" si="11"/>
        <v>99</v>
      </c>
    </row>
    <row r="81" spans="2:49" ht="20.100000000000001" customHeight="1">
      <c r="B81" s="212" t="s">
        <v>21</v>
      </c>
      <c r="C81" s="213"/>
      <c r="D81" s="213"/>
      <c r="E81" s="213"/>
      <c r="F81" s="213"/>
      <c r="G81" s="213"/>
      <c r="H81" s="213"/>
      <c r="I81" s="213"/>
      <c r="J81" s="213"/>
      <c r="K81" s="213"/>
      <c r="L81" s="213"/>
      <c r="M81" s="213"/>
      <c r="N81" s="213"/>
      <c r="O81" s="214"/>
      <c r="P81" s="230"/>
      <c r="Q81" s="282"/>
      <c r="R81" s="283"/>
      <c r="S81" s="283"/>
      <c r="T81" s="283"/>
      <c r="U81" s="283"/>
      <c r="V81" s="283"/>
      <c r="W81" s="283"/>
      <c r="X81" s="283"/>
      <c r="Y81" s="283"/>
      <c r="Z81" s="283"/>
      <c r="AA81" s="283"/>
      <c r="AB81" s="179"/>
      <c r="AC81" s="169" t="s">
        <v>103</v>
      </c>
      <c r="AD81" s="176"/>
      <c r="AE81" s="164" t="s">
        <v>102</v>
      </c>
      <c r="AH81" s="141" t="s">
        <v>375</v>
      </c>
      <c r="AI81" s="140" t="b">
        <v>0</v>
      </c>
      <c r="AP81" s="146" t="str">
        <f t="shared" si="10"/>
        <v/>
      </c>
      <c r="AW81" s="147">
        <f t="shared" si="11"/>
        <v>99</v>
      </c>
    </row>
    <row r="82" spans="2:49" ht="20.100000000000001" customHeight="1">
      <c r="B82" s="276"/>
      <c r="C82" s="277"/>
      <c r="D82" s="277"/>
      <c r="E82" s="277"/>
      <c r="F82" s="277"/>
      <c r="G82" s="277"/>
      <c r="H82" s="277"/>
      <c r="I82" s="277"/>
      <c r="J82" s="277"/>
      <c r="K82" s="277"/>
      <c r="L82" s="277"/>
      <c r="M82" s="277"/>
      <c r="N82" s="277"/>
      <c r="O82" s="278"/>
      <c r="P82" s="230"/>
      <c r="Q82" s="282"/>
      <c r="R82" s="283"/>
      <c r="S82" s="283"/>
      <c r="T82" s="283"/>
      <c r="U82" s="283"/>
      <c r="V82" s="283"/>
      <c r="W82" s="283"/>
      <c r="X82" s="283"/>
      <c r="Y82" s="283"/>
      <c r="Z82" s="283"/>
      <c r="AA82" s="283"/>
      <c r="AB82" s="179"/>
      <c r="AC82" s="169" t="s">
        <v>103</v>
      </c>
      <c r="AD82" s="176"/>
      <c r="AE82" s="164" t="s">
        <v>102</v>
      </c>
    </row>
    <row r="83" spans="2:49" ht="20.100000000000001" customHeight="1">
      <c r="B83" s="276"/>
      <c r="C83" s="277"/>
      <c r="D83" s="277"/>
      <c r="E83" s="277"/>
      <c r="F83" s="277"/>
      <c r="G83" s="277"/>
      <c r="H83" s="277"/>
      <c r="I83" s="277"/>
      <c r="J83" s="277"/>
      <c r="K83" s="277"/>
      <c r="L83" s="277"/>
      <c r="M83" s="277"/>
      <c r="N83" s="277"/>
      <c r="O83" s="278"/>
      <c r="P83" s="230"/>
      <c r="Q83" s="282"/>
      <c r="R83" s="283"/>
      <c r="S83" s="283"/>
      <c r="T83" s="283"/>
      <c r="U83" s="283"/>
      <c r="V83" s="283"/>
      <c r="W83" s="283"/>
      <c r="X83" s="283"/>
      <c r="Y83" s="283"/>
      <c r="Z83" s="283"/>
      <c r="AA83" s="283"/>
      <c r="AB83" s="179"/>
      <c r="AC83" s="169" t="s">
        <v>103</v>
      </c>
      <c r="AD83" s="176"/>
      <c r="AE83" s="164" t="s">
        <v>102</v>
      </c>
      <c r="AH83" s="141" t="s">
        <v>414</v>
      </c>
      <c r="AI83" s="140">
        <v>0</v>
      </c>
      <c r="AW83" s="159" t="str">
        <f>IF(AI83=0,"",AI83)</f>
        <v/>
      </c>
    </row>
    <row r="84" spans="2:49" ht="20.100000000000001" customHeight="1">
      <c r="B84" s="279"/>
      <c r="C84" s="280"/>
      <c r="D84" s="280"/>
      <c r="E84" s="280"/>
      <c r="F84" s="280"/>
      <c r="G84" s="280"/>
      <c r="H84" s="280"/>
      <c r="I84" s="280"/>
      <c r="J84" s="280"/>
      <c r="K84" s="280"/>
      <c r="L84" s="280"/>
      <c r="M84" s="280"/>
      <c r="N84" s="280"/>
      <c r="O84" s="281"/>
      <c r="P84" s="230"/>
      <c r="Q84" s="266"/>
      <c r="R84" s="267"/>
      <c r="S84" s="267"/>
      <c r="T84" s="267"/>
      <c r="U84" s="267"/>
      <c r="V84" s="267"/>
      <c r="W84" s="267"/>
      <c r="X84" s="267"/>
      <c r="Y84" s="267"/>
      <c r="Z84" s="267"/>
      <c r="AA84" s="267"/>
      <c r="AB84" s="180"/>
      <c r="AC84" s="170" t="s">
        <v>103</v>
      </c>
      <c r="AD84" s="177"/>
      <c r="AE84" s="30" t="s">
        <v>102</v>
      </c>
      <c r="AH84" s="141" t="s">
        <v>415</v>
      </c>
      <c r="AI84" s="140">
        <v>0</v>
      </c>
      <c r="AW84" s="159" t="str">
        <f>IF(AI84=0,"",AI84)</f>
        <v/>
      </c>
    </row>
    <row r="85" spans="2:49" ht="20.100000000000001" customHeight="1">
      <c r="B85" s="212" t="s">
        <v>22</v>
      </c>
      <c r="C85" s="213"/>
      <c r="D85" s="213"/>
      <c r="E85" s="213"/>
      <c r="F85" s="213"/>
      <c r="G85" s="213"/>
      <c r="H85" s="213"/>
      <c r="I85" s="213"/>
      <c r="J85" s="213"/>
      <c r="K85" s="213"/>
      <c r="L85" s="213"/>
      <c r="M85" s="213"/>
      <c r="N85" s="213"/>
      <c r="O85" s="214"/>
      <c r="P85" s="530" t="s">
        <v>152</v>
      </c>
      <c r="Q85" s="531"/>
      <c r="R85" s="531"/>
      <c r="S85" s="531"/>
      <c r="T85" s="531"/>
      <c r="U85" s="531"/>
      <c r="V85" s="531"/>
      <c r="W85" s="531"/>
      <c r="X85" s="531"/>
      <c r="Y85" s="531"/>
      <c r="Z85" s="531"/>
      <c r="AA85" s="531"/>
      <c r="AB85" s="531"/>
      <c r="AC85" s="531"/>
      <c r="AD85" s="531"/>
      <c r="AE85" s="532"/>
    </row>
    <row r="86" spans="2:49" ht="20.100000000000001" customHeight="1">
      <c r="B86" s="276"/>
      <c r="C86" s="277"/>
      <c r="D86" s="277"/>
      <c r="E86" s="277"/>
      <c r="F86" s="277"/>
      <c r="G86" s="277"/>
      <c r="H86" s="277"/>
      <c r="I86" s="277"/>
      <c r="J86" s="277"/>
      <c r="K86" s="277"/>
      <c r="L86" s="277"/>
      <c r="M86" s="277"/>
      <c r="N86" s="277"/>
      <c r="O86" s="278"/>
      <c r="P86" s="273" t="s">
        <v>150</v>
      </c>
      <c r="Q86" s="274"/>
      <c r="R86" s="274"/>
      <c r="S86" s="274"/>
      <c r="T86" s="274"/>
      <c r="U86" s="274"/>
      <c r="V86" s="274"/>
      <c r="W86" s="274"/>
      <c r="X86" s="274"/>
      <c r="Y86" s="275"/>
      <c r="Z86" s="228" t="s">
        <v>23</v>
      </c>
      <c r="AA86" s="229"/>
      <c r="AB86" s="233"/>
      <c r="AC86" s="528" t="s">
        <v>24</v>
      </c>
      <c r="AD86" s="528"/>
      <c r="AE86" s="529"/>
      <c r="AH86" s="141" t="s">
        <v>416</v>
      </c>
      <c r="AI86" s="140">
        <v>0</v>
      </c>
      <c r="AJ86" s="140"/>
      <c r="AK86" s="160" t="s">
        <v>439</v>
      </c>
      <c r="AL86" s="140" t="b">
        <f>IFERROR(AND(ISNUMBER($Z$87),$Z$87=INT($Z$87)),FALSE)</f>
        <v>0</v>
      </c>
      <c r="AM86" s="140" t="b">
        <f>IFERROR(AND(ISNUMBER($AC$87),$AC$87=INT($AC$87)),FALSE)</f>
        <v>0</v>
      </c>
      <c r="AP86" s="146"/>
      <c r="AQ86" s="146"/>
      <c r="AW86" s="159">
        <f>IF(AI86=0,99,AI86)</f>
        <v>99</v>
      </c>
    </row>
    <row r="87" spans="2:49" ht="20.100000000000001" customHeight="1">
      <c r="B87" s="276"/>
      <c r="C87" s="277"/>
      <c r="D87" s="277"/>
      <c r="E87" s="277"/>
      <c r="F87" s="277"/>
      <c r="G87" s="277"/>
      <c r="H87" s="277"/>
      <c r="I87" s="277"/>
      <c r="J87" s="277"/>
      <c r="K87" s="277"/>
      <c r="L87" s="277"/>
      <c r="M87" s="277"/>
      <c r="N87" s="277"/>
      <c r="O87" s="278"/>
      <c r="P87" s="513" t="s">
        <v>205</v>
      </c>
      <c r="Q87" s="514"/>
      <c r="R87" s="514"/>
      <c r="S87" s="514"/>
      <c r="T87" s="514"/>
      <c r="U87" s="514"/>
      <c r="V87" s="85"/>
      <c r="W87" s="88" t="s">
        <v>204</v>
      </c>
      <c r="X87" s="85"/>
      <c r="Y87" s="86" t="s">
        <v>203</v>
      </c>
      <c r="Z87" s="533"/>
      <c r="AA87" s="534"/>
      <c r="AB87" s="28" t="s">
        <v>112</v>
      </c>
      <c r="AC87" s="533"/>
      <c r="AD87" s="534"/>
      <c r="AE87" s="28" t="s">
        <v>112</v>
      </c>
      <c r="AH87" s="141" t="s">
        <v>417</v>
      </c>
      <c r="AI87" s="140">
        <v>0</v>
      </c>
      <c r="AJ87" s="140"/>
      <c r="AK87" s="160" t="s">
        <v>439</v>
      </c>
      <c r="AL87" s="140" t="b">
        <f>IFERROR(AND(ISNUMBER($Z$88),$Z$88=INT($Z$88)),FALSE)</f>
        <v>0</v>
      </c>
      <c r="AM87" s="140" t="b">
        <f>IFERROR(AND(ISNUMBER($AC$88),$AC$88=INT($AC$88)),FALSE)</f>
        <v>0</v>
      </c>
      <c r="AP87" s="146"/>
      <c r="AQ87" s="146"/>
      <c r="AW87" s="159">
        <f>IF(AI87=0,99,AI87)</f>
        <v>99</v>
      </c>
    </row>
    <row r="88" spans="2:49" ht="20.100000000000001" customHeight="1">
      <c r="B88" s="279"/>
      <c r="C88" s="280"/>
      <c r="D88" s="280"/>
      <c r="E88" s="280"/>
      <c r="F88" s="280"/>
      <c r="G88" s="280"/>
      <c r="H88" s="280"/>
      <c r="I88" s="280"/>
      <c r="J88" s="280"/>
      <c r="K88" s="280"/>
      <c r="L88" s="280"/>
      <c r="M88" s="280"/>
      <c r="N88" s="280"/>
      <c r="O88" s="281"/>
      <c r="P88" s="513" t="s">
        <v>431</v>
      </c>
      <c r="Q88" s="514"/>
      <c r="R88" s="514"/>
      <c r="S88" s="514"/>
      <c r="T88" s="514"/>
      <c r="U88" s="514"/>
      <c r="V88" s="85"/>
      <c r="W88" s="88" t="s">
        <v>204</v>
      </c>
      <c r="X88" s="85"/>
      <c r="Y88" s="86" t="s">
        <v>203</v>
      </c>
      <c r="Z88" s="533"/>
      <c r="AA88" s="534"/>
      <c r="AB88" s="30" t="s">
        <v>112</v>
      </c>
      <c r="AC88" s="533"/>
      <c r="AD88" s="534"/>
      <c r="AE88" s="30" t="s">
        <v>112</v>
      </c>
    </row>
    <row r="89" spans="2:49" ht="20.100000000000001" customHeight="1">
      <c r="B89" s="235" t="s">
        <v>442</v>
      </c>
      <c r="C89" s="236"/>
      <c r="D89" s="236"/>
      <c r="E89" s="236"/>
      <c r="F89" s="237"/>
      <c r="G89" s="81"/>
      <c r="H89" s="82" t="s">
        <v>187</v>
      </c>
      <c r="I89" s="82"/>
      <c r="J89" s="82" t="s">
        <v>182</v>
      </c>
      <c r="K89" s="260" t="s">
        <v>186</v>
      </c>
      <c r="L89" s="260"/>
      <c r="M89" s="260"/>
      <c r="N89" s="260"/>
      <c r="O89" s="261"/>
      <c r="P89" s="515" t="s">
        <v>117</v>
      </c>
      <c r="Q89" s="518" t="s">
        <v>25</v>
      </c>
      <c r="R89" s="519"/>
      <c r="S89" s="520"/>
      <c r="T89" s="520"/>
      <c r="U89" s="520"/>
      <c r="V89" s="520"/>
      <c r="W89" s="520"/>
      <c r="X89" s="520"/>
      <c r="Y89" s="520"/>
      <c r="Z89" s="520"/>
      <c r="AA89" s="520"/>
      <c r="AB89" s="520"/>
      <c r="AC89" s="520"/>
      <c r="AD89" s="520"/>
      <c r="AE89" s="521"/>
      <c r="AH89" s="141" t="s">
        <v>362</v>
      </c>
      <c r="AP89" s="141" t="s">
        <v>365</v>
      </c>
      <c r="AW89" s="144" t="s">
        <v>366</v>
      </c>
    </row>
    <row r="90" spans="2:49" ht="20.100000000000001" customHeight="1">
      <c r="B90" s="442" t="s">
        <v>113</v>
      </c>
      <c r="C90" s="443"/>
      <c r="D90" s="444"/>
      <c r="E90" s="444"/>
      <c r="F90" s="444"/>
      <c r="G90" s="444"/>
      <c r="H90" s="444"/>
      <c r="I90" s="444"/>
      <c r="J90" s="444"/>
      <c r="K90" s="444"/>
      <c r="L90" s="444"/>
      <c r="M90" s="444"/>
      <c r="N90" s="444"/>
      <c r="O90" s="445"/>
      <c r="P90" s="516"/>
      <c r="Q90" s="522" t="s">
        <v>118</v>
      </c>
      <c r="R90" s="523"/>
      <c r="S90" s="524"/>
      <c r="T90" s="524"/>
      <c r="U90" s="524"/>
      <c r="V90" s="524"/>
      <c r="W90" s="524"/>
      <c r="X90" s="524"/>
      <c r="Y90" s="524"/>
      <c r="Z90" s="524"/>
      <c r="AA90" s="524"/>
      <c r="AB90" s="524"/>
      <c r="AC90" s="524"/>
      <c r="AD90" s="524"/>
      <c r="AE90" s="525"/>
      <c r="AH90" s="141" t="s">
        <v>418</v>
      </c>
      <c r="AI90" s="140">
        <v>0</v>
      </c>
      <c r="AJ90" s="140"/>
      <c r="AR90" s="142"/>
      <c r="AS90" s="142"/>
      <c r="AW90" s="159" t="str">
        <f>IF(AI90=0,"",AI90)</f>
        <v/>
      </c>
    </row>
    <row r="91" spans="2:49" ht="20.100000000000001" customHeight="1">
      <c r="B91" s="442" t="s">
        <v>114</v>
      </c>
      <c r="C91" s="443"/>
      <c r="D91" s="247"/>
      <c r="E91" s="247"/>
      <c r="F91" s="247"/>
      <c r="G91" s="247"/>
      <c r="H91" s="247"/>
      <c r="I91" s="248" t="s">
        <v>115</v>
      </c>
      <c r="J91" s="248"/>
      <c r="K91" s="247"/>
      <c r="L91" s="247"/>
      <c r="M91" s="247"/>
      <c r="N91" s="247"/>
      <c r="O91" s="249"/>
      <c r="P91" s="516"/>
      <c r="Q91" s="526" t="s">
        <v>114</v>
      </c>
      <c r="R91" s="527"/>
      <c r="S91" s="245"/>
      <c r="T91" s="245"/>
      <c r="U91" s="245"/>
      <c r="V91" s="245"/>
      <c r="W91" s="245"/>
      <c r="X91" s="245"/>
      <c r="Y91" s="172" t="s">
        <v>119</v>
      </c>
      <c r="Z91" s="245"/>
      <c r="AA91" s="245"/>
      <c r="AB91" s="245"/>
      <c r="AC91" s="245"/>
      <c r="AD91" s="245"/>
      <c r="AE91" s="246"/>
      <c r="AH91" s="141" t="s">
        <v>419</v>
      </c>
      <c r="AI91" s="140" t="b">
        <v>0</v>
      </c>
      <c r="AP91" s="146" t="str">
        <f>IF(AI91,1,"")</f>
        <v/>
      </c>
      <c r="AQ91" s="142"/>
      <c r="AR91" s="142"/>
      <c r="AS91" s="142"/>
      <c r="AW91" s="147">
        <f>IF(AP91=1,1,99)</f>
        <v>99</v>
      </c>
    </row>
    <row r="92" spans="2:49" ht="23.4" customHeight="1">
      <c r="B92" s="250" t="s">
        <v>116</v>
      </c>
      <c r="C92" s="251"/>
      <c r="D92" s="42"/>
      <c r="E92" s="269" t="s">
        <v>429</v>
      </c>
      <c r="F92" s="269"/>
      <c r="G92" s="134"/>
      <c r="H92" s="83" t="s">
        <v>190</v>
      </c>
      <c r="J92" s="83" t="s">
        <v>189</v>
      </c>
      <c r="L92" s="83" t="s">
        <v>188</v>
      </c>
      <c r="N92" s="83" t="s">
        <v>430</v>
      </c>
      <c r="O92" s="83"/>
      <c r="P92" s="517"/>
      <c r="Q92" s="243" t="s">
        <v>120</v>
      </c>
      <c r="R92" s="244"/>
      <c r="S92" s="87"/>
      <c r="T92" s="387" t="s">
        <v>194</v>
      </c>
      <c r="U92" s="387"/>
      <c r="V92" s="50"/>
      <c r="W92" s="252" t="s">
        <v>195</v>
      </c>
      <c r="X92" s="252"/>
      <c r="Y92" s="50"/>
      <c r="Z92" s="244" t="s">
        <v>196</v>
      </c>
      <c r="AA92" s="244"/>
      <c r="AB92" s="87"/>
      <c r="AC92" s="132" t="s">
        <v>446</v>
      </c>
      <c r="AD92" s="181"/>
      <c r="AE92" s="171" t="s">
        <v>197</v>
      </c>
      <c r="AH92" s="141" t="s">
        <v>420</v>
      </c>
      <c r="AI92" s="140" t="b">
        <v>0</v>
      </c>
      <c r="AP92" s="146" t="str">
        <f t="shared" ref="AP92:AP97" si="12">IF(AI92,1,"")</f>
        <v/>
      </c>
      <c r="AQ92" s="142"/>
      <c r="AR92" s="142"/>
      <c r="AS92" s="142"/>
      <c r="AW92" s="147">
        <f t="shared" ref="AW92:AW97" si="13">IF(AP92=1,1,99)</f>
        <v>99</v>
      </c>
    </row>
    <row r="93" spans="2:49" ht="20.100000000000001" customHeight="1">
      <c r="B93" s="243"/>
      <c r="C93" s="244"/>
      <c r="D93" s="50"/>
      <c r="E93" s="82" t="s">
        <v>193</v>
      </c>
      <c r="F93" s="82"/>
      <c r="H93" s="252" t="s">
        <v>192</v>
      </c>
      <c r="I93" s="252"/>
      <c r="J93" s="253"/>
      <c r="K93" s="253"/>
      <c r="L93" s="253"/>
      <c r="M93" s="253"/>
      <c r="N93" s="253"/>
      <c r="O93" s="84" t="s">
        <v>191</v>
      </c>
      <c r="P93" s="238" t="s">
        <v>121</v>
      </c>
      <c r="Q93" s="239"/>
      <c r="R93" s="240"/>
      <c r="S93" s="185"/>
      <c r="T93" s="511" t="s">
        <v>200</v>
      </c>
      <c r="U93" s="511"/>
      <c r="V93" s="511"/>
      <c r="W93" s="186"/>
      <c r="X93" s="511" t="s">
        <v>199</v>
      </c>
      <c r="Y93" s="511"/>
      <c r="Z93" s="511"/>
      <c r="AA93" s="511" t="s">
        <v>198</v>
      </c>
      <c r="AB93" s="511"/>
      <c r="AC93" s="512"/>
      <c r="AD93" s="512"/>
      <c r="AE93" s="187" t="s">
        <v>197</v>
      </c>
      <c r="AH93" s="141" t="s">
        <v>421</v>
      </c>
      <c r="AI93" s="140" t="b">
        <v>0</v>
      </c>
      <c r="AP93" s="146" t="str">
        <f t="shared" si="12"/>
        <v/>
      </c>
      <c r="AQ93" s="142"/>
      <c r="AR93" s="142"/>
      <c r="AS93" s="142"/>
      <c r="AW93" s="147">
        <f t="shared" si="13"/>
        <v>99</v>
      </c>
    </row>
    <row r="94" spans="2:49" ht="20.100000000000001" customHeight="1">
      <c r="B94" s="241" t="s">
        <v>122</v>
      </c>
      <c r="C94" s="242"/>
      <c r="D94" s="242"/>
      <c r="E94" s="242"/>
      <c r="F94" s="242"/>
      <c r="G94" s="242"/>
      <c r="H94" s="27" t="s">
        <v>123</v>
      </c>
      <c r="I94" s="20"/>
      <c r="J94" s="29"/>
      <c r="K94" s="27" t="s">
        <v>98</v>
      </c>
      <c r="L94" s="20"/>
      <c r="M94" s="29"/>
      <c r="N94" s="27" t="s">
        <v>124</v>
      </c>
      <c r="O94" s="28"/>
      <c r="P94" s="235"/>
      <c r="Q94" s="236"/>
      <c r="R94" s="237"/>
      <c r="S94" s="254" t="s">
        <v>201</v>
      </c>
      <c r="T94" s="255"/>
      <c r="U94" s="255"/>
      <c r="V94" s="255"/>
      <c r="W94" s="255"/>
      <c r="X94" s="255"/>
      <c r="Y94" s="255"/>
      <c r="Z94" s="255"/>
      <c r="AA94" s="255"/>
      <c r="AB94" s="255"/>
      <c r="AC94" s="188"/>
      <c r="AD94" s="188" t="s">
        <v>202</v>
      </c>
      <c r="AE94" s="189"/>
      <c r="AH94" s="145" t="s">
        <v>422</v>
      </c>
      <c r="AI94" s="140" t="b">
        <v>0</v>
      </c>
      <c r="AP94" s="146" t="str">
        <f t="shared" si="12"/>
        <v/>
      </c>
      <c r="AQ94" s="142"/>
      <c r="AR94" s="142"/>
      <c r="AS94" s="142"/>
      <c r="AW94" s="147">
        <f t="shared" si="13"/>
        <v>99</v>
      </c>
    </row>
    <row r="95" spans="2:49">
      <c r="AH95" s="141" t="s">
        <v>423</v>
      </c>
      <c r="AI95" s="140" t="b">
        <v>0</v>
      </c>
      <c r="AP95" s="146" t="str">
        <f t="shared" si="12"/>
        <v/>
      </c>
      <c r="AQ95" s="142"/>
      <c r="AR95" s="142"/>
      <c r="AS95" s="142"/>
      <c r="AW95" s="147">
        <f t="shared" si="13"/>
        <v>99</v>
      </c>
    </row>
    <row r="96" spans="2:49">
      <c r="AH96" s="141" t="s">
        <v>424</v>
      </c>
      <c r="AI96" s="140" t="b">
        <v>0</v>
      </c>
      <c r="AP96" s="146" t="str">
        <f t="shared" si="12"/>
        <v/>
      </c>
      <c r="AQ96" s="142"/>
      <c r="AR96" s="142"/>
      <c r="AS96" s="142"/>
      <c r="AW96" s="147">
        <f t="shared" si="13"/>
        <v>99</v>
      </c>
    </row>
    <row r="97" spans="34:49">
      <c r="AH97" s="141" t="s">
        <v>425</v>
      </c>
      <c r="AI97" s="140" t="b">
        <v>0</v>
      </c>
      <c r="AP97" s="146" t="str">
        <f t="shared" si="12"/>
        <v/>
      </c>
      <c r="AQ97" s="142"/>
      <c r="AR97" s="142"/>
      <c r="AS97" s="142"/>
      <c r="AW97" s="147">
        <f t="shared" si="13"/>
        <v>99</v>
      </c>
    </row>
    <row r="98" spans="34:49">
      <c r="AH98" s="141" t="s">
        <v>426</v>
      </c>
      <c r="AI98" s="140">
        <v>0</v>
      </c>
      <c r="AJ98" s="152"/>
      <c r="AP98" s="146"/>
      <c r="AQ98" s="146"/>
      <c r="AR98" s="142"/>
      <c r="AS98" s="142"/>
      <c r="AW98" s="156">
        <f>IF(AI98=0,99,AI98)</f>
        <v>99</v>
      </c>
    </row>
    <row r="99" spans="34:49">
      <c r="AH99" s="141" t="s">
        <v>427</v>
      </c>
      <c r="AI99" s="140">
        <v>0</v>
      </c>
      <c r="AW99" s="147" t="str">
        <f>IF(AI99=0,"",AI99)</f>
        <v/>
      </c>
    </row>
    <row r="100" spans="34:49">
      <c r="AH100" s="141" t="s">
        <v>428</v>
      </c>
      <c r="AI100" s="140">
        <v>0</v>
      </c>
      <c r="AR100" s="142"/>
      <c r="AS100" s="142"/>
      <c r="AW100" s="156" t="str">
        <f>IF(AI100=0,"",AI100)</f>
        <v/>
      </c>
    </row>
  </sheetData>
  <sheetProtection algorithmName="SHA-512" hashValue="sYcGMxmiSjQs0FeWy8CHWFv5jBITootGuiFRAQHHP8LeiTHD7CfSsmg7OkObuzCGs5ux1PF8+LqPIossuzwOsQ==" saltValue="U5iUj7380coh1UZ2LNytHg==" spinCount="100000" sheet="1"/>
  <mergeCells count="345">
    <mergeCell ref="AA93:AB93"/>
    <mergeCell ref="AC93:AD93"/>
    <mergeCell ref="T93:V93"/>
    <mergeCell ref="X93:Z93"/>
    <mergeCell ref="P87:U87"/>
    <mergeCell ref="P88:U88"/>
    <mergeCell ref="L46:U46"/>
    <mergeCell ref="L43:U43"/>
    <mergeCell ref="L44:U44"/>
    <mergeCell ref="W43:Z43"/>
    <mergeCell ref="Z48:AE48"/>
    <mergeCell ref="P89:P92"/>
    <mergeCell ref="Q89:R89"/>
    <mergeCell ref="S89:AE89"/>
    <mergeCell ref="Q90:R90"/>
    <mergeCell ref="S90:AE90"/>
    <mergeCell ref="Q91:R91"/>
    <mergeCell ref="S91:X91"/>
    <mergeCell ref="AC86:AE86"/>
    <mergeCell ref="P85:AE85"/>
    <mergeCell ref="AC87:AD87"/>
    <mergeCell ref="AC88:AD88"/>
    <mergeCell ref="Z87:AA87"/>
    <mergeCell ref="Z88:AA88"/>
    <mergeCell ref="J21:M22"/>
    <mergeCell ref="F21:I22"/>
    <mergeCell ref="B35:E36"/>
    <mergeCell ref="B21:E24"/>
    <mergeCell ref="Z40:AD40"/>
    <mergeCell ref="Z32:AA32"/>
    <mergeCell ref="AD35:AE35"/>
    <mergeCell ref="Y35:AA35"/>
    <mergeCell ref="V32:W32"/>
    <mergeCell ref="H31:I32"/>
    <mergeCell ref="B31:E32"/>
    <mergeCell ref="L31:M32"/>
    <mergeCell ref="F33:G34"/>
    <mergeCell ref="H33:I34"/>
    <mergeCell ref="J33:K34"/>
    <mergeCell ref="L33:M34"/>
    <mergeCell ref="U24:V24"/>
    <mergeCell ref="R24:S24"/>
    <mergeCell ref="R23:S23"/>
    <mergeCell ref="O24:P24"/>
    <mergeCell ref="O23:P23"/>
    <mergeCell ref="U23:Y23"/>
    <mergeCell ref="X24:AB24"/>
    <mergeCell ref="B29:E30"/>
    <mergeCell ref="B27:E28"/>
    <mergeCell ref="Z41:AA41"/>
    <mergeCell ref="AB41:AD41"/>
    <mergeCell ref="O34:R34"/>
    <mergeCell ref="O31:S31"/>
    <mergeCell ref="Z34:AA34"/>
    <mergeCell ref="AD32:AE32"/>
    <mergeCell ref="J31:K32"/>
    <mergeCell ref="L40:N40"/>
    <mergeCell ref="L41:N41"/>
    <mergeCell ref="T39:V39"/>
    <mergeCell ref="Y39:AE39"/>
    <mergeCell ref="N39:O39"/>
    <mergeCell ref="R39:S39"/>
    <mergeCell ref="P39:Q39"/>
    <mergeCell ref="U34:X34"/>
    <mergeCell ref="U33:Z33"/>
    <mergeCell ref="Q11:R11"/>
    <mergeCell ref="O35:P35"/>
    <mergeCell ref="P40:R40"/>
    <mergeCell ref="F35:G36"/>
    <mergeCell ref="H35:I36"/>
    <mergeCell ref="J35:K36"/>
    <mergeCell ref="F31:G32"/>
    <mergeCell ref="C14:G14"/>
    <mergeCell ref="C16:G16"/>
    <mergeCell ref="N20:AE20"/>
    <mergeCell ref="B17:G17"/>
    <mergeCell ref="B18:G18"/>
    <mergeCell ref="B15:G15"/>
    <mergeCell ref="H15:J16"/>
    <mergeCell ref="AE13:AE14"/>
    <mergeCell ref="AB13:AD14"/>
    <mergeCell ref="W13:AA14"/>
    <mergeCell ref="H17:O18"/>
    <mergeCell ref="P17:V18"/>
    <mergeCell ref="W15:X15"/>
    <mergeCell ref="AC15:AD15"/>
    <mergeCell ref="AC16:AD16"/>
    <mergeCell ref="AC17:AD17"/>
    <mergeCell ref="L25:M26"/>
    <mergeCell ref="B4:E4"/>
    <mergeCell ref="F4:H4"/>
    <mergeCell ref="U4:AE4"/>
    <mergeCell ref="U5:AE5"/>
    <mergeCell ref="U6:AE6"/>
    <mergeCell ref="U7:AE7"/>
    <mergeCell ref="W10:AE10"/>
    <mergeCell ref="R4:T4"/>
    <mergeCell ref="R5:T5"/>
    <mergeCell ref="R6:T6"/>
    <mergeCell ref="R7:T7"/>
    <mergeCell ref="B48:K48"/>
    <mergeCell ref="V48:W48"/>
    <mergeCell ref="AD60:AE62"/>
    <mergeCell ref="B33:E34"/>
    <mergeCell ref="B90:C90"/>
    <mergeCell ref="D90:O90"/>
    <mergeCell ref="B91:C91"/>
    <mergeCell ref="Y15:AB15"/>
    <mergeCell ref="Y16:AB16"/>
    <mergeCell ref="W16:X16"/>
    <mergeCell ref="J23:K24"/>
    <mergeCell ref="H23:I24"/>
    <mergeCell ref="F23:G24"/>
    <mergeCell ref="J25:K26"/>
    <mergeCell ref="H25:I26"/>
    <mergeCell ref="F25:G26"/>
    <mergeCell ref="F27:G28"/>
    <mergeCell ref="H27:I28"/>
    <mergeCell ref="J27:K28"/>
    <mergeCell ref="L27:M28"/>
    <mergeCell ref="F29:G30"/>
    <mergeCell ref="H29:I30"/>
    <mergeCell ref="J29:K30"/>
    <mergeCell ref="L29:M30"/>
    <mergeCell ref="B57:C57"/>
    <mergeCell ref="B60:C62"/>
    <mergeCell ref="D60:E62"/>
    <mergeCell ref="B63:C63"/>
    <mergeCell ref="D63:E63"/>
    <mergeCell ref="F63:G63"/>
    <mergeCell ref="H63:I63"/>
    <mergeCell ref="J63:K63"/>
    <mergeCell ref="N61:O61"/>
    <mergeCell ref="AA51:AE51"/>
    <mergeCell ref="P48:Q48"/>
    <mergeCell ref="S48:T48"/>
    <mergeCell ref="V60:W62"/>
    <mergeCell ref="X60:Y62"/>
    <mergeCell ref="Z60:AA62"/>
    <mergeCell ref="P61:Q62"/>
    <mergeCell ref="R61:S62"/>
    <mergeCell ref="T61:U62"/>
    <mergeCell ref="Z49:AE49"/>
    <mergeCell ref="N49:W49"/>
    <mergeCell ref="N62:O62"/>
    <mergeCell ref="T92:U92"/>
    <mergeCell ref="W92:X92"/>
    <mergeCell ref="Z92:AA92"/>
    <mergeCell ref="B2:AE2"/>
    <mergeCell ref="K13:O13"/>
    <mergeCell ref="K14:O14"/>
    <mergeCell ref="K15:O15"/>
    <mergeCell ref="K16:O16"/>
    <mergeCell ref="P15:V15"/>
    <mergeCell ref="P16:V16"/>
    <mergeCell ref="B20:M20"/>
    <mergeCell ref="H11:J11"/>
    <mergeCell ref="P14:V14"/>
    <mergeCell ref="B10:G10"/>
    <mergeCell ref="G8:H8"/>
    <mergeCell ref="C8:E8"/>
    <mergeCell ref="H10:V10"/>
    <mergeCell ref="H12:V12"/>
    <mergeCell ref="P13:V13"/>
    <mergeCell ref="K11:N11"/>
    <mergeCell ref="W11:Z12"/>
    <mergeCell ref="AD11:AE12"/>
    <mergeCell ref="C11:G11"/>
    <mergeCell ref="B81:O81"/>
    <mergeCell ref="C13:G13"/>
    <mergeCell ref="W18:X18"/>
    <mergeCell ref="T11:V11"/>
    <mergeCell ref="I8:J8"/>
    <mergeCell ref="F60:G62"/>
    <mergeCell ref="H60:I62"/>
    <mergeCell ref="J60:K62"/>
    <mergeCell ref="L60:M62"/>
    <mergeCell ref="N60:U60"/>
    <mergeCell ref="B49:K49"/>
    <mergeCell ref="B50:AE50"/>
    <mergeCell ref="B51:M51"/>
    <mergeCell ref="B42:K43"/>
    <mergeCell ref="B44:K47"/>
    <mergeCell ref="U51:X51"/>
    <mergeCell ref="AB44:AE44"/>
    <mergeCell ref="W45:Z45"/>
    <mergeCell ref="AB45:AE45"/>
    <mergeCell ref="W46:Z46"/>
    <mergeCell ref="AB46:AE46"/>
    <mergeCell ref="W47:Z47"/>
    <mergeCell ref="AB47:AE47"/>
    <mergeCell ref="C12:G12"/>
    <mergeCell ref="B25:E26"/>
    <mergeCell ref="L64:M64"/>
    <mergeCell ref="Q65:S65"/>
    <mergeCell ref="U65:V65"/>
    <mergeCell ref="X65:Z65"/>
    <mergeCell ref="AC65:AE65"/>
    <mergeCell ref="AA11:AC12"/>
    <mergeCell ref="H13:J14"/>
    <mergeCell ref="AC18:AD18"/>
    <mergeCell ref="W17:X17"/>
    <mergeCell ref="L23:M24"/>
    <mergeCell ref="T40:X40"/>
    <mergeCell ref="L35:M36"/>
    <mergeCell ref="P41:R41"/>
    <mergeCell ref="T41:X41"/>
    <mergeCell ref="W42:Z42"/>
    <mergeCell ref="L47:U47"/>
    <mergeCell ref="L45:U45"/>
    <mergeCell ref="B40:K41"/>
    <mergeCell ref="B39:K39"/>
    <mergeCell ref="B38:AE38"/>
    <mergeCell ref="L42:U42"/>
    <mergeCell ref="AB42:AE42"/>
    <mergeCell ref="AB43:AE43"/>
    <mergeCell ref="W44:Z44"/>
    <mergeCell ref="B72:H72"/>
    <mergeCell ref="Q67:W67"/>
    <mergeCell ref="Y67:AE67"/>
    <mergeCell ref="Q68:W68"/>
    <mergeCell ref="Y68:AE68"/>
    <mergeCell ref="B52:M52"/>
    <mergeCell ref="N63:O63"/>
    <mergeCell ref="P63:Q63"/>
    <mergeCell ref="R63:S63"/>
    <mergeCell ref="Y69:AE69"/>
    <mergeCell ref="Q69:W69"/>
    <mergeCell ref="O52:Q52"/>
    <mergeCell ref="S52:W52"/>
    <mergeCell ref="Y52:Z52"/>
    <mergeCell ref="AA52:AD52"/>
    <mergeCell ref="D57:Q57"/>
    <mergeCell ref="X64:Y64"/>
    <mergeCell ref="Z64:AA64"/>
    <mergeCell ref="AB64:AC64"/>
    <mergeCell ref="AD64:AE64"/>
    <mergeCell ref="AA54:AD54"/>
    <mergeCell ref="AB60:AC62"/>
    <mergeCell ref="D64:E64"/>
    <mergeCell ref="F64:G64"/>
    <mergeCell ref="H64:I64"/>
    <mergeCell ref="J64:K64"/>
    <mergeCell ref="T70:Z70"/>
    <mergeCell ref="T64:U64"/>
    <mergeCell ref="V64:W64"/>
    <mergeCell ref="Q51:R51"/>
    <mergeCell ref="O51:P51"/>
    <mergeCell ref="B85:O85"/>
    <mergeCell ref="B77:F77"/>
    <mergeCell ref="R64:S64"/>
    <mergeCell ref="L63:M63"/>
    <mergeCell ref="R66:W66"/>
    <mergeCell ref="Z66:AE66"/>
    <mergeCell ref="B66:O66"/>
    <mergeCell ref="B67:O70"/>
    <mergeCell ref="Q70:R70"/>
    <mergeCell ref="B59:Q59"/>
    <mergeCell ref="R59:S59"/>
    <mergeCell ref="U59:V59"/>
    <mergeCell ref="Y59:Z59"/>
    <mergeCell ref="AA59:AD59"/>
    <mergeCell ref="B65:O65"/>
    <mergeCell ref="T63:U63"/>
    <mergeCell ref="B78:O78"/>
    <mergeCell ref="J73:O73"/>
    <mergeCell ref="J74:O74"/>
    <mergeCell ref="J75:O75"/>
    <mergeCell ref="Q76:AA76"/>
    <mergeCell ref="AB73:AE73"/>
    <mergeCell ref="AC74:AD74"/>
    <mergeCell ref="P86:Y86"/>
    <mergeCell ref="B79:O80"/>
    <mergeCell ref="B82:O84"/>
    <mergeCell ref="Q77:AA77"/>
    <mergeCell ref="J76:K76"/>
    <mergeCell ref="B86:O88"/>
    <mergeCell ref="Q79:AA79"/>
    <mergeCell ref="Q80:AA80"/>
    <mergeCell ref="Q81:AA81"/>
    <mergeCell ref="Q82:AA82"/>
    <mergeCell ref="Q83:AA83"/>
    <mergeCell ref="C73:G73"/>
    <mergeCell ref="C74:G74"/>
    <mergeCell ref="C75:G75"/>
    <mergeCell ref="C76:G76"/>
    <mergeCell ref="Z23:AE23"/>
    <mergeCell ref="AB35:AC35"/>
    <mergeCell ref="B89:F89"/>
    <mergeCell ref="P93:R94"/>
    <mergeCell ref="B94:G94"/>
    <mergeCell ref="B93:C93"/>
    <mergeCell ref="Z91:AE91"/>
    <mergeCell ref="Q92:R92"/>
    <mergeCell ref="D91:H91"/>
    <mergeCell ref="I91:J91"/>
    <mergeCell ref="K91:O91"/>
    <mergeCell ref="B92:C92"/>
    <mergeCell ref="H93:I93"/>
    <mergeCell ref="J93:N93"/>
    <mergeCell ref="S94:AB94"/>
    <mergeCell ref="M72:O72"/>
    <mergeCell ref="Y72:AE72"/>
    <mergeCell ref="K77:O77"/>
    <mergeCell ref="K89:O89"/>
    <mergeCell ref="Q75:AA75"/>
    <mergeCell ref="Q74:AA74"/>
    <mergeCell ref="Q84:AA84"/>
    <mergeCell ref="L76:N76"/>
    <mergeCell ref="E92:F92"/>
    <mergeCell ref="P72:T72"/>
    <mergeCell ref="AC77:AD77"/>
    <mergeCell ref="AC78:AD78"/>
    <mergeCell ref="AC79:AD79"/>
    <mergeCell ref="Q73:AA73"/>
    <mergeCell ref="P74:P79"/>
    <mergeCell ref="P80:P84"/>
    <mergeCell ref="Q78:AA78"/>
    <mergeCell ref="Z86:AB86"/>
    <mergeCell ref="AC75:AD75"/>
    <mergeCell ref="AC76:AD76"/>
    <mergeCell ref="N64:O64"/>
    <mergeCell ref="P64:Q64"/>
    <mergeCell ref="V63:W63"/>
    <mergeCell ref="X63:Y63"/>
    <mergeCell ref="Z63:AA63"/>
    <mergeCell ref="AB63:AC63"/>
    <mergeCell ref="AD63:AE63"/>
    <mergeCell ref="B64:C64"/>
    <mergeCell ref="Z17:AA17"/>
    <mergeCell ref="Z18:AA18"/>
    <mergeCell ref="N21:AE22"/>
    <mergeCell ref="AC24:AE24"/>
    <mergeCell ref="AC26:AE26"/>
    <mergeCell ref="N28:AE29"/>
    <mergeCell ref="AA33:AE33"/>
    <mergeCell ref="O25:AE25"/>
    <mergeCell ref="AC31:AD31"/>
    <mergeCell ref="AC34:AE34"/>
    <mergeCell ref="U31:W31"/>
    <mergeCell ref="Z31:AA31"/>
    <mergeCell ref="Q35:W35"/>
    <mergeCell ref="S32:T32"/>
    <mergeCell ref="O26:P26"/>
    <mergeCell ref="Q26:AA26"/>
  </mergeCells>
  <phoneticPr fontId="1"/>
  <conditionalFormatting sqref="B11:B14 B16">
    <cfRule type="expression" dxfId="82" priority="121">
      <formula>$AI$8=0</formula>
    </cfRule>
  </conditionalFormatting>
  <conditionalFormatting sqref="B73:B76 I73:I76">
    <cfRule type="expression" dxfId="81" priority="38">
      <formula>$AI$73=1</formula>
    </cfRule>
    <cfRule type="expression" priority="37" stopIfTrue="1">
      <formula>OR($AI$74=TRUE,$AI$75=TRUE,$AI$76=TRUE,$AI$77=TRUE,$AI$78=TRUE,$AI$79=TRUE,$AI$80=TRUE,$AI$81=TRUE)</formula>
    </cfRule>
  </conditionalFormatting>
  <conditionalFormatting sqref="B4:E4 U4:AE7 K11:N11 AA11:AC12 AB13:AD14 P13:V16 F25:M34 D57:Q57 S89:AE90 S91:X91">
    <cfRule type="containsBlanks" dxfId="80" priority="122">
      <formula>LEN(TRIM(B4))=0</formula>
    </cfRule>
  </conditionalFormatting>
  <conditionalFormatting sqref="B73:O76">
    <cfRule type="expression" dxfId="79" priority="34">
      <formula>$AI$73=2</formula>
    </cfRule>
  </conditionalFormatting>
  <conditionalFormatting sqref="B79:O80 B82:O84 B86:O88">
    <cfRule type="expression" dxfId="78" priority="30">
      <formula>$AI$84=2</formula>
    </cfRule>
    <cfRule type="expression" dxfId="77" priority="32">
      <formula>$AI$84=1</formula>
    </cfRule>
    <cfRule type="notContainsBlanks" priority="31" stopIfTrue="1">
      <formula>LEN(TRIM(B79))&gt;0</formula>
    </cfRule>
  </conditionalFormatting>
  <conditionalFormatting sqref="C8:E8">
    <cfRule type="containsBlanks" dxfId="76" priority="124">
      <formula>LEN(TRIM(C8))=0</formula>
    </cfRule>
  </conditionalFormatting>
  <conditionalFormatting sqref="D90:D93 I92 K92 M92 G92:G93 J94 M94">
    <cfRule type="expression" dxfId="75" priority="28">
      <formula>$AI$90=1</formula>
    </cfRule>
  </conditionalFormatting>
  <conditionalFormatting sqref="D90:O90 D91:H91 K91:O91 D92:O93 I94:O94">
    <cfRule type="expression" dxfId="74" priority="9">
      <formula>$AI$90=2</formula>
    </cfRule>
  </conditionalFormatting>
  <conditionalFormatting sqref="D90:O90 D91:H91">
    <cfRule type="notContainsBlanks" priority="23" stopIfTrue="1">
      <formula>LEN(TRIM(D90))&gt;0</formula>
    </cfRule>
  </conditionalFormatting>
  <conditionalFormatting sqref="D63:Y64">
    <cfRule type="notContainsBlanks" priority="68" stopIfTrue="1">
      <formula>LEN(TRIM(D63))&gt;0</formula>
    </cfRule>
    <cfRule type="expression" dxfId="73" priority="69">
      <formula>OR($AI$56=1,$AI$56=2)</formula>
    </cfRule>
  </conditionalFormatting>
  <conditionalFormatting sqref="G77 I77">
    <cfRule type="expression" dxfId="72" priority="33">
      <formula>$AI$84=0</formula>
    </cfRule>
  </conditionalFormatting>
  <conditionalFormatting sqref="G89 I89">
    <cfRule type="expression" dxfId="71" priority="29">
      <formula>$AI$90=0</formula>
    </cfRule>
  </conditionalFormatting>
  <conditionalFormatting sqref="G8:H8">
    <cfRule type="containsBlanks" dxfId="70" priority="123">
      <formula>LEN(TRIM(G8))=0</formula>
    </cfRule>
  </conditionalFormatting>
  <conditionalFormatting sqref="I72 K72">
    <cfRule type="expression" dxfId="69" priority="39">
      <formula>$AI$73=0</formula>
    </cfRule>
  </conditionalFormatting>
  <conditionalFormatting sqref="I92 K92 M92 D92:D93 G92:G93">
    <cfRule type="expression" priority="27" stopIfTrue="1">
      <formula>OR($AI$91=TRUE,$AI$92=TRUE,$AI$93=TRUE,$AI$94=TRUE,$AI$95=TRUE,$AI$96=TRUE,$AI$97=TRUE)</formula>
    </cfRule>
  </conditionalFormatting>
  <conditionalFormatting sqref="J94 M94">
    <cfRule type="expression" priority="26" stopIfTrue="1">
      <formula>$AI$98&lt;&gt;0</formula>
    </cfRule>
  </conditionalFormatting>
  <conditionalFormatting sqref="J93:N93">
    <cfRule type="expression" dxfId="68" priority="25">
      <formula>$AI$97=TRUE</formula>
    </cfRule>
    <cfRule type="notContainsBlanks" priority="24" stopIfTrue="1">
      <formula>LEN(TRIM(J93))&gt;0</formula>
    </cfRule>
  </conditionalFormatting>
  <conditionalFormatting sqref="L39 W39">
    <cfRule type="expression" dxfId="67" priority="105">
      <formula>$AI$36=0</formula>
    </cfRule>
  </conditionalFormatting>
  <conditionalFormatting sqref="L48 X48">
    <cfRule type="expression" dxfId="66" priority="88">
      <formula>$AI$52=0</formula>
    </cfRule>
  </conditionalFormatting>
  <conditionalFormatting sqref="L49 X49">
    <cfRule type="expression" dxfId="65" priority="86">
      <formula>AND($AI$8=1,$AI$54=0)</formula>
    </cfRule>
  </conditionalFormatting>
  <conditionalFormatting sqref="L76:N76">
    <cfRule type="notContainsBlanks" priority="35" stopIfTrue="1">
      <formula>LEN(TRIM(L76))&gt;0</formula>
    </cfRule>
    <cfRule type="expression" dxfId="64" priority="36">
      <formula>$AI$81=TRUE</formula>
    </cfRule>
  </conditionalFormatting>
  <conditionalFormatting sqref="L49:AE49">
    <cfRule type="expression" dxfId="63" priority="85">
      <formula>$AI$8&lt;&gt;1</formula>
    </cfRule>
  </conditionalFormatting>
  <conditionalFormatting sqref="N52 R52 X52">
    <cfRule type="expression" dxfId="62" priority="63">
      <formula>AND($AI$56&lt;&gt;3,$AI$56&lt;&gt;0,$AI$57=0)</formula>
    </cfRule>
  </conditionalFormatting>
  <conditionalFormatting sqref="N39:S39">
    <cfRule type="expression" dxfId="61" priority="102">
      <formula>$AI$36=2</formula>
    </cfRule>
  </conditionalFormatting>
  <conditionalFormatting sqref="N48:U48">
    <cfRule type="expression" dxfId="60" priority="87">
      <formula>$AI$52=2</formula>
    </cfRule>
  </conditionalFormatting>
  <conditionalFormatting sqref="O40:O41 S40:S41 Y40:Y41">
    <cfRule type="expression" dxfId="59" priority="101">
      <formula>$AI$36=1</formula>
    </cfRule>
    <cfRule type="expression" priority="100" stopIfTrue="1">
      <formula>OR($AI$38=TRUE,$AI$39=TRUE,$AI$40=TRUE,$AI$41=TRUE,$AI$42=TRUE,$AI$43=TRUE)</formula>
    </cfRule>
  </conditionalFormatting>
  <conditionalFormatting sqref="O48 R48">
    <cfRule type="expression" priority="89" stopIfTrue="1">
      <formula>$AI$53&lt;&gt;0</formula>
    </cfRule>
    <cfRule type="expression" dxfId="58" priority="90">
      <formula>$AI$52=1</formula>
    </cfRule>
  </conditionalFormatting>
  <conditionalFormatting sqref="O51:P51">
    <cfRule type="expression" dxfId="57" priority="83">
      <formula>$AI$56=1</formula>
    </cfRule>
    <cfRule type="notContainsBlanks" priority="82" stopIfTrue="1">
      <formula>LEN(TRIM(O51))&gt;0</formula>
    </cfRule>
  </conditionalFormatting>
  <conditionalFormatting sqref="O51:Q51">
    <cfRule type="expression" dxfId="56" priority="81">
      <formula>OR($AI$56=2,$AI$56=3)</formula>
    </cfRule>
  </conditionalFormatting>
  <conditionalFormatting sqref="O40:AE41">
    <cfRule type="expression" dxfId="55" priority="97">
      <formula>$AI$36=2</formula>
    </cfRule>
  </conditionalFormatting>
  <conditionalFormatting sqref="P11 S11">
    <cfRule type="expression" dxfId="54" priority="120">
      <formula>$AI$10=0</formula>
    </cfRule>
  </conditionalFormatting>
  <conditionalFormatting sqref="P65 AB65">
    <cfRule type="expression" dxfId="53" priority="64">
      <formula>AND($AI$62=0,$AI$56&lt;&gt;3,$AI$56&lt;&gt;0)</formula>
    </cfRule>
  </conditionalFormatting>
  <conditionalFormatting sqref="P66 X66">
    <cfRule type="expression" dxfId="52" priority="62">
      <formula>AND($AI$56&lt;&gt;3,$AI$56&lt;&gt;0,$AI$63=0)</formula>
    </cfRule>
  </conditionalFormatting>
  <conditionalFormatting sqref="P39:Q39">
    <cfRule type="expression" dxfId="51" priority="104">
      <formula>$AI$36=1</formula>
    </cfRule>
    <cfRule type="notContainsBlanks" priority="103" stopIfTrue="1">
      <formula>LEN(TRIM(P39))&gt;0</formula>
    </cfRule>
  </conditionalFormatting>
  <conditionalFormatting sqref="P67:AE70">
    <cfRule type="expression" dxfId="50" priority="57">
      <formula>$AI$63=2</formula>
    </cfRule>
  </conditionalFormatting>
  <conditionalFormatting sqref="Q23:Q24 T23:T24 N23:N26 W24">
    <cfRule type="expression" dxfId="49" priority="1">
      <formula>AND($AI$17=FALSE,$AI$18=FALSE,$AI$20=FALSE,AI$21=FALSE,$AI$22=FALSE,$AI$23=FALSE,$AI$24=FALSE,$AI$25=FALSE,$AI$26=FALSE)</formula>
    </cfRule>
  </conditionalFormatting>
  <conditionalFormatting sqref="Q26:AA26">
    <cfRule type="notContainsBlanks" priority="2" stopIfTrue="1">
      <formula>LEN(TRIM(Q26))&gt;0</formula>
    </cfRule>
    <cfRule type="expression" dxfId="48" priority="3">
      <formula>$AI$26=TRUE</formula>
    </cfRule>
  </conditionalFormatting>
  <conditionalFormatting sqref="Q74:AE84">
    <cfRule type="expression" dxfId="47" priority="40">
      <formula>$AI$83=2</formula>
    </cfRule>
  </conditionalFormatting>
  <conditionalFormatting sqref="S92 V92 Y92 AB92">
    <cfRule type="expression" dxfId="46" priority="14">
      <formula>$AI$99=0</formula>
    </cfRule>
  </conditionalFormatting>
  <conditionalFormatting sqref="S51:X51 N52:AE52 T59:AE59 D63:AE64 P65:AE70">
    <cfRule type="expression" dxfId="45" priority="54">
      <formula>$AI$56=3</formula>
    </cfRule>
  </conditionalFormatting>
  <conditionalFormatting sqref="T31 T33">
    <cfRule type="expression" dxfId="44" priority="119">
      <formula>$AJ$28=0</formula>
    </cfRule>
  </conditionalFormatting>
  <conditionalFormatting sqref="T34 AB34">
    <cfRule type="expression" dxfId="43" priority="118">
      <formula>$AI$31=0</formula>
    </cfRule>
  </conditionalFormatting>
  <conditionalFormatting sqref="T51 N51 Z51">
    <cfRule type="expression" dxfId="42" priority="84">
      <formula>$AI$56=0</formula>
    </cfRule>
  </conditionalFormatting>
  <conditionalFormatting sqref="T59 X59">
    <cfRule type="expression" dxfId="41" priority="56">
      <formula>AND($AI$56&lt;&gt;3,$AI$56&lt;&gt;0,$AI$61=0)</formula>
    </cfRule>
  </conditionalFormatting>
  <conditionalFormatting sqref="T65 W65">
    <cfRule type="expression" priority="65" stopIfTrue="1">
      <formula>$AJ$62&lt;&gt;0</formula>
    </cfRule>
    <cfRule type="expression" dxfId="40" priority="66">
      <formula>$AI$62=1</formula>
    </cfRule>
  </conditionalFormatting>
  <conditionalFormatting sqref="T65:Z65">
    <cfRule type="expression" dxfId="39" priority="55">
      <formula>$AI$62=2</formula>
    </cfRule>
  </conditionalFormatting>
  <conditionalFormatting sqref="T70:Z70">
    <cfRule type="notContainsBlanks" priority="58" stopIfTrue="1">
      <formula>LEN(TRIM(T70))&gt;0</formula>
    </cfRule>
    <cfRule type="expression" dxfId="38" priority="59">
      <formula>$AI$70=TRUE</formula>
    </cfRule>
  </conditionalFormatting>
  <conditionalFormatting sqref="U32 X32 AB32">
    <cfRule type="expression" priority="111" stopIfTrue="1">
      <formula>$AI$28&lt;&gt;0</formula>
    </cfRule>
  </conditionalFormatting>
  <conditionalFormatting sqref="U72 W72">
    <cfRule type="expression" dxfId="37" priority="53">
      <formula>$AI$83=0</formula>
    </cfRule>
  </conditionalFormatting>
  <conditionalFormatting sqref="V42 AA42">
    <cfRule type="expression" dxfId="36" priority="96">
      <formula>$AI$45=0</formula>
    </cfRule>
  </conditionalFormatting>
  <conditionalFormatting sqref="V43 AA43">
    <cfRule type="expression" dxfId="35" priority="95">
      <formula>$AI$46=0</formula>
    </cfRule>
  </conditionalFormatting>
  <conditionalFormatting sqref="V44 AA44">
    <cfRule type="expression" dxfId="34" priority="94">
      <formula>$AI$47=0</formula>
    </cfRule>
  </conditionalFormatting>
  <conditionalFormatting sqref="V45 AA45">
    <cfRule type="expression" dxfId="33" priority="93">
      <formula>$AI$48=0</formula>
    </cfRule>
  </conditionalFormatting>
  <conditionalFormatting sqref="V46 AA46">
    <cfRule type="expression" dxfId="32" priority="92">
      <formula>$AI$49=0</formula>
    </cfRule>
  </conditionalFormatting>
  <conditionalFormatting sqref="V47 AA47">
    <cfRule type="expression" dxfId="31" priority="91">
      <formula>$AI$50=0</formula>
    </cfRule>
  </conditionalFormatting>
  <conditionalFormatting sqref="V87 X87">
    <cfRule type="expression" dxfId="30" priority="11">
      <formula>AND($Z$87="-",$AC$87="-")</formula>
    </cfRule>
    <cfRule type="expression" dxfId="29" priority="20">
      <formula>OR(AND($AC$87&gt;0,$AC$87&lt;&gt;"-"),AND($Z$87&gt;0,$AL$86=TRUE))</formula>
    </cfRule>
    <cfRule type="expression" priority="19" stopIfTrue="1">
      <formula>$AI$86&lt;&gt;0</formula>
    </cfRule>
  </conditionalFormatting>
  <conditionalFormatting sqref="V88 X88">
    <cfRule type="expression" dxfId="28" priority="18">
      <formula>OR(AND($AC$88&gt;0,$AC$88&lt;&gt;"-"),AND($Z$88&gt;0,$AL$87=TRUE))</formula>
    </cfRule>
    <cfRule type="expression" dxfId="27" priority="10">
      <formula>AND($Z$88="-",$AC$88="-")</formula>
    </cfRule>
    <cfRule type="expression" dxfId="26" priority="17" stopIfTrue="1">
      <formula>$AI$87&lt;&gt;0</formula>
    </cfRule>
  </conditionalFormatting>
  <conditionalFormatting sqref="X67:X69 P67:P70">
    <cfRule type="expression" priority="60" stopIfTrue="1">
      <formula>OR($AI$64=TRUE,$AI$65=TRUE,$AI$66=TRUE,$AI$67=TRUE,$AI$68=TRUE,$AI$69=TRUE,$AI$70=TRUE)</formula>
    </cfRule>
    <cfRule type="expression" dxfId="25" priority="61">
      <formula>$AI$63=1</formula>
    </cfRule>
  </conditionalFormatting>
  <conditionalFormatting sqref="Y31 AB31">
    <cfRule type="expression" priority="112" stopIfTrue="1">
      <formula>$AL$28&lt;&gt;0</formula>
    </cfRule>
  </conditionalFormatting>
  <conditionalFormatting sqref="Y31 AB31:AB32 U32 X32">
    <cfRule type="expression" dxfId="24" priority="113">
      <formula>$AJ$28=1</formula>
    </cfRule>
  </conditionalFormatting>
  <conditionalFormatting sqref="Y32">
    <cfRule type="notContainsBlanks" priority="107" stopIfTrue="1">
      <formula>LEN(TRIM(Y32))&gt;0</formula>
    </cfRule>
    <cfRule type="expression" dxfId="23" priority="108">
      <formula>$AI$29=1</formula>
    </cfRule>
  </conditionalFormatting>
  <conditionalFormatting sqref="Y34">
    <cfRule type="expression" dxfId="22" priority="8">
      <formula>$AI$31=2</formula>
    </cfRule>
    <cfRule type="expression" dxfId="21" priority="115">
      <formula>$AI$31=1</formula>
    </cfRule>
    <cfRule type="notContainsBlanks" priority="114" stopIfTrue="1">
      <formula>LEN(TRIM(Y34))&gt;0</formula>
    </cfRule>
  </conditionalFormatting>
  <conditionalFormatting sqref="Y31:AD31 S32:AE32">
    <cfRule type="expression" dxfId="20" priority="106">
      <formula>$AJ$28=2</formula>
    </cfRule>
  </conditionalFormatting>
  <conditionalFormatting sqref="Z87:AA88 AC87:AD88">
    <cfRule type="containsBlanks" dxfId="19" priority="125">
      <formula>LEN(TRIM(Z87))=0</formula>
    </cfRule>
  </conditionalFormatting>
  <conditionalFormatting sqref="Z63:AE64">
    <cfRule type="expression" dxfId="18" priority="73">
      <formula>$AH$57=1</formula>
    </cfRule>
    <cfRule type="expression" dxfId="17" priority="71">
      <formula>$AH$57=2</formula>
    </cfRule>
    <cfRule type="notContainsBlanks" priority="72" stopIfTrue="1">
      <formula>LEN(TRIM(Z63))&gt;0</formula>
    </cfRule>
  </conditionalFormatting>
  <conditionalFormatting sqref="AA52:AD52">
    <cfRule type="expression" dxfId="16" priority="80">
      <formula>$AI$57=3</formula>
    </cfRule>
    <cfRule type="notContainsBlanks" priority="79" stopIfTrue="1">
      <formula>LEN(TRIM(AA52))&gt;0</formula>
    </cfRule>
  </conditionalFormatting>
  <conditionalFormatting sqref="AA59:AD59">
    <cfRule type="notContainsBlanks" priority="77" stopIfTrue="1">
      <formula>LEN(TRIM(AA59))&gt;0</formula>
    </cfRule>
    <cfRule type="expression" dxfId="15" priority="78">
      <formula>$AI$61=2</formula>
    </cfRule>
  </conditionalFormatting>
  <conditionalFormatting sqref="AB80 AD80">
    <cfRule type="expression" dxfId="14" priority="45">
      <formula>$Q$80&lt;&gt;""</formula>
    </cfRule>
  </conditionalFormatting>
  <conditionalFormatting sqref="AB80:AB84 AD80:AD84">
    <cfRule type="notContainsBlanks" priority="41" stopIfTrue="1">
      <formula>LEN(TRIM(AB80))&gt;0</formula>
    </cfRule>
  </conditionalFormatting>
  <conditionalFormatting sqref="AB81 AD81">
    <cfRule type="expression" dxfId="13" priority="44">
      <formula>$Q$81&lt;&gt;""</formula>
    </cfRule>
  </conditionalFormatting>
  <conditionalFormatting sqref="AB82 AD82">
    <cfRule type="expression" dxfId="12" priority="46">
      <formula>$Q$82&lt;&gt;""</formula>
    </cfRule>
  </conditionalFormatting>
  <conditionalFormatting sqref="AB83 AD83">
    <cfRule type="expression" dxfId="11" priority="43">
      <formula>$Q$83&lt;&gt;""</formula>
    </cfRule>
  </conditionalFormatting>
  <conditionalFormatting sqref="AB84 AD84">
    <cfRule type="expression" dxfId="10" priority="42">
      <formula>$Q$84&lt;&gt;""</formula>
    </cfRule>
  </conditionalFormatting>
  <conditionalFormatting sqref="AB35:AC35">
    <cfRule type="notContainsBlanks" priority="116" stopIfTrue="1">
      <formula>LEN(TRIM(AB35))&gt;0</formula>
    </cfRule>
    <cfRule type="expression" dxfId="9" priority="117">
      <formula>$Q$35&lt;&gt;""</formula>
    </cfRule>
  </conditionalFormatting>
  <conditionalFormatting sqref="AB41:AD41">
    <cfRule type="expression" dxfId="8" priority="99">
      <formula>$AI$43=TRUE</formula>
    </cfRule>
    <cfRule type="notContainsBlanks" priority="98" stopIfTrue="1">
      <formula>LEN(TRIM(AB41))&gt;0</formula>
    </cfRule>
  </conditionalFormatting>
  <conditionalFormatting sqref="AC32">
    <cfRule type="expression" dxfId="7" priority="110">
      <formula>$AI$30=1</formula>
    </cfRule>
    <cfRule type="notContainsBlanks" priority="109" stopIfTrue="1">
      <formula>LEN(TRIM(AC32))&gt;0</formula>
    </cfRule>
  </conditionalFormatting>
  <conditionalFormatting sqref="AC17:AD17">
    <cfRule type="expression" dxfId="6" priority="7">
      <formula>$Z$17&lt;&gt;""</formula>
    </cfRule>
  </conditionalFormatting>
  <conditionalFormatting sqref="AC17:AD18">
    <cfRule type="notContainsBlanks" priority="4" stopIfTrue="1">
      <formula>LEN(TRIM(AC17))&gt;0</formula>
    </cfRule>
  </conditionalFormatting>
  <conditionalFormatting sqref="AC18:AD18">
    <cfRule type="expression" dxfId="5" priority="5">
      <formula>$Z$18&lt;&gt;""</formula>
    </cfRule>
  </conditionalFormatting>
  <conditionalFormatting sqref="AC74:AD76 Q77:AA84">
    <cfRule type="expression" dxfId="4" priority="52">
      <formula>$AI$83=1</formula>
    </cfRule>
    <cfRule type="expression" priority="51" stopIfTrue="1">
      <formula>OR($AC$74&lt;&gt;"",$AC$75&lt;&gt;"",$AC$76&lt;&gt;"",$Q$77&lt;&gt;"",$Q$78&lt;&gt;"",$Q$79&lt;&gt;"",$Q$80&lt;&gt;"",$Q$81&lt;&gt;"",$Q$82&lt;&gt;"",$Q$83&lt;&gt;"",$Q$84&lt;&gt;"")</formula>
    </cfRule>
  </conditionalFormatting>
  <conditionalFormatting sqref="AC77:AD77">
    <cfRule type="expression" dxfId="3" priority="50">
      <formula>$Q$77&lt;&gt;""</formula>
    </cfRule>
  </conditionalFormatting>
  <conditionalFormatting sqref="AC77:AD79">
    <cfRule type="notContainsBlanks" priority="47" stopIfTrue="1">
      <formula>LEN(TRIM(AC77))&gt;0</formula>
    </cfRule>
  </conditionalFormatting>
  <conditionalFormatting sqref="AC78:AD78">
    <cfRule type="expression" dxfId="2" priority="49">
      <formula>$Q$78&lt;&gt;""</formula>
    </cfRule>
  </conditionalFormatting>
  <conditionalFormatting sqref="AC79:AD79">
    <cfRule type="expression" dxfId="1" priority="48">
      <formula>$Q$79&lt;&gt;""</formula>
    </cfRule>
  </conditionalFormatting>
  <conditionalFormatting sqref="AD92">
    <cfRule type="expression" dxfId="0" priority="16">
      <formula>$AI$99=4</formula>
    </cfRule>
    <cfRule type="notContainsBlanks" priority="15" stopIfTrue="1">
      <formula>LEN(TRIM(AD92))&gt;0</formula>
    </cfRule>
  </conditionalFormatting>
  <dataValidations count="19">
    <dataValidation type="list" allowBlank="1" showInputMessage="1" showErrorMessage="1" sqref="G8:H8" xr:uid="{00000000-0002-0000-0000-000000000000}">
      <formula1>"5,11"</formula1>
    </dataValidation>
    <dataValidation type="whole" operator="greaterThanOrEqual" allowBlank="1" showInputMessage="1" showErrorMessage="1" error="整数を入力してください。" sqref="P13:V16 F25:M34 K11:N11" xr:uid="{00000000-0002-0000-0000-000001000000}">
      <formula1>0</formula1>
    </dataValidation>
    <dataValidation type="decimal" operator="greaterThanOrEqual" allowBlank="1" showInputMessage="1" showErrorMessage="1" sqref="AC15:AD18 AB13:AD14" xr:uid="{00000000-0002-0000-0000-000002000000}">
      <formula1>0</formula1>
    </dataValidation>
    <dataValidation type="whole" operator="greaterThan" allowBlank="1" showInputMessage="1" showErrorMessage="1" error="整数を入力してください。" sqref="AB35:AC35 AC74:AD79 AA11:AC12 Y34 AC32 Y32 P39:Q39 O51:P51 AD80:AD84 AB80:AB84" xr:uid="{00000000-0002-0000-0000-000003000000}">
      <formula1>0</formula1>
    </dataValidation>
    <dataValidation type="custom" allowBlank="1" showInputMessage="1" showErrorMessage="1" error="整数を入力してください。_x000a_未設定又は未把握の場合は、「-（ハイフン）」を入力してください。" sqref="AC87:AD88 Z87:AA88" xr:uid="{00000000-0002-0000-0000-000004000000}">
      <formula1>AND(COUNT(INDEX(FIND(MID(UPPER(Z87)&amp;REPT("*",3),ROW($1:$3),1),"0123456789-"),))=LEN(Z87),LENB(Z87)&lt;=3)</formula1>
    </dataValidation>
    <dataValidation type="textLength" operator="lessThanOrEqual" allowBlank="1" showInputMessage="1" showErrorMessage="1" error="130文字以内で入力してください。" sqref="B79:O80" xr:uid="{00000000-0002-0000-0000-000005000000}">
      <formula1>130</formula1>
    </dataValidation>
    <dataValidation type="textLength" operator="lessThanOrEqual" allowBlank="1" showInputMessage="1" showErrorMessage="1" error="190文字以内で入力してください。" sqref="B86:O88 B82:O84" xr:uid="{00000000-0002-0000-0000-000006000000}">
      <formula1>190</formula1>
    </dataValidation>
    <dataValidation type="textLength" operator="lessThanOrEqual" allowBlank="1" showInputMessage="1" showErrorMessage="1" error="14文字以内で入力してください。" sqref="L76:N76" xr:uid="{00000000-0002-0000-0000-000007000000}">
      <formula1>14</formula1>
    </dataValidation>
    <dataValidation type="textLength" operator="lessThanOrEqual" allowBlank="1" showInputMessage="1" showErrorMessage="1" error="25文字以内で入力してください。" sqref="T70:Z70 Q26:AA26" xr:uid="{00000000-0002-0000-0000-000008000000}">
      <formula1>25</formula1>
    </dataValidation>
    <dataValidation type="textLength" operator="lessThanOrEqual" allowBlank="1" showInputMessage="1" showErrorMessage="1" error="15文字以内で入力してください。" sqref="AB41:AD41" xr:uid="{00000000-0002-0000-0000-000009000000}">
      <formula1>15</formula1>
    </dataValidation>
    <dataValidation type="textLength" operator="lessThanOrEqual" allowBlank="1" showInputMessage="1" showErrorMessage="1" error="30文字以内で入力してください。" sqref="Q35:W35" xr:uid="{00000000-0002-0000-0000-00000A000000}">
      <formula1>30</formula1>
    </dataValidation>
    <dataValidation imeMode="hiragana" allowBlank="1" showInputMessage="1" showErrorMessage="1" sqref="U4:AE6" xr:uid="{00000000-0002-0000-0000-00000B000000}"/>
    <dataValidation imeMode="halfAlpha" allowBlank="1" showInputMessage="1" showErrorMessage="1" sqref="U7:AE7 D91:H91 K91:O91 S91:X91 Z91:AE91" xr:uid="{00000000-0002-0000-0000-00000C000000}"/>
    <dataValidation type="custom" allowBlank="1" showInputMessage="1" showErrorMessage="1" error="整数を入力してください。_x000a_幅で設定している場合は中央値、_x000a_設定又は算出していない場合は、「-（ハイフン）」を入力してください。" sqref="D63:E64" xr:uid="{00000000-0002-0000-0000-00000D000000}">
      <formula1>AND(COUNT(INDEX(FIND(MID(UPPER(D63)&amp;REPT("*",4),ROW($1:$4),1),"0123456789-."),))=LEN(D63),LENB(D63)&lt;=4)</formula1>
    </dataValidation>
    <dataValidation type="custom" allowBlank="1" showInputMessage="1" showErrorMessage="1" error="小数点第１位までで入力してください。_x000a_幅で設定している場合は中央値、_x000a_設定又は算出していない場合は、「-（ハイフン）」を入力してください。" sqref="F63:I64" xr:uid="{00000000-0002-0000-0000-00000E000000}">
      <formula1>AND(COUNT(INDEX(FIND(MID(UPPER(F63)&amp;REPT("*",5),ROW($1:$5),1),"0123456789-."),))=LEN(F63),LENB(F63)&lt;=5)</formula1>
    </dataValidation>
    <dataValidation type="custom" allowBlank="1" showInputMessage="1" showErrorMessage="1" error="整数を入力してください。_x000a_幅で設定している場合は中央値、_x000a_設定又は算出していない場合は、「-（ハイフン）」を入力してください。" sqref="J63:K64 N63:O64" xr:uid="{00000000-0002-0000-0000-00000F000000}">
      <formula1>AND(COUNT(INDEX(FIND(MID(UPPER(J63)&amp;REPT("*",4),ROW($1:$4),1),"0123456789-"),))=LEN(J63),LENB(J63)&lt;=4)</formula1>
    </dataValidation>
    <dataValidation type="custom" allowBlank="1" showInputMessage="1" showErrorMessage="1" error="小数点第１位までで入力してください。_x000a_幅で設定している場合は中央値、_x000a_設定又は算出していない場合は、「-（ハイフン）」を入力してください。" sqref="L63:M64 V63:Y64" xr:uid="{00000000-0002-0000-0000-000010000000}">
      <formula1>AND(COUNT(INDEX(FIND(MID(UPPER(L63)&amp;REPT("*",4),ROW($1:$4),1),"0123456789-."),))=LEN(L63),LENB(L63)&lt;=4)</formula1>
    </dataValidation>
    <dataValidation type="custom" allowBlank="1" showInputMessage="1" showErrorMessage="1" error="小数点第２位までで入力してください。_x000a_幅で設定している場合は中央値、_x000a_設定又は算出していない場合は、「-（ハイフン）」を入力してください。" sqref="P63:S64" xr:uid="{00000000-0002-0000-0000-000011000000}">
      <formula1>AND(COUNT(INDEX(FIND(MID(UPPER(P63)&amp;REPT("*",4),ROW($1:$4),1),"0123456789-."),))=LEN(P63),LENB(P63)&lt;=4)</formula1>
    </dataValidation>
    <dataValidation type="custom" allowBlank="1" showInputMessage="1" showErrorMessage="1" error="整数を入力してください。_x000a_幅で設定している場合は中央値、_x000a_設定又は算出していない場合は、「-（ハイフン）」を入力してください。" sqref="T63:U64" xr:uid="{00000000-0002-0000-0000-000013000000}">
      <formula1>AND(COUNT(INDEX(FIND(MID(UPPER(T63)&amp;REPT("*",3),ROW($1:$3),1),"0123456789-"),))=LEN(T63),LENB(T63)&lt;=3)</formula1>
    </dataValidation>
  </dataValidations>
  <printOptions horizontalCentered="1"/>
  <pageMargins left="0.39370078740157483" right="0.39370078740157483" top="0.39370078740157483" bottom="0.31496062992125984" header="0.31496062992125984" footer="0.31496062992125984"/>
  <pageSetup paperSize="9" fitToHeight="2" orientation="portrait" blackAndWhite="1" r:id="rId1"/>
  <rowBreaks count="1" manualBreakCount="1">
    <brk id="54" min="1"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044" r:id="rId4" name="Check Box 20">
              <controlPr defaultSize="0" autoFill="0" autoLine="0" autoPict="0">
                <anchor moveWithCells="1">
                  <from>
                    <xdr:col>13</xdr:col>
                    <xdr:colOff>30480</xdr:colOff>
                    <xdr:row>22</xdr:row>
                    <xdr:rowOff>15240</xdr:rowOff>
                  </from>
                  <to>
                    <xdr:col>14</xdr:col>
                    <xdr:colOff>0</xdr:colOff>
                    <xdr:row>22</xdr:row>
                    <xdr:rowOff>144780</xdr:rowOff>
                  </to>
                </anchor>
              </controlPr>
            </control>
          </mc:Choice>
        </mc:AlternateContent>
        <mc:AlternateContent xmlns:mc="http://schemas.openxmlformats.org/markup-compatibility/2006">
          <mc:Choice Requires="x14">
            <control shapeId="1045" r:id="rId5" name="Check Box 21">
              <controlPr defaultSize="0" autoFill="0" autoLine="0" autoPict="0">
                <anchor moveWithCells="1">
                  <from>
                    <xdr:col>13</xdr:col>
                    <xdr:colOff>30480</xdr:colOff>
                    <xdr:row>23</xdr:row>
                    <xdr:rowOff>0</xdr:rowOff>
                  </from>
                  <to>
                    <xdr:col>13</xdr:col>
                    <xdr:colOff>190500</xdr:colOff>
                    <xdr:row>24</xdr:row>
                    <xdr:rowOff>0</xdr:rowOff>
                  </to>
                </anchor>
              </controlPr>
            </control>
          </mc:Choice>
        </mc:AlternateContent>
        <mc:AlternateContent xmlns:mc="http://schemas.openxmlformats.org/markup-compatibility/2006">
          <mc:Choice Requires="x14">
            <control shapeId="1046" r:id="rId6" name="Check Box 22">
              <controlPr defaultSize="0" autoFill="0" autoLine="0" autoPict="0">
                <anchor moveWithCells="1">
                  <from>
                    <xdr:col>13</xdr:col>
                    <xdr:colOff>30480</xdr:colOff>
                    <xdr:row>24</xdr:row>
                    <xdr:rowOff>22860</xdr:rowOff>
                  </from>
                  <to>
                    <xdr:col>14</xdr:col>
                    <xdr:colOff>0</xdr:colOff>
                    <xdr:row>24</xdr:row>
                    <xdr:rowOff>137160</xdr:rowOff>
                  </to>
                </anchor>
              </controlPr>
            </control>
          </mc:Choice>
        </mc:AlternateContent>
        <mc:AlternateContent xmlns:mc="http://schemas.openxmlformats.org/markup-compatibility/2006">
          <mc:Choice Requires="x14">
            <control shapeId="1047" r:id="rId7" name="Check Box 23">
              <controlPr defaultSize="0" autoFill="0" autoLine="0" autoPict="0">
                <anchor moveWithCells="1">
                  <from>
                    <xdr:col>13</xdr:col>
                    <xdr:colOff>38100</xdr:colOff>
                    <xdr:row>25</xdr:row>
                    <xdr:rowOff>30480</xdr:rowOff>
                  </from>
                  <to>
                    <xdr:col>14</xdr:col>
                    <xdr:colOff>7620</xdr:colOff>
                    <xdr:row>25</xdr:row>
                    <xdr:rowOff>137160</xdr:rowOff>
                  </to>
                </anchor>
              </controlPr>
            </control>
          </mc:Choice>
        </mc:AlternateContent>
        <mc:AlternateContent xmlns:mc="http://schemas.openxmlformats.org/markup-compatibility/2006">
          <mc:Choice Requires="x14">
            <control shapeId="1048" r:id="rId8" name="Check Box 24">
              <controlPr defaultSize="0" autoFill="0" autoLine="0" autoPict="0">
                <anchor moveWithCells="1">
                  <from>
                    <xdr:col>16</xdr:col>
                    <xdr:colOff>15240</xdr:colOff>
                    <xdr:row>22</xdr:row>
                    <xdr:rowOff>15240</xdr:rowOff>
                  </from>
                  <to>
                    <xdr:col>17</xdr:col>
                    <xdr:colOff>15240</xdr:colOff>
                    <xdr:row>22</xdr:row>
                    <xdr:rowOff>129540</xdr:rowOff>
                  </to>
                </anchor>
              </controlPr>
            </control>
          </mc:Choice>
        </mc:AlternateContent>
        <mc:AlternateContent xmlns:mc="http://schemas.openxmlformats.org/markup-compatibility/2006">
          <mc:Choice Requires="x14">
            <control shapeId="1049" r:id="rId9" name="Check Box 25">
              <controlPr defaultSize="0" autoFill="0" autoLine="0" autoPict="0">
                <anchor moveWithCells="1">
                  <from>
                    <xdr:col>16</xdr:col>
                    <xdr:colOff>7620</xdr:colOff>
                    <xdr:row>23</xdr:row>
                    <xdr:rowOff>22860</xdr:rowOff>
                  </from>
                  <to>
                    <xdr:col>17</xdr:col>
                    <xdr:colOff>7620</xdr:colOff>
                    <xdr:row>23</xdr:row>
                    <xdr:rowOff>121920</xdr:rowOff>
                  </to>
                </anchor>
              </controlPr>
            </control>
          </mc:Choice>
        </mc:AlternateContent>
        <mc:AlternateContent xmlns:mc="http://schemas.openxmlformats.org/markup-compatibility/2006">
          <mc:Choice Requires="x14">
            <control shapeId="1050" r:id="rId10" name="Check Box 26">
              <controlPr defaultSize="0" autoFill="0" autoLine="0" autoPict="0">
                <anchor moveWithCells="1">
                  <from>
                    <xdr:col>19</xdr:col>
                    <xdr:colOff>15240</xdr:colOff>
                    <xdr:row>22</xdr:row>
                    <xdr:rowOff>15240</xdr:rowOff>
                  </from>
                  <to>
                    <xdr:col>20</xdr:col>
                    <xdr:colOff>22860</xdr:colOff>
                    <xdr:row>22</xdr:row>
                    <xdr:rowOff>129540</xdr:rowOff>
                  </to>
                </anchor>
              </controlPr>
            </control>
          </mc:Choice>
        </mc:AlternateContent>
        <mc:AlternateContent xmlns:mc="http://schemas.openxmlformats.org/markup-compatibility/2006">
          <mc:Choice Requires="x14">
            <control shapeId="1051" r:id="rId11" name="Check Box 27">
              <controlPr defaultSize="0" autoFill="0" autoLine="0" autoPict="0">
                <anchor moveWithCells="1">
                  <from>
                    <xdr:col>19</xdr:col>
                    <xdr:colOff>15240</xdr:colOff>
                    <xdr:row>23</xdr:row>
                    <xdr:rowOff>7620</xdr:rowOff>
                  </from>
                  <to>
                    <xdr:col>20</xdr:col>
                    <xdr:colOff>22860</xdr:colOff>
                    <xdr:row>24</xdr:row>
                    <xdr:rowOff>0</xdr:rowOff>
                  </to>
                </anchor>
              </controlPr>
            </control>
          </mc:Choice>
        </mc:AlternateContent>
        <mc:AlternateContent xmlns:mc="http://schemas.openxmlformats.org/markup-compatibility/2006">
          <mc:Choice Requires="x14">
            <control shapeId="1052" r:id="rId12" name="Check Box 28">
              <controlPr defaultSize="0" autoFill="0" autoLine="0" autoPict="0">
                <anchor moveWithCells="1">
                  <from>
                    <xdr:col>22</xdr:col>
                    <xdr:colOff>7620</xdr:colOff>
                    <xdr:row>23</xdr:row>
                    <xdr:rowOff>7620</xdr:rowOff>
                  </from>
                  <to>
                    <xdr:col>23</xdr:col>
                    <xdr:colOff>0</xdr:colOff>
                    <xdr:row>24</xdr:row>
                    <xdr:rowOff>0</xdr:rowOff>
                  </to>
                </anchor>
              </controlPr>
            </control>
          </mc:Choice>
        </mc:AlternateContent>
        <mc:AlternateContent xmlns:mc="http://schemas.openxmlformats.org/markup-compatibility/2006">
          <mc:Choice Requires="x14">
            <control shapeId="1070" r:id="rId13" name="Check Box 46">
              <controlPr defaultSize="0" autoFill="0" autoLine="0" autoPict="0">
                <anchor moveWithCells="1">
                  <from>
                    <xdr:col>18</xdr:col>
                    <xdr:colOff>30480</xdr:colOff>
                    <xdr:row>39</xdr:row>
                    <xdr:rowOff>15240</xdr:rowOff>
                  </from>
                  <to>
                    <xdr:col>19</xdr:col>
                    <xdr:colOff>15240</xdr:colOff>
                    <xdr:row>40</xdr:row>
                    <xdr:rowOff>0</xdr:rowOff>
                  </to>
                </anchor>
              </controlPr>
            </control>
          </mc:Choice>
        </mc:AlternateContent>
        <mc:AlternateContent xmlns:mc="http://schemas.openxmlformats.org/markup-compatibility/2006">
          <mc:Choice Requires="x14">
            <control shapeId="1071" r:id="rId14" name="Check Box 47">
              <controlPr defaultSize="0" autoFill="0" autoLine="0" autoPict="0">
                <anchor moveWithCells="1">
                  <from>
                    <xdr:col>18</xdr:col>
                    <xdr:colOff>30480</xdr:colOff>
                    <xdr:row>40</xdr:row>
                    <xdr:rowOff>0</xdr:rowOff>
                  </from>
                  <to>
                    <xdr:col>19</xdr:col>
                    <xdr:colOff>38100</xdr:colOff>
                    <xdr:row>40</xdr:row>
                    <xdr:rowOff>220980</xdr:rowOff>
                  </to>
                </anchor>
              </controlPr>
            </control>
          </mc:Choice>
        </mc:AlternateContent>
        <mc:AlternateContent xmlns:mc="http://schemas.openxmlformats.org/markup-compatibility/2006">
          <mc:Choice Requires="x14">
            <control shapeId="1072" r:id="rId15" name="Check Box 48">
              <controlPr defaultSize="0" autoFill="0" autoLine="0" autoPict="0">
                <anchor moveWithCells="1">
                  <from>
                    <xdr:col>14</xdr:col>
                    <xdr:colOff>0</xdr:colOff>
                    <xdr:row>39</xdr:row>
                    <xdr:rowOff>38100</xdr:rowOff>
                  </from>
                  <to>
                    <xdr:col>15</xdr:col>
                    <xdr:colOff>83820</xdr:colOff>
                    <xdr:row>39</xdr:row>
                    <xdr:rowOff>205740</xdr:rowOff>
                  </to>
                </anchor>
              </controlPr>
            </control>
          </mc:Choice>
        </mc:AlternateContent>
        <mc:AlternateContent xmlns:mc="http://schemas.openxmlformats.org/markup-compatibility/2006">
          <mc:Choice Requires="x14">
            <control shapeId="1073" r:id="rId16" name="Check Box 49">
              <controlPr defaultSize="0" autoFill="0" autoLine="0" autoPict="0">
                <anchor moveWithCells="1">
                  <from>
                    <xdr:col>14</xdr:col>
                    <xdr:colOff>0</xdr:colOff>
                    <xdr:row>40</xdr:row>
                    <xdr:rowOff>22860</xdr:rowOff>
                  </from>
                  <to>
                    <xdr:col>15</xdr:col>
                    <xdr:colOff>22860</xdr:colOff>
                    <xdr:row>40</xdr:row>
                    <xdr:rowOff>213360</xdr:rowOff>
                  </to>
                </anchor>
              </controlPr>
            </control>
          </mc:Choice>
        </mc:AlternateContent>
        <mc:AlternateContent xmlns:mc="http://schemas.openxmlformats.org/markup-compatibility/2006">
          <mc:Choice Requires="x14">
            <control shapeId="1074" r:id="rId17" name="Check Box 50">
              <controlPr defaultSize="0" autoFill="0" autoLine="0" autoPict="0">
                <anchor moveWithCells="1">
                  <from>
                    <xdr:col>24</xdr:col>
                    <xdr:colOff>83820</xdr:colOff>
                    <xdr:row>39</xdr:row>
                    <xdr:rowOff>15240</xdr:rowOff>
                  </from>
                  <to>
                    <xdr:col>24</xdr:col>
                    <xdr:colOff>259080</xdr:colOff>
                    <xdr:row>39</xdr:row>
                    <xdr:rowOff>220980</xdr:rowOff>
                  </to>
                </anchor>
              </controlPr>
            </control>
          </mc:Choice>
        </mc:AlternateContent>
        <mc:AlternateContent xmlns:mc="http://schemas.openxmlformats.org/markup-compatibility/2006">
          <mc:Choice Requires="x14">
            <control shapeId="1075" r:id="rId18" name="Check Box 51">
              <controlPr defaultSize="0" autoFill="0" autoLine="0" autoPict="0">
                <anchor moveWithCells="1">
                  <from>
                    <xdr:col>24</xdr:col>
                    <xdr:colOff>91440</xdr:colOff>
                    <xdr:row>40</xdr:row>
                    <xdr:rowOff>7620</xdr:rowOff>
                  </from>
                  <to>
                    <xdr:col>25</xdr:col>
                    <xdr:colOff>22860</xdr:colOff>
                    <xdr:row>40</xdr:row>
                    <xdr:rowOff>213360</xdr:rowOff>
                  </to>
                </anchor>
              </controlPr>
            </control>
          </mc:Choice>
        </mc:AlternateContent>
        <mc:AlternateContent xmlns:mc="http://schemas.openxmlformats.org/markup-compatibility/2006">
          <mc:Choice Requires="x14">
            <control shapeId="1127" r:id="rId19" name="Check Box 103">
              <controlPr defaultSize="0" autoFill="0" autoLine="0" autoPict="0">
                <anchor moveWithCells="1">
                  <from>
                    <xdr:col>15</xdr:col>
                    <xdr:colOff>0</xdr:colOff>
                    <xdr:row>66</xdr:row>
                    <xdr:rowOff>45720</xdr:rowOff>
                  </from>
                  <to>
                    <xdr:col>16</xdr:col>
                    <xdr:colOff>15240</xdr:colOff>
                    <xdr:row>67</xdr:row>
                    <xdr:rowOff>7620</xdr:rowOff>
                  </to>
                </anchor>
              </controlPr>
            </control>
          </mc:Choice>
        </mc:AlternateContent>
        <mc:AlternateContent xmlns:mc="http://schemas.openxmlformats.org/markup-compatibility/2006">
          <mc:Choice Requires="x14">
            <control shapeId="1128" r:id="rId20" name="Check Box 104">
              <controlPr defaultSize="0" autoFill="0" autoLine="0" autoPict="0">
                <anchor moveWithCells="1">
                  <from>
                    <xdr:col>15</xdr:col>
                    <xdr:colOff>0</xdr:colOff>
                    <xdr:row>67</xdr:row>
                    <xdr:rowOff>53340</xdr:rowOff>
                  </from>
                  <to>
                    <xdr:col>16</xdr:col>
                    <xdr:colOff>0</xdr:colOff>
                    <xdr:row>68</xdr:row>
                    <xdr:rowOff>7620</xdr:rowOff>
                  </to>
                </anchor>
              </controlPr>
            </control>
          </mc:Choice>
        </mc:AlternateContent>
        <mc:AlternateContent xmlns:mc="http://schemas.openxmlformats.org/markup-compatibility/2006">
          <mc:Choice Requires="x14">
            <control shapeId="1129" r:id="rId21" name="Check Box 105">
              <controlPr defaultSize="0" autoFill="0" autoLine="0" autoPict="0">
                <anchor moveWithCells="1">
                  <from>
                    <xdr:col>15</xdr:col>
                    <xdr:colOff>0</xdr:colOff>
                    <xdr:row>68</xdr:row>
                    <xdr:rowOff>60960</xdr:rowOff>
                  </from>
                  <to>
                    <xdr:col>16</xdr:col>
                    <xdr:colOff>7620</xdr:colOff>
                    <xdr:row>69</xdr:row>
                    <xdr:rowOff>7620</xdr:rowOff>
                  </to>
                </anchor>
              </controlPr>
            </control>
          </mc:Choice>
        </mc:AlternateContent>
        <mc:AlternateContent xmlns:mc="http://schemas.openxmlformats.org/markup-compatibility/2006">
          <mc:Choice Requires="x14">
            <control shapeId="1130" r:id="rId22" name="Check Box 106">
              <controlPr defaultSize="0" autoFill="0" autoLine="0" autoPict="0">
                <anchor moveWithCells="1">
                  <from>
                    <xdr:col>15</xdr:col>
                    <xdr:colOff>0</xdr:colOff>
                    <xdr:row>69</xdr:row>
                    <xdr:rowOff>53340</xdr:rowOff>
                  </from>
                  <to>
                    <xdr:col>16</xdr:col>
                    <xdr:colOff>22860</xdr:colOff>
                    <xdr:row>70</xdr:row>
                    <xdr:rowOff>7620</xdr:rowOff>
                  </to>
                </anchor>
              </controlPr>
            </control>
          </mc:Choice>
        </mc:AlternateContent>
        <mc:AlternateContent xmlns:mc="http://schemas.openxmlformats.org/markup-compatibility/2006">
          <mc:Choice Requires="x14">
            <control shapeId="1131" r:id="rId23" name="Check Box 107">
              <controlPr defaultSize="0" autoFill="0" autoLine="0" autoPict="0">
                <anchor moveWithCells="1">
                  <from>
                    <xdr:col>23</xdr:col>
                    <xdr:colOff>0</xdr:colOff>
                    <xdr:row>66</xdr:row>
                    <xdr:rowOff>45720</xdr:rowOff>
                  </from>
                  <to>
                    <xdr:col>24</xdr:col>
                    <xdr:colOff>45720</xdr:colOff>
                    <xdr:row>67</xdr:row>
                    <xdr:rowOff>7620</xdr:rowOff>
                  </to>
                </anchor>
              </controlPr>
            </control>
          </mc:Choice>
        </mc:AlternateContent>
        <mc:AlternateContent xmlns:mc="http://schemas.openxmlformats.org/markup-compatibility/2006">
          <mc:Choice Requires="x14">
            <control shapeId="1132" r:id="rId24" name="Check Box 108">
              <controlPr defaultSize="0" autoFill="0" autoLine="0" autoPict="0">
                <anchor moveWithCells="1">
                  <from>
                    <xdr:col>23</xdr:col>
                    <xdr:colOff>0</xdr:colOff>
                    <xdr:row>67</xdr:row>
                    <xdr:rowOff>45720</xdr:rowOff>
                  </from>
                  <to>
                    <xdr:col>24</xdr:col>
                    <xdr:colOff>15240</xdr:colOff>
                    <xdr:row>68</xdr:row>
                    <xdr:rowOff>7620</xdr:rowOff>
                  </to>
                </anchor>
              </controlPr>
            </control>
          </mc:Choice>
        </mc:AlternateContent>
        <mc:AlternateContent xmlns:mc="http://schemas.openxmlformats.org/markup-compatibility/2006">
          <mc:Choice Requires="x14">
            <control shapeId="1133" r:id="rId25" name="Check Box 109">
              <controlPr defaultSize="0" autoFill="0" autoLine="0" autoPict="0">
                <anchor moveWithCells="1">
                  <from>
                    <xdr:col>23</xdr:col>
                    <xdr:colOff>0</xdr:colOff>
                    <xdr:row>68</xdr:row>
                    <xdr:rowOff>53340</xdr:rowOff>
                  </from>
                  <to>
                    <xdr:col>24</xdr:col>
                    <xdr:colOff>15240</xdr:colOff>
                    <xdr:row>69</xdr:row>
                    <xdr:rowOff>7620</xdr:rowOff>
                  </to>
                </anchor>
              </controlPr>
            </control>
          </mc:Choice>
        </mc:AlternateContent>
        <mc:AlternateContent xmlns:mc="http://schemas.openxmlformats.org/markup-compatibility/2006">
          <mc:Choice Requires="x14">
            <control shapeId="1134" r:id="rId26" name="Check Box 110">
              <controlPr defaultSize="0" autoFill="0" autoLine="0" autoPict="0">
                <anchor moveWithCells="1">
                  <from>
                    <xdr:col>1</xdr:col>
                    <xdr:colOff>0</xdr:colOff>
                    <xdr:row>72</xdr:row>
                    <xdr:rowOff>38100</xdr:rowOff>
                  </from>
                  <to>
                    <xdr:col>1</xdr:col>
                    <xdr:colOff>190500</xdr:colOff>
                    <xdr:row>73</xdr:row>
                    <xdr:rowOff>7620</xdr:rowOff>
                  </to>
                </anchor>
              </controlPr>
            </control>
          </mc:Choice>
        </mc:AlternateContent>
        <mc:AlternateContent xmlns:mc="http://schemas.openxmlformats.org/markup-compatibility/2006">
          <mc:Choice Requires="x14">
            <control shapeId="1135" r:id="rId27" name="Check Box 111">
              <controlPr defaultSize="0" autoFill="0" autoLine="0" autoPict="0">
                <anchor moveWithCells="1">
                  <from>
                    <xdr:col>1</xdr:col>
                    <xdr:colOff>0</xdr:colOff>
                    <xdr:row>73</xdr:row>
                    <xdr:rowOff>0</xdr:rowOff>
                  </from>
                  <to>
                    <xdr:col>2</xdr:col>
                    <xdr:colOff>0</xdr:colOff>
                    <xdr:row>74</xdr:row>
                    <xdr:rowOff>7620</xdr:rowOff>
                  </to>
                </anchor>
              </controlPr>
            </control>
          </mc:Choice>
        </mc:AlternateContent>
        <mc:AlternateContent xmlns:mc="http://schemas.openxmlformats.org/markup-compatibility/2006">
          <mc:Choice Requires="x14">
            <control shapeId="1136" r:id="rId28" name="Check Box 112">
              <controlPr defaultSize="0" autoFill="0" autoLine="0" autoPict="0">
                <anchor moveWithCells="1">
                  <from>
                    <xdr:col>1</xdr:col>
                    <xdr:colOff>0</xdr:colOff>
                    <xdr:row>74</xdr:row>
                    <xdr:rowOff>0</xdr:rowOff>
                  </from>
                  <to>
                    <xdr:col>2</xdr:col>
                    <xdr:colOff>0</xdr:colOff>
                    <xdr:row>75</xdr:row>
                    <xdr:rowOff>7620</xdr:rowOff>
                  </to>
                </anchor>
              </controlPr>
            </control>
          </mc:Choice>
        </mc:AlternateContent>
        <mc:AlternateContent xmlns:mc="http://schemas.openxmlformats.org/markup-compatibility/2006">
          <mc:Choice Requires="x14">
            <control shapeId="1137" r:id="rId29" name="Check Box 113">
              <controlPr defaultSize="0" autoFill="0" autoLine="0" autoPict="0">
                <anchor moveWithCells="1">
                  <from>
                    <xdr:col>1</xdr:col>
                    <xdr:colOff>0</xdr:colOff>
                    <xdr:row>75</xdr:row>
                    <xdr:rowOff>0</xdr:rowOff>
                  </from>
                  <to>
                    <xdr:col>2</xdr:col>
                    <xdr:colOff>0</xdr:colOff>
                    <xdr:row>76</xdr:row>
                    <xdr:rowOff>7620</xdr:rowOff>
                  </to>
                </anchor>
              </controlPr>
            </control>
          </mc:Choice>
        </mc:AlternateContent>
        <mc:AlternateContent xmlns:mc="http://schemas.openxmlformats.org/markup-compatibility/2006">
          <mc:Choice Requires="x14">
            <control shapeId="1138" r:id="rId30" name="Check Box 114">
              <controlPr defaultSize="0" autoFill="0" autoLine="0" autoPict="0">
                <anchor moveWithCells="1">
                  <from>
                    <xdr:col>8</xdr:col>
                    <xdr:colOff>0</xdr:colOff>
                    <xdr:row>72</xdr:row>
                    <xdr:rowOff>38100</xdr:rowOff>
                  </from>
                  <to>
                    <xdr:col>9</xdr:col>
                    <xdr:colOff>7620</xdr:colOff>
                    <xdr:row>73</xdr:row>
                    <xdr:rowOff>7620</xdr:rowOff>
                  </to>
                </anchor>
              </controlPr>
            </control>
          </mc:Choice>
        </mc:AlternateContent>
        <mc:AlternateContent xmlns:mc="http://schemas.openxmlformats.org/markup-compatibility/2006">
          <mc:Choice Requires="x14">
            <control shapeId="1139" r:id="rId31" name="Check Box 115">
              <controlPr defaultSize="0" autoFill="0" autoLine="0" autoPict="0">
                <anchor moveWithCells="1">
                  <from>
                    <xdr:col>8</xdr:col>
                    <xdr:colOff>0</xdr:colOff>
                    <xdr:row>73</xdr:row>
                    <xdr:rowOff>0</xdr:rowOff>
                  </from>
                  <to>
                    <xdr:col>9</xdr:col>
                    <xdr:colOff>0</xdr:colOff>
                    <xdr:row>74</xdr:row>
                    <xdr:rowOff>7620</xdr:rowOff>
                  </to>
                </anchor>
              </controlPr>
            </control>
          </mc:Choice>
        </mc:AlternateContent>
        <mc:AlternateContent xmlns:mc="http://schemas.openxmlformats.org/markup-compatibility/2006">
          <mc:Choice Requires="x14">
            <control shapeId="1140" r:id="rId32" name="Check Box 116">
              <controlPr defaultSize="0" autoFill="0" autoLine="0" autoPict="0">
                <anchor moveWithCells="1">
                  <from>
                    <xdr:col>8</xdr:col>
                    <xdr:colOff>0</xdr:colOff>
                    <xdr:row>74</xdr:row>
                    <xdr:rowOff>0</xdr:rowOff>
                  </from>
                  <to>
                    <xdr:col>9</xdr:col>
                    <xdr:colOff>0</xdr:colOff>
                    <xdr:row>75</xdr:row>
                    <xdr:rowOff>7620</xdr:rowOff>
                  </to>
                </anchor>
              </controlPr>
            </control>
          </mc:Choice>
        </mc:AlternateContent>
        <mc:AlternateContent xmlns:mc="http://schemas.openxmlformats.org/markup-compatibility/2006">
          <mc:Choice Requires="x14">
            <control shapeId="1141" r:id="rId33" name="Check Box 117">
              <controlPr defaultSize="0" autoFill="0" autoLine="0" autoPict="0">
                <anchor moveWithCells="1">
                  <from>
                    <xdr:col>8</xdr:col>
                    <xdr:colOff>0</xdr:colOff>
                    <xdr:row>75</xdr:row>
                    <xdr:rowOff>0</xdr:rowOff>
                  </from>
                  <to>
                    <xdr:col>9</xdr:col>
                    <xdr:colOff>0</xdr:colOff>
                    <xdr:row>76</xdr:row>
                    <xdr:rowOff>7620</xdr:rowOff>
                  </to>
                </anchor>
              </controlPr>
            </control>
          </mc:Choice>
        </mc:AlternateContent>
        <mc:AlternateContent xmlns:mc="http://schemas.openxmlformats.org/markup-compatibility/2006">
          <mc:Choice Requires="x14">
            <control shapeId="1152" r:id="rId34" name="Check Box 128">
              <controlPr defaultSize="0" autoFill="0" autoLine="0" autoPict="0">
                <anchor moveWithCells="1">
                  <from>
                    <xdr:col>3</xdr:col>
                    <xdr:colOff>0</xdr:colOff>
                    <xdr:row>91</xdr:row>
                    <xdr:rowOff>22860</xdr:rowOff>
                  </from>
                  <to>
                    <xdr:col>4</xdr:col>
                    <xdr:colOff>15240</xdr:colOff>
                    <xdr:row>91</xdr:row>
                    <xdr:rowOff>251460</xdr:rowOff>
                  </to>
                </anchor>
              </controlPr>
            </control>
          </mc:Choice>
        </mc:AlternateContent>
        <mc:AlternateContent xmlns:mc="http://schemas.openxmlformats.org/markup-compatibility/2006">
          <mc:Choice Requires="x14">
            <control shapeId="1165" r:id="rId35" name="Check Box 141">
              <controlPr defaultSize="0" autoFill="0" autoLine="0" autoPict="0">
                <anchor moveWithCells="1">
                  <from>
                    <xdr:col>28</xdr:col>
                    <xdr:colOff>30480</xdr:colOff>
                    <xdr:row>93</xdr:row>
                    <xdr:rowOff>0</xdr:rowOff>
                  </from>
                  <to>
                    <xdr:col>28</xdr:col>
                    <xdr:colOff>243840</xdr:colOff>
                    <xdr:row>94</xdr:row>
                    <xdr:rowOff>7620</xdr:rowOff>
                  </to>
                </anchor>
              </controlPr>
            </control>
          </mc:Choice>
        </mc:AlternateContent>
        <mc:AlternateContent xmlns:mc="http://schemas.openxmlformats.org/markup-compatibility/2006">
          <mc:Choice Requires="x14">
            <control shapeId="1170" r:id="rId36" name="Check Box 146">
              <controlPr defaultSize="0" autoFill="0" autoLine="0" autoPict="0">
                <anchor moveWithCells="1">
                  <from>
                    <xdr:col>3</xdr:col>
                    <xdr:colOff>0</xdr:colOff>
                    <xdr:row>92</xdr:row>
                    <xdr:rowOff>22860</xdr:rowOff>
                  </from>
                  <to>
                    <xdr:col>4</xdr:col>
                    <xdr:colOff>0</xdr:colOff>
                    <xdr:row>92</xdr:row>
                    <xdr:rowOff>228600</xdr:rowOff>
                  </to>
                </anchor>
              </controlPr>
            </control>
          </mc:Choice>
        </mc:AlternateContent>
        <mc:AlternateContent xmlns:mc="http://schemas.openxmlformats.org/markup-compatibility/2006">
          <mc:Choice Requires="x14">
            <control shapeId="1171" r:id="rId37" name="Check Box 147">
              <controlPr defaultSize="0" autoFill="0" autoLine="0" autoPict="0">
                <anchor moveWithCells="1">
                  <from>
                    <xdr:col>6</xdr:col>
                    <xdr:colOff>0</xdr:colOff>
                    <xdr:row>91</xdr:row>
                    <xdr:rowOff>22860</xdr:rowOff>
                  </from>
                  <to>
                    <xdr:col>7</xdr:col>
                    <xdr:colOff>7620</xdr:colOff>
                    <xdr:row>91</xdr:row>
                    <xdr:rowOff>251460</xdr:rowOff>
                  </to>
                </anchor>
              </controlPr>
            </control>
          </mc:Choice>
        </mc:AlternateContent>
        <mc:AlternateContent xmlns:mc="http://schemas.openxmlformats.org/markup-compatibility/2006">
          <mc:Choice Requires="x14">
            <control shapeId="1172" r:id="rId38" name="Check Box 148">
              <controlPr defaultSize="0" autoFill="0" autoLine="0" autoPict="0">
                <anchor moveWithCells="1">
                  <from>
                    <xdr:col>6</xdr:col>
                    <xdr:colOff>0</xdr:colOff>
                    <xdr:row>92</xdr:row>
                    <xdr:rowOff>22860</xdr:rowOff>
                  </from>
                  <to>
                    <xdr:col>7</xdr:col>
                    <xdr:colOff>38100</xdr:colOff>
                    <xdr:row>92</xdr:row>
                    <xdr:rowOff>220980</xdr:rowOff>
                  </to>
                </anchor>
              </controlPr>
            </control>
          </mc:Choice>
        </mc:AlternateContent>
        <mc:AlternateContent xmlns:mc="http://schemas.openxmlformats.org/markup-compatibility/2006">
          <mc:Choice Requires="x14">
            <control shapeId="1173" r:id="rId39" name="Check Box 149">
              <controlPr defaultSize="0" autoFill="0" autoLine="0" autoPict="0">
                <anchor moveWithCells="1">
                  <from>
                    <xdr:col>8</xdr:col>
                    <xdr:colOff>0</xdr:colOff>
                    <xdr:row>91</xdr:row>
                    <xdr:rowOff>22860</xdr:rowOff>
                  </from>
                  <to>
                    <xdr:col>9</xdr:col>
                    <xdr:colOff>0</xdr:colOff>
                    <xdr:row>91</xdr:row>
                    <xdr:rowOff>281940</xdr:rowOff>
                  </to>
                </anchor>
              </controlPr>
            </control>
          </mc:Choice>
        </mc:AlternateContent>
        <mc:AlternateContent xmlns:mc="http://schemas.openxmlformats.org/markup-compatibility/2006">
          <mc:Choice Requires="x14">
            <control shapeId="1174" r:id="rId40" name="Check Box 150">
              <controlPr defaultSize="0" autoFill="0" autoLine="0" autoPict="0">
                <anchor moveWithCells="1">
                  <from>
                    <xdr:col>10</xdr:col>
                    <xdr:colOff>0</xdr:colOff>
                    <xdr:row>91</xdr:row>
                    <xdr:rowOff>22860</xdr:rowOff>
                  </from>
                  <to>
                    <xdr:col>11</xdr:col>
                    <xdr:colOff>0</xdr:colOff>
                    <xdr:row>91</xdr:row>
                    <xdr:rowOff>281940</xdr:rowOff>
                  </to>
                </anchor>
              </controlPr>
            </control>
          </mc:Choice>
        </mc:AlternateContent>
        <mc:AlternateContent xmlns:mc="http://schemas.openxmlformats.org/markup-compatibility/2006">
          <mc:Choice Requires="x14">
            <control shapeId="1175" r:id="rId41" name="Check Box 151">
              <controlPr defaultSize="0" autoFill="0" autoLine="0" autoPict="0">
                <anchor moveWithCells="1">
                  <from>
                    <xdr:col>12</xdr:col>
                    <xdr:colOff>0</xdr:colOff>
                    <xdr:row>91</xdr:row>
                    <xdr:rowOff>22860</xdr:rowOff>
                  </from>
                  <to>
                    <xdr:col>13</xdr:col>
                    <xdr:colOff>0</xdr:colOff>
                    <xdr:row>91</xdr:row>
                    <xdr:rowOff>281940</xdr:rowOff>
                  </to>
                </anchor>
              </controlPr>
            </control>
          </mc:Choice>
        </mc:AlternateContent>
        <mc:AlternateContent xmlns:mc="http://schemas.openxmlformats.org/markup-compatibility/2006">
          <mc:Choice Requires="x14">
            <control shapeId="1176" r:id="rId42" name="Option Button 152">
              <controlPr defaultSize="0" autoFill="0" autoLine="0" autoPict="0">
                <anchor moveWithCells="1">
                  <from>
                    <xdr:col>1</xdr:col>
                    <xdr:colOff>15240</xdr:colOff>
                    <xdr:row>10</xdr:row>
                    <xdr:rowOff>38100</xdr:rowOff>
                  </from>
                  <to>
                    <xdr:col>1</xdr:col>
                    <xdr:colOff>205740</xdr:colOff>
                    <xdr:row>11</xdr:row>
                    <xdr:rowOff>0</xdr:rowOff>
                  </to>
                </anchor>
              </controlPr>
            </control>
          </mc:Choice>
        </mc:AlternateContent>
        <mc:AlternateContent xmlns:mc="http://schemas.openxmlformats.org/markup-compatibility/2006">
          <mc:Choice Requires="x14">
            <control shapeId="1177" r:id="rId43" name="Option Button 153">
              <controlPr defaultSize="0" autoFill="0" autoLine="0" autoPict="0">
                <anchor moveWithCells="1">
                  <from>
                    <xdr:col>1</xdr:col>
                    <xdr:colOff>15240</xdr:colOff>
                    <xdr:row>11</xdr:row>
                    <xdr:rowOff>30480</xdr:rowOff>
                  </from>
                  <to>
                    <xdr:col>2</xdr:col>
                    <xdr:colOff>0</xdr:colOff>
                    <xdr:row>12</xdr:row>
                    <xdr:rowOff>0</xdr:rowOff>
                  </to>
                </anchor>
              </controlPr>
            </control>
          </mc:Choice>
        </mc:AlternateContent>
        <mc:AlternateContent xmlns:mc="http://schemas.openxmlformats.org/markup-compatibility/2006">
          <mc:Choice Requires="x14">
            <control shapeId="1178" r:id="rId44" name="Option Button 154">
              <controlPr defaultSize="0" autoFill="0" autoLine="0" autoPict="0">
                <anchor moveWithCells="1">
                  <from>
                    <xdr:col>1</xdr:col>
                    <xdr:colOff>15240</xdr:colOff>
                    <xdr:row>12</xdr:row>
                    <xdr:rowOff>38100</xdr:rowOff>
                  </from>
                  <to>
                    <xdr:col>1</xdr:col>
                    <xdr:colOff>205740</xdr:colOff>
                    <xdr:row>13</xdr:row>
                    <xdr:rowOff>0</xdr:rowOff>
                  </to>
                </anchor>
              </controlPr>
            </control>
          </mc:Choice>
        </mc:AlternateContent>
        <mc:AlternateContent xmlns:mc="http://schemas.openxmlformats.org/markup-compatibility/2006">
          <mc:Choice Requires="x14">
            <control shapeId="1179" r:id="rId45" name="Option Button 155">
              <controlPr defaultSize="0" autoFill="0" autoLine="0" autoPict="0">
                <anchor moveWithCells="1">
                  <from>
                    <xdr:col>1</xdr:col>
                    <xdr:colOff>15240</xdr:colOff>
                    <xdr:row>13</xdr:row>
                    <xdr:rowOff>38100</xdr:rowOff>
                  </from>
                  <to>
                    <xdr:col>2</xdr:col>
                    <xdr:colOff>0</xdr:colOff>
                    <xdr:row>14</xdr:row>
                    <xdr:rowOff>0</xdr:rowOff>
                  </to>
                </anchor>
              </controlPr>
            </control>
          </mc:Choice>
        </mc:AlternateContent>
        <mc:AlternateContent xmlns:mc="http://schemas.openxmlformats.org/markup-compatibility/2006">
          <mc:Choice Requires="x14">
            <control shapeId="1180" r:id="rId46" name="Option Button 156">
              <controlPr defaultSize="0" autoFill="0" autoLine="0" autoPict="0">
                <anchor moveWithCells="1">
                  <from>
                    <xdr:col>1</xdr:col>
                    <xdr:colOff>15240</xdr:colOff>
                    <xdr:row>15</xdr:row>
                    <xdr:rowOff>38100</xdr:rowOff>
                  </from>
                  <to>
                    <xdr:col>2</xdr:col>
                    <xdr:colOff>7620</xdr:colOff>
                    <xdr:row>16</xdr:row>
                    <xdr:rowOff>0</xdr:rowOff>
                  </to>
                </anchor>
              </controlPr>
            </control>
          </mc:Choice>
        </mc:AlternateContent>
        <mc:AlternateContent xmlns:mc="http://schemas.openxmlformats.org/markup-compatibility/2006">
          <mc:Choice Requires="x14">
            <control shapeId="1181" r:id="rId47" name="Group Box 157">
              <controlPr defaultSize="0" autoFill="0" autoPict="0">
                <anchor moveWithCells="1">
                  <from>
                    <xdr:col>0</xdr:col>
                    <xdr:colOff>502920</xdr:colOff>
                    <xdr:row>9</xdr:row>
                    <xdr:rowOff>220980</xdr:rowOff>
                  </from>
                  <to>
                    <xdr:col>3</xdr:col>
                    <xdr:colOff>7620</xdr:colOff>
                    <xdr:row>16</xdr:row>
                    <xdr:rowOff>91440</xdr:rowOff>
                  </to>
                </anchor>
              </controlPr>
            </control>
          </mc:Choice>
        </mc:AlternateContent>
        <mc:AlternateContent xmlns:mc="http://schemas.openxmlformats.org/markup-compatibility/2006">
          <mc:Choice Requires="x14">
            <control shapeId="1182" r:id="rId48" name="Option Button 158">
              <controlPr defaultSize="0" autoFill="0" autoLine="0" autoPict="0">
                <anchor moveWithCells="1">
                  <from>
                    <xdr:col>11</xdr:col>
                    <xdr:colOff>45720</xdr:colOff>
                    <xdr:row>38</xdr:row>
                    <xdr:rowOff>22860</xdr:rowOff>
                  </from>
                  <to>
                    <xdr:col>12</xdr:col>
                    <xdr:colOff>0</xdr:colOff>
                    <xdr:row>38</xdr:row>
                    <xdr:rowOff>213360</xdr:rowOff>
                  </to>
                </anchor>
              </controlPr>
            </control>
          </mc:Choice>
        </mc:AlternateContent>
        <mc:AlternateContent xmlns:mc="http://schemas.openxmlformats.org/markup-compatibility/2006">
          <mc:Choice Requires="x14">
            <control shapeId="1183" r:id="rId49" name="Option Button 159">
              <controlPr defaultSize="0" autoFill="0" autoLine="0" autoPict="0">
                <anchor moveWithCells="1">
                  <from>
                    <xdr:col>22</xdr:col>
                    <xdr:colOff>22860</xdr:colOff>
                    <xdr:row>38</xdr:row>
                    <xdr:rowOff>22860</xdr:rowOff>
                  </from>
                  <to>
                    <xdr:col>23</xdr:col>
                    <xdr:colOff>0</xdr:colOff>
                    <xdr:row>38</xdr:row>
                    <xdr:rowOff>213360</xdr:rowOff>
                  </to>
                </anchor>
              </controlPr>
            </control>
          </mc:Choice>
        </mc:AlternateContent>
        <mc:AlternateContent xmlns:mc="http://schemas.openxmlformats.org/markup-compatibility/2006">
          <mc:Choice Requires="x14">
            <control shapeId="1184" r:id="rId50" name="Option Button 160">
              <controlPr defaultSize="0" autoFill="0" autoLine="0" autoPict="0">
                <anchor moveWithCells="1">
                  <from>
                    <xdr:col>21</xdr:col>
                    <xdr:colOff>22860</xdr:colOff>
                    <xdr:row>41</xdr:row>
                    <xdr:rowOff>45720</xdr:rowOff>
                  </from>
                  <to>
                    <xdr:col>22</xdr:col>
                    <xdr:colOff>30480</xdr:colOff>
                    <xdr:row>41</xdr:row>
                    <xdr:rowOff>198120</xdr:rowOff>
                  </to>
                </anchor>
              </controlPr>
            </control>
          </mc:Choice>
        </mc:AlternateContent>
        <mc:AlternateContent xmlns:mc="http://schemas.openxmlformats.org/markup-compatibility/2006">
          <mc:Choice Requires="x14">
            <control shapeId="1185" r:id="rId51" name="Option Button 161">
              <controlPr defaultSize="0" autoFill="0" autoLine="0" autoPict="0">
                <anchor moveWithCells="1">
                  <from>
                    <xdr:col>26</xdr:col>
                    <xdr:colOff>22860</xdr:colOff>
                    <xdr:row>41</xdr:row>
                    <xdr:rowOff>45720</xdr:rowOff>
                  </from>
                  <to>
                    <xdr:col>26</xdr:col>
                    <xdr:colOff>243840</xdr:colOff>
                    <xdr:row>41</xdr:row>
                    <xdr:rowOff>198120</xdr:rowOff>
                  </to>
                </anchor>
              </controlPr>
            </control>
          </mc:Choice>
        </mc:AlternateContent>
        <mc:AlternateContent xmlns:mc="http://schemas.openxmlformats.org/markup-compatibility/2006">
          <mc:Choice Requires="x14">
            <control shapeId="1186" r:id="rId52" name="Option Button 162">
              <controlPr defaultSize="0" autoFill="0" autoLine="0" autoPict="0">
                <anchor moveWithCells="1">
                  <from>
                    <xdr:col>21</xdr:col>
                    <xdr:colOff>22860</xdr:colOff>
                    <xdr:row>42</xdr:row>
                    <xdr:rowOff>45720</xdr:rowOff>
                  </from>
                  <to>
                    <xdr:col>22</xdr:col>
                    <xdr:colOff>30480</xdr:colOff>
                    <xdr:row>42</xdr:row>
                    <xdr:rowOff>198120</xdr:rowOff>
                  </to>
                </anchor>
              </controlPr>
            </control>
          </mc:Choice>
        </mc:AlternateContent>
        <mc:AlternateContent xmlns:mc="http://schemas.openxmlformats.org/markup-compatibility/2006">
          <mc:Choice Requires="x14">
            <control shapeId="1187" r:id="rId53" name="Option Button 163">
              <controlPr defaultSize="0" autoFill="0" autoLine="0" autoPict="0">
                <anchor moveWithCells="1">
                  <from>
                    <xdr:col>26</xdr:col>
                    <xdr:colOff>22860</xdr:colOff>
                    <xdr:row>42</xdr:row>
                    <xdr:rowOff>45720</xdr:rowOff>
                  </from>
                  <to>
                    <xdr:col>26</xdr:col>
                    <xdr:colOff>243840</xdr:colOff>
                    <xdr:row>42</xdr:row>
                    <xdr:rowOff>198120</xdr:rowOff>
                  </to>
                </anchor>
              </controlPr>
            </control>
          </mc:Choice>
        </mc:AlternateContent>
        <mc:AlternateContent xmlns:mc="http://schemas.openxmlformats.org/markup-compatibility/2006">
          <mc:Choice Requires="x14">
            <control shapeId="1188" r:id="rId54" name="Option Button 164">
              <controlPr defaultSize="0" autoFill="0" autoLine="0" autoPict="0">
                <anchor moveWithCells="1">
                  <from>
                    <xdr:col>21</xdr:col>
                    <xdr:colOff>22860</xdr:colOff>
                    <xdr:row>43</xdr:row>
                    <xdr:rowOff>45720</xdr:rowOff>
                  </from>
                  <to>
                    <xdr:col>22</xdr:col>
                    <xdr:colOff>30480</xdr:colOff>
                    <xdr:row>43</xdr:row>
                    <xdr:rowOff>198120</xdr:rowOff>
                  </to>
                </anchor>
              </controlPr>
            </control>
          </mc:Choice>
        </mc:AlternateContent>
        <mc:AlternateContent xmlns:mc="http://schemas.openxmlformats.org/markup-compatibility/2006">
          <mc:Choice Requires="x14">
            <control shapeId="1189" r:id="rId55" name="Option Button 165">
              <controlPr defaultSize="0" autoFill="0" autoLine="0" autoPict="0">
                <anchor moveWithCells="1">
                  <from>
                    <xdr:col>26</xdr:col>
                    <xdr:colOff>22860</xdr:colOff>
                    <xdr:row>43</xdr:row>
                    <xdr:rowOff>45720</xdr:rowOff>
                  </from>
                  <to>
                    <xdr:col>26</xdr:col>
                    <xdr:colOff>243840</xdr:colOff>
                    <xdr:row>43</xdr:row>
                    <xdr:rowOff>198120</xdr:rowOff>
                  </to>
                </anchor>
              </controlPr>
            </control>
          </mc:Choice>
        </mc:AlternateContent>
        <mc:AlternateContent xmlns:mc="http://schemas.openxmlformats.org/markup-compatibility/2006">
          <mc:Choice Requires="x14">
            <control shapeId="1190" r:id="rId56" name="Option Button 166">
              <controlPr defaultSize="0" autoFill="0" autoLine="0" autoPict="0">
                <anchor moveWithCells="1">
                  <from>
                    <xdr:col>21</xdr:col>
                    <xdr:colOff>22860</xdr:colOff>
                    <xdr:row>44</xdr:row>
                    <xdr:rowOff>45720</xdr:rowOff>
                  </from>
                  <to>
                    <xdr:col>22</xdr:col>
                    <xdr:colOff>30480</xdr:colOff>
                    <xdr:row>44</xdr:row>
                    <xdr:rowOff>198120</xdr:rowOff>
                  </to>
                </anchor>
              </controlPr>
            </control>
          </mc:Choice>
        </mc:AlternateContent>
        <mc:AlternateContent xmlns:mc="http://schemas.openxmlformats.org/markup-compatibility/2006">
          <mc:Choice Requires="x14">
            <control shapeId="1191" r:id="rId57" name="Option Button 167">
              <controlPr defaultSize="0" autoFill="0" autoLine="0" autoPict="0">
                <anchor moveWithCells="1">
                  <from>
                    <xdr:col>26</xdr:col>
                    <xdr:colOff>22860</xdr:colOff>
                    <xdr:row>44</xdr:row>
                    <xdr:rowOff>45720</xdr:rowOff>
                  </from>
                  <to>
                    <xdr:col>26</xdr:col>
                    <xdr:colOff>243840</xdr:colOff>
                    <xdr:row>44</xdr:row>
                    <xdr:rowOff>198120</xdr:rowOff>
                  </to>
                </anchor>
              </controlPr>
            </control>
          </mc:Choice>
        </mc:AlternateContent>
        <mc:AlternateContent xmlns:mc="http://schemas.openxmlformats.org/markup-compatibility/2006">
          <mc:Choice Requires="x14">
            <control shapeId="1192" r:id="rId58" name="Option Button 168">
              <controlPr defaultSize="0" autoFill="0" autoLine="0" autoPict="0">
                <anchor moveWithCells="1">
                  <from>
                    <xdr:col>21</xdr:col>
                    <xdr:colOff>22860</xdr:colOff>
                    <xdr:row>45</xdr:row>
                    <xdr:rowOff>45720</xdr:rowOff>
                  </from>
                  <to>
                    <xdr:col>22</xdr:col>
                    <xdr:colOff>30480</xdr:colOff>
                    <xdr:row>45</xdr:row>
                    <xdr:rowOff>198120</xdr:rowOff>
                  </to>
                </anchor>
              </controlPr>
            </control>
          </mc:Choice>
        </mc:AlternateContent>
        <mc:AlternateContent xmlns:mc="http://schemas.openxmlformats.org/markup-compatibility/2006">
          <mc:Choice Requires="x14">
            <control shapeId="1193" r:id="rId59" name="Option Button 169">
              <controlPr defaultSize="0" autoFill="0" autoLine="0" autoPict="0">
                <anchor moveWithCells="1">
                  <from>
                    <xdr:col>26</xdr:col>
                    <xdr:colOff>22860</xdr:colOff>
                    <xdr:row>45</xdr:row>
                    <xdr:rowOff>45720</xdr:rowOff>
                  </from>
                  <to>
                    <xdr:col>26</xdr:col>
                    <xdr:colOff>243840</xdr:colOff>
                    <xdr:row>45</xdr:row>
                    <xdr:rowOff>198120</xdr:rowOff>
                  </to>
                </anchor>
              </controlPr>
            </control>
          </mc:Choice>
        </mc:AlternateContent>
        <mc:AlternateContent xmlns:mc="http://schemas.openxmlformats.org/markup-compatibility/2006">
          <mc:Choice Requires="x14">
            <control shapeId="1194" r:id="rId60" name="Option Button 170">
              <controlPr defaultSize="0" autoFill="0" autoLine="0" autoPict="0">
                <anchor moveWithCells="1">
                  <from>
                    <xdr:col>21</xdr:col>
                    <xdr:colOff>22860</xdr:colOff>
                    <xdr:row>46</xdr:row>
                    <xdr:rowOff>45720</xdr:rowOff>
                  </from>
                  <to>
                    <xdr:col>22</xdr:col>
                    <xdr:colOff>30480</xdr:colOff>
                    <xdr:row>46</xdr:row>
                    <xdr:rowOff>198120</xdr:rowOff>
                  </to>
                </anchor>
              </controlPr>
            </control>
          </mc:Choice>
        </mc:AlternateContent>
        <mc:AlternateContent xmlns:mc="http://schemas.openxmlformats.org/markup-compatibility/2006">
          <mc:Choice Requires="x14">
            <control shapeId="1195" r:id="rId61" name="Option Button 171">
              <controlPr defaultSize="0" autoFill="0" autoLine="0" autoPict="0">
                <anchor moveWithCells="1">
                  <from>
                    <xdr:col>26</xdr:col>
                    <xdr:colOff>22860</xdr:colOff>
                    <xdr:row>46</xdr:row>
                    <xdr:rowOff>45720</xdr:rowOff>
                  </from>
                  <to>
                    <xdr:col>26</xdr:col>
                    <xdr:colOff>243840</xdr:colOff>
                    <xdr:row>46</xdr:row>
                    <xdr:rowOff>198120</xdr:rowOff>
                  </to>
                </anchor>
              </controlPr>
            </control>
          </mc:Choice>
        </mc:AlternateContent>
        <mc:AlternateContent xmlns:mc="http://schemas.openxmlformats.org/markup-compatibility/2006">
          <mc:Choice Requires="x14">
            <control shapeId="1196" r:id="rId62" name="Group Box 172">
              <controlPr defaultSize="0" autoFill="0" autoPict="0">
                <anchor moveWithCells="1">
                  <from>
                    <xdr:col>20</xdr:col>
                    <xdr:colOff>106680</xdr:colOff>
                    <xdr:row>40</xdr:row>
                    <xdr:rowOff>220980</xdr:rowOff>
                  </from>
                  <to>
                    <xdr:col>28</xdr:col>
                    <xdr:colOff>30480</xdr:colOff>
                    <xdr:row>42</xdr:row>
                    <xdr:rowOff>30480</xdr:rowOff>
                  </to>
                </anchor>
              </controlPr>
            </control>
          </mc:Choice>
        </mc:AlternateContent>
        <mc:AlternateContent xmlns:mc="http://schemas.openxmlformats.org/markup-compatibility/2006">
          <mc:Choice Requires="x14">
            <control shapeId="1197" r:id="rId63" name="Group Box 173">
              <controlPr defaultSize="0" autoFill="0" autoPict="0">
                <anchor moveWithCells="1">
                  <from>
                    <xdr:col>20</xdr:col>
                    <xdr:colOff>45720</xdr:colOff>
                    <xdr:row>41</xdr:row>
                    <xdr:rowOff>220980</xdr:rowOff>
                  </from>
                  <to>
                    <xdr:col>28</xdr:col>
                    <xdr:colOff>38100</xdr:colOff>
                    <xdr:row>43</xdr:row>
                    <xdr:rowOff>53340</xdr:rowOff>
                  </to>
                </anchor>
              </controlPr>
            </control>
          </mc:Choice>
        </mc:AlternateContent>
        <mc:AlternateContent xmlns:mc="http://schemas.openxmlformats.org/markup-compatibility/2006">
          <mc:Choice Requires="x14">
            <control shapeId="1198" r:id="rId64" name="Group Box 174">
              <controlPr defaultSize="0" autoFill="0" autoPict="0">
                <anchor moveWithCells="1">
                  <from>
                    <xdr:col>20</xdr:col>
                    <xdr:colOff>38100</xdr:colOff>
                    <xdr:row>42</xdr:row>
                    <xdr:rowOff>213360</xdr:rowOff>
                  </from>
                  <to>
                    <xdr:col>28</xdr:col>
                    <xdr:colOff>30480</xdr:colOff>
                    <xdr:row>44</xdr:row>
                    <xdr:rowOff>45720</xdr:rowOff>
                  </to>
                </anchor>
              </controlPr>
            </control>
          </mc:Choice>
        </mc:AlternateContent>
        <mc:AlternateContent xmlns:mc="http://schemas.openxmlformats.org/markup-compatibility/2006">
          <mc:Choice Requires="x14">
            <control shapeId="1199" r:id="rId65" name="Group Box 175">
              <controlPr defaultSize="0" autoFill="0" autoPict="0">
                <anchor moveWithCells="1">
                  <from>
                    <xdr:col>20</xdr:col>
                    <xdr:colOff>45720</xdr:colOff>
                    <xdr:row>43</xdr:row>
                    <xdr:rowOff>198120</xdr:rowOff>
                  </from>
                  <to>
                    <xdr:col>28</xdr:col>
                    <xdr:colOff>38100</xdr:colOff>
                    <xdr:row>45</xdr:row>
                    <xdr:rowOff>30480</xdr:rowOff>
                  </to>
                </anchor>
              </controlPr>
            </control>
          </mc:Choice>
        </mc:AlternateContent>
        <mc:AlternateContent xmlns:mc="http://schemas.openxmlformats.org/markup-compatibility/2006">
          <mc:Choice Requires="x14">
            <control shapeId="1200" r:id="rId66" name="Group Box 176">
              <controlPr defaultSize="0" autoFill="0" autoPict="0">
                <anchor moveWithCells="1">
                  <from>
                    <xdr:col>20</xdr:col>
                    <xdr:colOff>22860</xdr:colOff>
                    <xdr:row>44</xdr:row>
                    <xdr:rowOff>205740</xdr:rowOff>
                  </from>
                  <to>
                    <xdr:col>28</xdr:col>
                    <xdr:colOff>15240</xdr:colOff>
                    <xdr:row>46</xdr:row>
                    <xdr:rowOff>38100</xdr:rowOff>
                  </to>
                </anchor>
              </controlPr>
            </control>
          </mc:Choice>
        </mc:AlternateContent>
        <mc:AlternateContent xmlns:mc="http://schemas.openxmlformats.org/markup-compatibility/2006">
          <mc:Choice Requires="x14">
            <control shapeId="1201" r:id="rId67" name="Group Box 177">
              <controlPr defaultSize="0" autoFill="0" autoPict="0">
                <anchor moveWithCells="1">
                  <from>
                    <xdr:col>20</xdr:col>
                    <xdr:colOff>60960</xdr:colOff>
                    <xdr:row>45</xdr:row>
                    <xdr:rowOff>198120</xdr:rowOff>
                  </from>
                  <to>
                    <xdr:col>28</xdr:col>
                    <xdr:colOff>53340</xdr:colOff>
                    <xdr:row>47</xdr:row>
                    <xdr:rowOff>30480</xdr:rowOff>
                  </to>
                </anchor>
              </controlPr>
            </control>
          </mc:Choice>
        </mc:AlternateContent>
        <mc:AlternateContent xmlns:mc="http://schemas.openxmlformats.org/markup-compatibility/2006">
          <mc:Choice Requires="x14">
            <control shapeId="1202" r:id="rId68" name="Group Box 178">
              <controlPr defaultSize="0" autoFill="0" autoPict="0">
                <anchor moveWithCells="1">
                  <from>
                    <xdr:col>10</xdr:col>
                    <xdr:colOff>53340</xdr:colOff>
                    <xdr:row>37</xdr:row>
                    <xdr:rowOff>175260</xdr:rowOff>
                  </from>
                  <to>
                    <xdr:col>26</xdr:col>
                    <xdr:colOff>45720</xdr:colOff>
                    <xdr:row>39</xdr:row>
                    <xdr:rowOff>68580</xdr:rowOff>
                  </to>
                </anchor>
              </controlPr>
            </control>
          </mc:Choice>
        </mc:AlternateContent>
        <mc:AlternateContent xmlns:mc="http://schemas.openxmlformats.org/markup-compatibility/2006">
          <mc:Choice Requires="x14">
            <control shapeId="1203" r:id="rId69" name="Option Button 179">
              <controlPr defaultSize="0" autoFill="0" autoLine="0" autoPict="0">
                <anchor moveWithCells="1">
                  <from>
                    <xdr:col>11</xdr:col>
                    <xdr:colOff>7620</xdr:colOff>
                    <xdr:row>47</xdr:row>
                    <xdr:rowOff>30480</xdr:rowOff>
                  </from>
                  <to>
                    <xdr:col>11</xdr:col>
                    <xdr:colOff>152400</xdr:colOff>
                    <xdr:row>47</xdr:row>
                    <xdr:rowOff>182880</xdr:rowOff>
                  </to>
                </anchor>
              </controlPr>
            </control>
          </mc:Choice>
        </mc:AlternateContent>
        <mc:AlternateContent xmlns:mc="http://schemas.openxmlformats.org/markup-compatibility/2006">
          <mc:Choice Requires="x14">
            <control shapeId="1204" r:id="rId70" name="Option Button 180">
              <controlPr defaultSize="0" autoFill="0" autoLine="0" autoPict="0">
                <anchor moveWithCells="1">
                  <from>
                    <xdr:col>23</xdr:col>
                    <xdr:colOff>7620</xdr:colOff>
                    <xdr:row>47</xdr:row>
                    <xdr:rowOff>30480</xdr:rowOff>
                  </from>
                  <to>
                    <xdr:col>23</xdr:col>
                    <xdr:colOff>152400</xdr:colOff>
                    <xdr:row>47</xdr:row>
                    <xdr:rowOff>182880</xdr:rowOff>
                  </to>
                </anchor>
              </controlPr>
            </control>
          </mc:Choice>
        </mc:AlternateContent>
        <mc:AlternateContent xmlns:mc="http://schemas.openxmlformats.org/markup-compatibility/2006">
          <mc:Choice Requires="x14">
            <control shapeId="1205" r:id="rId71" name="Group Box 181">
              <controlPr defaultSize="0" autoFill="0" autoPict="0">
                <anchor moveWithCells="1">
                  <from>
                    <xdr:col>10</xdr:col>
                    <xdr:colOff>76200</xdr:colOff>
                    <xdr:row>46</xdr:row>
                    <xdr:rowOff>160020</xdr:rowOff>
                  </from>
                  <to>
                    <xdr:col>25</xdr:col>
                    <xdr:colOff>0</xdr:colOff>
                    <xdr:row>48</xdr:row>
                    <xdr:rowOff>60960</xdr:rowOff>
                  </to>
                </anchor>
              </controlPr>
            </control>
          </mc:Choice>
        </mc:AlternateContent>
        <mc:AlternateContent xmlns:mc="http://schemas.openxmlformats.org/markup-compatibility/2006">
          <mc:Choice Requires="x14">
            <control shapeId="1206" r:id="rId72" name="Option Button 182">
              <controlPr defaultSize="0" autoFill="0" autoLine="0" autoPict="0">
                <anchor moveWithCells="1">
                  <from>
                    <xdr:col>13</xdr:col>
                    <xdr:colOff>15240</xdr:colOff>
                    <xdr:row>50</xdr:row>
                    <xdr:rowOff>30480</xdr:rowOff>
                  </from>
                  <to>
                    <xdr:col>13</xdr:col>
                    <xdr:colOff>182880</xdr:colOff>
                    <xdr:row>50</xdr:row>
                    <xdr:rowOff>190500</xdr:rowOff>
                  </to>
                </anchor>
              </controlPr>
            </control>
          </mc:Choice>
        </mc:AlternateContent>
        <mc:AlternateContent xmlns:mc="http://schemas.openxmlformats.org/markup-compatibility/2006">
          <mc:Choice Requires="x14">
            <control shapeId="1207" r:id="rId73" name="Option Button 183">
              <controlPr defaultSize="0" autoFill="0" autoLine="0" autoPict="0">
                <anchor moveWithCells="1">
                  <from>
                    <xdr:col>19</xdr:col>
                    <xdr:colOff>15240</xdr:colOff>
                    <xdr:row>50</xdr:row>
                    <xdr:rowOff>30480</xdr:rowOff>
                  </from>
                  <to>
                    <xdr:col>19</xdr:col>
                    <xdr:colOff>182880</xdr:colOff>
                    <xdr:row>50</xdr:row>
                    <xdr:rowOff>190500</xdr:rowOff>
                  </to>
                </anchor>
              </controlPr>
            </control>
          </mc:Choice>
        </mc:AlternateContent>
        <mc:AlternateContent xmlns:mc="http://schemas.openxmlformats.org/markup-compatibility/2006">
          <mc:Choice Requires="x14">
            <control shapeId="1208" r:id="rId74" name="Option Button 184">
              <controlPr defaultSize="0" autoFill="0" autoLine="0" autoPict="0">
                <anchor moveWithCells="1">
                  <from>
                    <xdr:col>25</xdr:col>
                    <xdr:colOff>15240</xdr:colOff>
                    <xdr:row>50</xdr:row>
                    <xdr:rowOff>30480</xdr:rowOff>
                  </from>
                  <to>
                    <xdr:col>26</xdr:col>
                    <xdr:colOff>15240</xdr:colOff>
                    <xdr:row>50</xdr:row>
                    <xdr:rowOff>190500</xdr:rowOff>
                  </to>
                </anchor>
              </controlPr>
            </control>
          </mc:Choice>
        </mc:AlternateContent>
        <mc:AlternateContent xmlns:mc="http://schemas.openxmlformats.org/markup-compatibility/2006">
          <mc:Choice Requires="x14">
            <control shapeId="1209" r:id="rId75" name="Option Button 185">
              <controlPr defaultSize="0" autoFill="0" autoLine="0" autoPict="0">
                <anchor moveWithCells="1">
                  <from>
                    <xdr:col>15</xdr:col>
                    <xdr:colOff>22860</xdr:colOff>
                    <xdr:row>64</xdr:row>
                    <xdr:rowOff>83820</xdr:rowOff>
                  </from>
                  <to>
                    <xdr:col>15</xdr:col>
                    <xdr:colOff>198120</xdr:colOff>
                    <xdr:row>64</xdr:row>
                    <xdr:rowOff>274320</xdr:rowOff>
                  </to>
                </anchor>
              </controlPr>
            </control>
          </mc:Choice>
        </mc:AlternateContent>
        <mc:AlternateContent xmlns:mc="http://schemas.openxmlformats.org/markup-compatibility/2006">
          <mc:Choice Requires="x14">
            <control shapeId="1210" r:id="rId76" name="Option Button 186">
              <controlPr defaultSize="0" autoFill="0" autoLine="0" autoPict="0">
                <anchor moveWithCells="1">
                  <from>
                    <xdr:col>27</xdr:col>
                    <xdr:colOff>38100</xdr:colOff>
                    <xdr:row>64</xdr:row>
                    <xdr:rowOff>91440</xdr:rowOff>
                  </from>
                  <to>
                    <xdr:col>27</xdr:col>
                    <xdr:colOff>190500</xdr:colOff>
                    <xdr:row>64</xdr:row>
                    <xdr:rowOff>251460</xdr:rowOff>
                  </to>
                </anchor>
              </controlPr>
            </control>
          </mc:Choice>
        </mc:AlternateContent>
        <mc:AlternateContent xmlns:mc="http://schemas.openxmlformats.org/markup-compatibility/2006">
          <mc:Choice Requires="x14">
            <control shapeId="1211" r:id="rId77" name="Group Box 187">
              <controlPr defaultSize="0" autoFill="0" autoPict="0">
                <anchor moveWithCells="1">
                  <from>
                    <xdr:col>14</xdr:col>
                    <xdr:colOff>38100</xdr:colOff>
                    <xdr:row>64</xdr:row>
                    <xdr:rowOff>53340</xdr:rowOff>
                  </from>
                  <to>
                    <xdr:col>30</xdr:col>
                    <xdr:colOff>53340</xdr:colOff>
                    <xdr:row>64</xdr:row>
                    <xdr:rowOff>312420</xdr:rowOff>
                  </to>
                </anchor>
              </controlPr>
            </control>
          </mc:Choice>
        </mc:AlternateContent>
        <mc:AlternateContent xmlns:mc="http://schemas.openxmlformats.org/markup-compatibility/2006">
          <mc:Choice Requires="x14">
            <control shapeId="1212" r:id="rId78" name="Group Box 188">
              <controlPr defaultSize="0" autoFill="0" autoPict="0">
                <anchor moveWithCells="1">
                  <from>
                    <xdr:col>12</xdr:col>
                    <xdr:colOff>76200</xdr:colOff>
                    <xdr:row>49</xdr:row>
                    <xdr:rowOff>144780</xdr:rowOff>
                  </from>
                  <to>
                    <xdr:col>30</xdr:col>
                    <xdr:colOff>22860</xdr:colOff>
                    <xdr:row>51</xdr:row>
                    <xdr:rowOff>68580</xdr:rowOff>
                  </to>
                </anchor>
              </controlPr>
            </control>
          </mc:Choice>
        </mc:AlternateContent>
        <mc:AlternateContent xmlns:mc="http://schemas.openxmlformats.org/markup-compatibility/2006">
          <mc:Choice Requires="x14">
            <control shapeId="1213" r:id="rId79" name="Option Button 189">
              <controlPr defaultSize="0" autoFill="0" autoLine="0" autoPict="0">
                <anchor moveWithCells="1">
                  <from>
                    <xdr:col>15</xdr:col>
                    <xdr:colOff>22860</xdr:colOff>
                    <xdr:row>65</xdr:row>
                    <xdr:rowOff>38100</xdr:rowOff>
                  </from>
                  <to>
                    <xdr:col>16</xdr:col>
                    <xdr:colOff>0</xdr:colOff>
                    <xdr:row>65</xdr:row>
                    <xdr:rowOff>236220</xdr:rowOff>
                  </to>
                </anchor>
              </controlPr>
            </control>
          </mc:Choice>
        </mc:AlternateContent>
        <mc:AlternateContent xmlns:mc="http://schemas.openxmlformats.org/markup-compatibility/2006">
          <mc:Choice Requires="x14">
            <control shapeId="1214" r:id="rId80" name="Option Button 190">
              <controlPr defaultSize="0" autoFill="0" autoLine="0" autoPict="0">
                <anchor moveWithCells="1">
                  <from>
                    <xdr:col>23</xdr:col>
                    <xdr:colOff>22860</xdr:colOff>
                    <xdr:row>65</xdr:row>
                    <xdr:rowOff>38100</xdr:rowOff>
                  </from>
                  <to>
                    <xdr:col>24</xdr:col>
                    <xdr:colOff>22860</xdr:colOff>
                    <xdr:row>65</xdr:row>
                    <xdr:rowOff>236220</xdr:rowOff>
                  </to>
                </anchor>
              </controlPr>
            </control>
          </mc:Choice>
        </mc:AlternateContent>
        <mc:AlternateContent xmlns:mc="http://schemas.openxmlformats.org/markup-compatibility/2006">
          <mc:Choice Requires="x14">
            <control shapeId="1215" r:id="rId81" name="Group Box 191">
              <controlPr defaultSize="0" autoFill="0" autoPict="0">
                <anchor moveWithCells="1">
                  <from>
                    <xdr:col>13</xdr:col>
                    <xdr:colOff>167640</xdr:colOff>
                    <xdr:row>64</xdr:row>
                    <xdr:rowOff>304800</xdr:rowOff>
                  </from>
                  <to>
                    <xdr:col>26</xdr:col>
                    <xdr:colOff>190500</xdr:colOff>
                    <xdr:row>66</xdr:row>
                    <xdr:rowOff>68580</xdr:rowOff>
                  </to>
                </anchor>
              </controlPr>
            </control>
          </mc:Choice>
        </mc:AlternateContent>
        <mc:AlternateContent xmlns:mc="http://schemas.openxmlformats.org/markup-compatibility/2006">
          <mc:Choice Requires="x14">
            <control shapeId="1216" r:id="rId82" name="Option Button 192">
              <controlPr defaultSize="0" autoFill="0" autoLine="0" autoPict="0">
                <anchor moveWithCells="1">
                  <from>
                    <xdr:col>8</xdr:col>
                    <xdr:colOff>22860</xdr:colOff>
                    <xdr:row>71</xdr:row>
                    <xdr:rowOff>45720</xdr:rowOff>
                  </from>
                  <to>
                    <xdr:col>9</xdr:col>
                    <xdr:colOff>53340</xdr:colOff>
                    <xdr:row>71</xdr:row>
                    <xdr:rowOff>259080</xdr:rowOff>
                  </to>
                </anchor>
              </controlPr>
            </control>
          </mc:Choice>
        </mc:AlternateContent>
        <mc:AlternateContent xmlns:mc="http://schemas.openxmlformats.org/markup-compatibility/2006">
          <mc:Choice Requires="x14">
            <control shapeId="1217" r:id="rId83" name="Option Button 193">
              <controlPr defaultSize="0" autoFill="0" autoLine="0" autoPict="0">
                <anchor moveWithCells="1">
                  <from>
                    <xdr:col>10</xdr:col>
                    <xdr:colOff>22860</xdr:colOff>
                    <xdr:row>71</xdr:row>
                    <xdr:rowOff>45720</xdr:rowOff>
                  </from>
                  <to>
                    <xdr:col>11</xdr:col>
                    <xdr:colOff>53340</xdr:colOff>
                    <xdr:row>71</xdr:row>
                    <xdr:rowOff>259080</xdr:rowOff>
                  </to>
                </anchor>
              </controlPr>
            </control>
          </mc:Choice>
        </mc:AlternateContent>
        <mc:AlternateContent xmlns:mc="http://schemas.openxmlformats.org/markup-compatibility/2006">
          <mc:Choice Requires="x14">
            <control shapeId="1218" r:id="rId84" name="Group Box 194">
              <controlPr defaultSize="0" autoFill="0" autoPict="0">
                <anchor moveWithCells="1">
                  <from>
                    <xdr:col>7</xdr:col>
                    <xdr:colOff>45720</xdr:colOff>
                    <xdr:row>70</xdr:row>
                    <xdr:rowOff>0</xdr:rowOff>
                  </from>
                  <to>
                    <xdr:col>13</xdr:col>
                    <xdr:colOff>114300</xdr:colOff>
                    <xdr:row>72</xdr:row>
                    <xdr:rowOff>68580</xdr:rowOff>
                  </to>
                </anchor>
              </controlPr>
            </control>
          </mc:Choice>
        </mc:AlternateContent>
        <mc:AlternateContent xmlns:mc="http://schemas.openxmlformats.org/markup-compatibility/2006">
          <mc:Choice Requires="x14">
            <control shapeId="1219" r:id="rId85" name="Option Button 195">
              <controlPr defaultSize="0" autoFill="0" autoLine="0" autoPict="0">
                <anchor moveWithCells="1">
                  <from>
                    <xdr:col>6</xdr:col>
                    <xdr:colOff>7620</xdr:colOff>
                    <xdr:row>76</xdr:row>
                    <xdr:rowOff>30480</xdr:rowOff>
                  </from>
                  <to>
                    <xdr:col>7</xdr:col>
                    <xdr:colOff>45720</xdr:colOff>
                    <xdr:row>76</xdr:row>
                    <xdr:rowOff>213360</xdr:rowOff>
                  </to>
                </anchor>
              </controlPr>
            </control>
          </mc:Choice>
        </mc:AlternateContent>
        <mc:AlternateContent xmlns:mc="http://schemas.openxmlformats.org/markup-compatibility/2006">
          <mc:Choice Requires="x14">
            <control shapeId="1220" r:id="rId86" name="Option Button 196">
              <controlPr defaultSize="0" autoFill="0" autoLine="0" autoPict="0">
                <anchor moveWithCells="1">
                  <from>
                    <xdr:col>8</xdr:col>
                    <xdr:colOff>30480</xdr:colOff>
                    <xdr:row>76</xdr:row>
                    <xdr:rowOff>30480</xdr:rowOff>
                  </from>
                  <to>
                    <xdr:col>9</xdr:col>
                    <xdr:colOff>68580</xdr:colOff>
                    <xdr:row>76</xdr:row>
                    <xdr:rowOff>213360</xdr:rowOff>
                  </to>
                </anchor>
              </controlPr>
            </control>
          </mc:Choice>
        </mc:AlternateContent>
        <mc:AlternateContent xmlns:mc="http://schemas.openxmlformats.org/markup-compatibility/2006">
          <mc:Choice Requires="x14">
            <control shapeId="1221" r:id="rId87" name="Group Box 197">
              <controlPr defaultSize="0" autoFill="0" autoPict="0">
                <anchor moveWithCells="1">
                  <from>
                    <xdr:col>4</xdr:col>
                    <xdr:colOff>198120</xdr:colOff>
                    <xdr:row>75</xdr:row>
                    <xdr:rowOff>182880</xdr:rowOff>
                  </from>
                  <to>
                    <xdr:col>11</xdr:col>
                    <xdr:colOff>38100</xdr:colOff>
                    <xdr:row>77</xdr:row>
                    <xdr:rowOff>68580</xdr:rowOff>
                  </to>
                </anchor>
              </controlPr>
            </control>
          </mc:Choice>
        </mc:AlternateContent>
        <mc:AlternateContent xmlns:mc="http://schemas.openxmlformats.org/markup-compatibility/2006">
          <mc:Choice Requires="x14">
            <control shapeId="1222" r:id="rId88" name="Option Button 198">
              <controlPr defaultSize="0" autoFill="0" autoLine="0" autoPict="0">
                <anchor moveWithCells="1">
                  <from>
                    <xdr:col>20</xdr:col>
                    <xdr:colOff>30480</xdr:colOff>
                    <xdr:row>71</xdr:row>
                    <xdr:rowOff>91440</xdr:rowOff>
                  </from>
                  <to>
                    <xdr:col>20</xdr:col>
                    <xdr:colOff>205740</xdr:colOff>
                    <xdr:row>71</xdr:row>
                    <xdr:rowOff>236220</xdr:rowOff>
                  </to>
                </anchor>
              </controlPr>
            </control>
          </mc:Choice>
        </mc:AlternateContent>
        <mc:AlternateContent xmlns:mc="http://schemas.openxmlformats.org/markup-compatibility/2006">
          <mc:Choice Requires="x14">
            <control shapeId="1223" r:id="rId89" name="Option Button 199">
              <controlPr defaultSize="0" autoFill="0" autoLine="0" autoPict="0">
                <anchor moveWithCells="1">
                  <from>
                    <xdr:col>22</xdr:col>
                    <xdr:colOff>30480</xdr:colOff>
                    <xdr:row>71</xdr:row>
                    <xdr:rowOff>91440</xdr:rowOff>
                  </from>
                  <to>
                    <xdr:col>22</xdr:col>
                    <xdr:colOff>205740</xdr:colOff>
                    <xdr:row>71</xdr:row>
                    <xdr:rowOff>236220</xdr:rowOff>
                  </to>
                </anchor>
              </controlPr>
            </control>
          </mc:Choice>
        </mc:AlternateContent>
        <mc:AlternateContent xmlns:mc="http://schemas.openxmlformats.org/markup-compatibility/2006">
          <mc:Choice Requires="x14">
            <control shapeId="1224" r:id="rId90" name="Group Box 200">
              <controlPr defaultSize="0" autoFill="0" autoPict="0">
                <anchor moveWithCells="1">
                  <from>
                    <xdr:col>18</xdr:col>
                    <xdr:colOff>205740</xdr:colOff>
                    <xdr:row>71</xdr:row>
                    <xdr:rowOff>0</xdr:rowOff>
                  </from>
                  <to>
                    <xdr:col>25</xdr:col>
                    <xdr:colOff>38100</xdr:colOff>
                    <xdr:row>71</xdr:row>
                    <xdr:rowOff>304800</xdr:rowOff>
                  </to>
                </anchor>
              </controlPr>
            </control>
          </mc:Choice>
        </mc:AlternateContent>
        <mc:AlternateContent xmlns:mc="http://schemas.openxmlformats.org/markup-compatibility/2006">
          <mc:Choice Requires="x14">
            <control shapeId="1227" r:id="rId91" name="Check Box 203">
              <controlPr defaultSize="0" autoFill="0" autoLine="0" autoPict="0">
                <anchor moveWithCells="1">
                  <from>
                    <xdr:col>21</xdr:col>
                    <xdr:colOff>0</xdr:colOff>
                    <xdr:row>86</xdr:row>
                    <xdr:rowOff>22860</xdr:rowOff>
                  </from>
                  <to>
                    <xdr:col>22</xdr:col>
                    <xdr:colOff>0</xdr:colOff>
                    <xdr:row>87</xdr:row>
                    <xdr:rowOff>30480</xdr:rowOff>
                  </to>
                </anchor>
              </controlPr>
            </control>
          </mc:Choice>
        </mc:AlternateContent>
        <mc:AlternateContent xmlns:mc="http://schemas.openxmlformats.org/markup-compatibility/2006">
          <mc:Choice Requires="x14">
            <control shapeId="1228" r:id="rId92" name="Check Box 204">
              <controlPr defaultSize="0" autoFill="0" autoLine="0" autoPict="0">
                <anchor moveWithCells="1">
                  <from>
                    <xdr:col>23</xdr:col>
                    <xdr:colOff>0</xdr:colOff>
                    <xdr:row>86</xdr:row>
                    <xdr:rowOff>22860</xdr:rowOff>
                  </from>
                  <to>
                    <xdr:col>24</xdr:col>
                    <xdr:colOff>22860</xdr:colOff>
                    <xdr:row>87</xdr:row>
                    <xdr:rowOff>30480</xdr:rowOff>
                  </to>
                </anchor>
              </controlPr>
            </control>
          </mc:Choice>
        </mc:AlternateContent>
        <mc:AlternateContent xmlns:mc="http://schemas.openxmlformats.org/markup-compatibility/2006">
          <mc:Choice Requires="x14">
            <control shapeId="1229" r:id="rId93" name="Option Button 205">
              <controlPr defaultSize="0" autoFill="0" autoLine="0" autoPict="0">
                <anchor moveWithCells="1">
                  <from>
                    <xdr:col>6</xdr:col>
                    <xdr:colOff>15240</xdr:colOff>
                    <xdr:row>88</xdr:row>
                    <xdr:rowOff>38100</xdr:rowOff>
                  </from>
                  <to>
                    <xdr:col>6</xdr:col>
                    <xdr:colOff>167640</xdr:colOff>
                    <xdr:row>88</xdr:row>
                    <xdr:rowOff>228600</xdr:rowOff>
                  </to>
                </anchor>
              </controlPr>
            </control>
          </mc:Choice>
        </mc:AlternateContent>
        <mc:AlternateContent xmlns:mc="http://schemas.openxmlformats.org/markup-compatibility/2006">
          <mc:Choice Requires="x14">
            <control shapeId="1230" r:id="rId94" name="Option Button 206">
              <controlPr defaultSize="0" autoFill="0" autoLine="0" autoPict="0">
                <anchor moveWithCells="1">
                  <from>
                    <xdr:col>8</xdr:col>
                    <xdr:colOff>15240</xdr:colOff>
                    <xdr:row>88</xdr:row>
                    <xdr:rowOff>38100</xdr:rowOff>
                  </from>
                  <to>
                    <xdr:col>8</xdr:col>
                    <xdr:colOff>167640</xdr:colOff>
                    <xdr:row>88</xdr:row>
                    <xdr:rowOff>228600</xdr:rowOff>
                  </to>
                </anchor>
              </controlPr>
            </control>
          </mc:Choice>
        </mc:AlternateContent>
        <mc:AlternateContent xmlns:mc="http://schemas.openxmlformats.org/markup-compatibility/2006">
          <mc:Choice Requires="x14">
            <control shapeId="1231" r:id="rId95" name="Group Box 207">
              <controlPr defaultSize="0" autoFill="0" autoPict="0">
                <anchor moveWithCells="1">
                  <from>
                    <xdr:col>5</xdr:col>
                    <xdr:colOff>53340</xdr:colOff>
                    <xdr:row>87</xdr:row>
                    <xdr:rowOff>182880</xdr:rowOff>
                  </from>
                  <to>
                    <xdr:col>12</xdr:col>
                    <xdr:colOff>106680</xdr:colOff>
                    <xdr:row>89</xdr:row>
                    <xdr:rowOff>45720</xdr:rowOff>
                  </to>
                </anchor>
              </controlPr>
            </control>
          </mc:Choice>
        </mc:AlternateContent>
        <mc:AlternateContent xmlns:mc="http://schemas.openxmlformats.org/markup-compatibility/2006">
          <mc:Choice Requires="x14">
            <control shapeId="1232" r:id="rId96" name="Option Button 208">
              <controlPr defaultSize="0" autoFill="0" autoLine="0" autoPict="0">
                <anchor moveWithCells="1">
                  <from>
                    <xdr:col>18</xdr:col>
                    <xdr:colOff>15240</xdr:colOff>
                    <xdr:row>92</xdr:row>
                    <xdr:rowOff>60960</xdr:rowOff>
                  </from>
                  <to>
                    <xdr:col>19</xdr:col>
                    <xdr:colOff>7620</xdr:colOff>
                    <xdr:row>93</xdr:row>
                    <xdr:rowOff>7620</xdr:rowOff>
                  </to>
                </anchor>
              </controlPr>
            </control>
          </mc:Choice>
        </mc:AlternateContent>
        <mc:AlternateContent xmlns:mc="http://schemas.openxmlformats.org/markup-compatibility/2006">
          <mc:Choice Requires="x14">
            <control shapeId="1233" r:id="rId97" name="Option Button 209">
              <controlPr defaultSize="0" autoFill="0" autoLine="0" autoPict="0">
                <anchor moveWithCells="1">
                  <from>
                    <xdr:col>22</xdr:col>
                    <xdr:colOff>15240</xdr:colOff>
                    <xdr:row>92</xdr:row>
                    <xdr:rowOff>60960</xdr:rowOff>
                  </from>
                  <to>
                    <xdr:col>23</xdr:col>
                    <xdr:colOff>30480</xdr:colOff>
                    <xdr:row>92</xdr:row>
                    <xdr:rowOff>228600</xdr:rowOff>
                  </to>
                </anchor>
              </controlPr>
            </control>
          </mc:Choice>
        </mc:AlternateContent>
        <mc:AlternateContent xmlns:mc="http://schemas.openxmlformats.org/markup-compatibility/2006">
          <mc:Choice Requires="x14">
            <control shapeId="1237" r:id="rId98" name="Option Button 213">
              <controlPr defaultSize="0" autoFill="0" autoLine="0" autoPict="0">
                <anchor moveWithCells="1">
                  <from>
                    <xdr:col>18</xdr:col>
                    <xdr:colOff>7620</xdr:colOff>
                    <xdr:row>91</xdr:row>
                    <xdr:rowOff>30480</xdr:rowOff>
                  </from>
                  <to>
                    <xdr:col>19</xdr:col>
                    <xdr:colOff>53340</xdr:colOff>
                    <xdr:row>91</xdr:row>
                    <xdr:rowOff>220980</xdr:rowOff>
                  </to>
                </anchor>
              </controlPr>
            </control>
          </mc:Choice>
        </mc:AlternateContent>
        <mc:AlternateContent xmlns:mc="http://schemas.openxmlformats.org/markup-compatibility/2006">
          <mc:Choice Requires="x14">
            <control shapeId="1238" r:id="rId99" name="Option Button 214">
              <controlPr defaultSize="0" autoFill="0" autoLine="0" autoPict="0">
                <anchor moveWithCells="1">
                  <from>
                    <xdr:col>21</xdr:col>
                    <xdr:colOff>7620</xdr:colOff>
                    <xdr:row>91</xdr:row>
                    <xdr:rowOff>30480</xdr:rowOff>
                  </from>
                  <to>
                    <xdr:col>22</xdr:col>
                    <xdr:colOff>99060</xdr:colOff>
                    <xdr:row>91</xdr:row>
                    <xdr:rowOff>190500</xdr:rowOff>
                  </to>
                </anchor>
              </controlPr>
            </control>
          </mc:Choice>
        </mc:AlternateContent>
        <mc:AlternateContent xmlns:mc="http://schemas.openxmlformats.org/markup-compatibility/2006">
          <mc:Choice Requires="x14">
            <control shapeId="1239" r:id="rId100" name="Option Button 215">
              <controlPr defaultSize="0" autoFill="0" autoLine="0" autoPict="0">
                <anchor moveWithCells="1">
                  <from>
                    <xdr:col>24</xdr:col>
                    <xdr:colOff>68580</xdr:colOff>
                    <xdr:row>91</xdr:row>
                    <xdr:rowOff>38100</xdr:rowOff>
                  </from>
                  <to>
                    <xdr:col>25</xdr:col>
                    <xdr:colOff>68580</xdr:colOff>
                    <xdr:row>91</xdr:row>
                    <xdr:rowOff>205740</xdr:rowOff>
                  </to>
                </anchor>
              </controlPr>
            </control>
          </mc:Choice>
        </mc:AlternateContent>
        <mc:AlternateContent xmlns:mc="http://schemas.openxmlformats.org/markup-compatibility/2006">
          <mc:Choice Requires="x14">
            <control shapeId="1240" r:id="rId101" name="Option Button 216">
              <controlPr defaultSize="0" autoFill="0" autoLine="0" autoPict="0">
                <anchor moveWithCells="1">
                  <from>
                    <xdr:col>27</xdr:col>
                    <xdr:colOff>7620</xdr:colOff>
                    <xdr:row>91</xdr:row>
                    <xdr:rowOff>30480</xdr:rowOff>
                  </from>
                  <to>
                    <xdr:col>28</xdr:col>
                    <xdr:colOff>7620</xdr:colOff>
                    <xdr:row>91</xdr:row>
                    <xdr:rowOff>243840</xdr:rowOff>
                  </to>
                </anchor>
              </controlPr>
            </control>
          </mc:Choice>
        </mc:AlternateContent>
        <mc:AlternateContent xmlns:mc="http://schemas.openxmlformats.org/markup-compatibility/2006">
          <mc:Choice Requires="x14">
            <control shapeId="1241" r:id="rId102" name="Group Box 217">
              <controlPr defaultSize="0" autoFill="0" autoPict="0">
                <anchor moveWithCells="1">
                  <from>
                    <xdr:col>16</xdr:col>
                    <xdr:colOff>190500</xdr:colOff>
                    <xdr:row>90</xdr:row>
                    <xdr:rowOff>137160</xdr:rowOff>
                  </from>
                  <to>
                    <xdr:col>29</xdr:col>
                    <xdr:colOff>213360</xdr:colOff>
                    <xdr:row>92</xdr:row>
                    <xdr:rowOff>0</xdr:rowOff>
                  </to>
                </anchor>
              </controlPr>
            </control>
          </mc:Choice>
        </mc:AlternateContent>
        <mc:AlternateContent xmlns:mc="http://schemas.openxmlformats.org/markup-compatibility/2006">
          <mc:Choice Requires="x14">
            <control shapeId="1242" r:id="rId103" name="Group Box 218">
              <controlPr defaultSize="0" autoFill="0" autoPict="0">
                <anchor moveWithCells="1">
                  <from>
                    <xdr:col>16</xdr:col>
                    <xdr:colOff>114300</xdr:colOff>
                    <xdr:row>91</xdr:row>
                    <xdr:rowOff>228600</xdr:rowOff>
                  </from>
                  <to>
                    <xdr:col>26</xdr:col>
                    <xdr:colOff>106680</xdr:colOff>
                    <xdr:row>93</xdr:row>
                    <xdr:rowOff>22860</xdr:rowOff>
                  </to>
                </anchor>
              </controlPr>
            </control>
          </mc:Choice>
        </mc:AlternateContent>
        <mc:AlternateContent xmlns:mc="http://schemas.openxmlformats.org/markup-compatibility/2006">
          <mc:Choice Requires="x14">
            <control shapeId="1244" r:id="rId104" name="Option Button 220">
              <controlPr defaultSize="0" autoFill="0" autoLine="0" autoPict="0">
                <anchor moveWithCells="1">
                  <from>
                    <xdr:col>15</xdr:col>
                    <xdr:colOff>30480</xdr:colOff>
                    <xdr:row>10</xdr:row>
                    <xdr:rowOff>45720</xdr:rowOff>
                  </from>
                  <to>
                    <xdr:col>16</xdr:col>
                    <xdr:colOff>0</xdr:colOff>
                    <xdr:row>10</xdr:row>
                    <xdr:rowOff>220980</xdr:rowOff>
                  </to>
                </anchor>
              </controlPr>
            </control>
          </mc:Choice>
        </mc:AlternateContent>
        <mc:AlternateContent xmlns:mc="http://schemas.openxmlformats.org/markup-compatibility/2006">
          <mc:Choice Requires="x14">
            <control shapeId="1245" r:id="rId105" name="Option Button 221">
              <controlPr defaultSize="0" autoFill="0" autoLine="0" autoPict="0">
                <anchor moveWithCells="1">
                  <from>
                    <xdr:col>18</xdr:col>
                    <xdr:colOff>30480</xdr:colOff>
                    <xdr:row>10</xdr:row>
                    <xdr:rowOff>45720</xdr:rowOff>
                  </from>
                  <to>
                    <xdr:col>19</xdr:col>
                    <xdr:colOff>0</xdr:colOff>
                    <xdr:row>10</xdr:row>
                    <xdr:rowOff>220980</xdr:rowOff>
                  </to>
                </anchor>
              </controlPr>
            </control>
          </mc:Choice>
        </mc:AlternateContent>
        <mc:AlternateContent xmlns:mc="http://schemas.openxmlformats.org/markup-compatibility/2006">
          <mc:Choice Requires="x14">
            <control shapeId="1246" r:id="rId106" name="Group Box 222">
              <controlPr defaultSize="0" autoFill="0" autoPict="0">
                <anchor moveWithCells="1">
                  <from>
                    <xdr:col>14</xdr:col>
                    <xdr:colOff>38100</xdr:colOff>
                    <xdr:row>9</xdr:row>
                    <xdr:rowOff>45720</xdr:rowOff>
                  </from>
                  <to>
                    <xdr:col>21</xdr:col>
                    <xdr:colOff>205740</xdr:colOff>
                    <xdr:row>11</xdr:row>
                    <xdr:rowOff>220980</xdr:rowOff>
                  </to>
                </anchor>
              </controlPr>
            </control>
          </mc:Choice>
        </mc:AlternateContent>
        <mc:AlternateContent xmlns:mc="http://schemas.openxmlformats.org/markup-compatibility/2006">
          <mc:Choice Requires="x14">
            <control shapeId="1247" r:id="rId107" name="Option Button 223">
              <controlPr defaultSize="0" autoFill="0" autoLine="0" autoPict="0">
                <anchor moveWithCells="1">
                  <from>
                    <xdr:col>19</xdr:col>
                    <xdr:colOff>22860</xdr:colOff>
                    <xdr:row>30</xdr:row>
                    <xdr:rowOff>7620</xdr:rowOff>
                  </from>
                  <to>
                    <xdr:col>20</xdr:col>
                    <xdr:colOff>0</xdr:colOff>
                    <xdr:row>31</xdr:row>
                    <xdr:rowOff>0</xdr:rowOff>
                  </to>
                </anchor>
              </controlPr>
            </control>
          </mc:Choice>
        </mc:AlternateContent>
        <mc:AlternateContent xmlns:mc="http://schemas.openxmlformats.org/markup-compatibility/2006">
          <mc:Choice Requires="x14">
            <control shapeId="1248" r:id="rId108" name="Option Button 224">
              <controlPr defaultSize="0" autoFill="0" autoLine="0" autoPict="0">
                <anchor moveWithCells="1">
                  <from>
                    <xdr:col>19</xdr:col>
                    <xdr:colOff>22860</xdr:colOff>
                    <xdr:row>32</xdr:row>
                    <xdr:rowOff>7620</xdr:rowOff>
                  </from>
                  <to>
                    <xdr:col>20</xdr:col>
                    <xdr:colOff>7620</xdr:colOff>
                    <xdr:row>32</xdr:row>
                    <xdr:rowOff>137160</xdr:rowOff>
                  </to>
                </anchor>
              </controlPr>
            </control>
          </mc:Choice>
        </mc:AlternateContent>
        <mc:AlternateContent xmlns:mc="http://schemas.openxmlformats.org/markup-compatibility/2006">
          <mc:Choice Requires="x14">
            <control shapeId="1249" r:id="rId109" name="Group Box 225">
              <controlPr defaultSize="0" autoFill="0" autoPict="0">
                <anchor moveWithCells="1">
                  <from>
                    <xdr:col>18</xdr:col>
                    <xdr:colOff>121920</xdr:colOff>
                    <xdr:row>29</xdr:row>
                    <xdr:rowOff>91440</xdr:rowOff>
                  </from>
                  <to>
                    <xdr:col>20</xdr:col>
                    <xdr:colOff>175260</xdr:colOff>
                    <xdr:row>33</xdr:row>
                    <xdr:rowOff>45720</xdr:rowOff>
                  </to>
                </anchor>
              </controlPr>
            </control>
          </mc:Choice>
        </mc:AlternateContent>
        <mc:AlternateContent xmlns:mc="http://schemas.openxmlformats.org/markup-compatibility/2006">
          <mc:Choice Requires="x14">
            <control shapeId="1250" r:id="rId110" name="Option Button 226">
              <controlPr defaultSize="0" autoFill="0" autoLine="0" autoPict="0">
                <anchor moveWithCells="1">
                  <from>
                    <xdr:col>19</xdr:col>
                    <xdr:colOff>22860</xdr:colOff>
                    <xdr:row>33</xdr:row>
                    <xdr:rowOff>30480</xdr:rowOff>
                  </from>
                  <to>
                    <xdr:col>20</xdr:col>
                    <xdr:colOff>7620</xdr:colOff>
                    <xdr:row>33</xdr:row>
                    <xdr:rowOff>160020</xdr:rowOff>
                  </to>
                </anchor>
              </controlPr>
            </control>
          </mc:Choice>
        </mc:AlternateContent>
        <mc:AlternateContent xmlns:mc="http://schemas.openxmlformats.org/markup-compatibility/2006">
          <mc:Choice Requires="x14">
            <control shapeId="1251" r:id="rId111" name="Option Button 227">
              <controlPr defaultSize="0" autoFill="0" autoLine="0" autoPict="0">
                <anchor moveWithCells="1">
                  <from>
                    <xdr:col>27</xdr:col>
                    <xdr:colOff>22860</xdr:colOff>
                    <xdr:row>33</xdr:row>
                    <xdr:rowOff>30480</xdr:rowOff>
                  </from>
                  <to>
                    <xdr:col>28</xdr:col>
                    <xdr:colOff>7620</xdr:colOff>
                    <xdr:row>33</xdr:row>
                    <xdr:rowOff>160020</xdr:rowOff>
                  </to>
                </anchor>
              </controlPr>
            </control>
          </mc:Choice>
        </mc:AlternateContent>
        <mc:AlternateContent xmlns:mc="http://schemas.openxmlformats.org/markup-compatibility/2006">
          <mc:Choice Requires="x14">
            <control shapeId="1252" r:id="rId112" name="Group Box 228">
              <controlPr defaultSize="0" autoFill="0" autoPict="0">
                <anchor moveWithCells="1">
                  <from>
                    <xdr:col>18</xdr:col>
                    <xdr:colOff>60960</xdr:colOff>
                    <xdr:row>32</xdr:row>
                    <xdr:rowOff>68580</xdr:rowOff>
                  </from>
                  <to>
                    <xdr:col>29</xdr:col>
                    <xdr:colOff>99060</xdr:colOff>
                    <xdr:row>34</xdr:row>
                    <xdr:rowOff>76200</xdr:rowOff>
                  </to>
                </anchor>
              </controlPr>
            </control>
          </mc:Choice>
        </mc:AlternateContent>
        <mc:AlternateContent xmlns:mc="http://schemas.openxmlformats.org/markup-compatibility/2006">
          <mc:Choice Requires="x14">
            <control shapeId="1253" r:id="rId113" name="Option Button 229">
              <controlPr defaultSize="0" autoFill="0" autoLine="0" autoPict="0">
                <anchor moveWithCells="1">
                  <from>
                    <xdr:col>11</xdr:col>
                    <xdr:colOff>22860</xdr:colOff>
                    <xdr:row>48</xdr:row>
                    <xdr:rowOff>45720</xdr:rowOff>
                  </from>
                  <to>
                    <xdr:col>12</xdr:col>
                    <xdr:colOff>30480</xdr:colOff>
                    <xdr:row>48</xdr:row>
                    <xdr:rowOff>213360</xdr:rowOff>
                  </to>
                </anchor>
              </controlPr>
            </control>
          </mc:Choice>
        </mc:AlternateContent>
        <mc:AlternateContent xmlns:mc="http://schemas.openxmlformats.org/markup-compatibility/2006">
          <mc:Choice Requires="x14">
            <control shapeId="1254" r:id="rId114" name="Option Button 230">
              <controlPr defaultSize="0" autoFill="0" autoLine="0" autoPict="0">
                <anchor moveWithCells="1">
                  <from>
                    <xdr:col>23</xdr:col>
                    <xdr:colOff>22860</xdr:colOff>
                    <xdr:row>48</xdr:row>
                    <xdr:rowOff>45720</xdr:rowOff>
                  </from>
                  <to>
                    <xdr:col>24</xdr:col>
                    <xdr:colOff>53340</xdr:colOff>
                    <xdr:row>48</xdr:row>
                    <xdr:rowOff>213360</xdr:rowOff>
                  </to>
                </anchor>
              </controlPr>
            </control>
          </mc:Choice>
        </mc:AlternateContent>
        <mc:AlternateContent xmlns:mc="http://schemas.openxmlformats.org/markup-compatibility/2006">
          <mc:Choice Requires="x14">
            <control shapeId="1255" r:id="rId115" name="Group Box 231">
              <controlPr defaultSize="0" autoFill="0" autoPict="0">
                <anchor moveWithCells="1">
                  <from>
                    <xdr:col>10</xdr:col>
                    <xdr:colOff>68580</xdr:colOff>
                    <xdr:row>47</xdr:row>
                    <xdr:rowOff>152400</xdr:rowOff>
                  </from>
                  <to>
                    <xdr:col>26</xdr:col>
                    <xdr:colOff>106680</xdr:colOff>
                    <xdr:row>49</xdr:row>
                    <xdr:rowOff>137160</xdr:rowOff>
                  </to>
                </anchor>
              </controlPr>
            </control>
          </mc:Choice>
        </mc:AlternateContent>
        <mc:AlternateContent xmlns:mc="http://schemas.openxmlformats.org/markup-compatibility/2006">
          <mc:Choice Requires="x14">
            <control shapeId="1256" r:id="rId116" name="Option Button 232">
              <controlPr defaultSize="0" autoFill="0" autoLine="0" autoPict="0">
                <anchor moveWithCells="1">
                  <from>
                    <xdr:col>19</xdr:col>
                    <xdr:colOff>7620</xdr:colOff>
                    <xdr:row>58</xdr:row>
                    <xdr:rowOff>60960</xdr:rowOff>
                  </from>
                  <to>
                    <xdr:col>19</xdr:col>
                    <xdr:colOff>190500</xdr:colOff>
                    <xdr:row>58</xdr:row>
                    <xdr:rowOff>259080</xdr:rowOff>
                  </to>
                </anchor>
              </controlPr>
            </control>
          </mc:Choice>
        </mc:AlternateContent>
        <mc:AlternateContent xmlns:mc="http://schemas.openxmlformats.org/markup-compatibility/2006">
          <mc:Choice Requires="x14">
            <control shapeId="1257" r:id="rId117" name="Option Button 233">
              <controlPr defaultSize="0" autoFill="0" autoLine="0" autoPict="0">
                <anchor moveWithCells="1">
                  <from>
                    <xdr:col>23</xdr:col>
                    <xdr:colOff>7620</xdr:colOff>
                    <xdr:row>58</xdr:row>
                    <xdr:rowOff>60960</xdr:rowOff>
                  </from>
                  <to>
                    <xdr:col>24</xdr:col>
                    <xdr:colOff>0</xdr:colOff>
                    <xdr:row>58</xdr:row>
                    <xdr:rowOff>259080</xdr:rowOff>
                  </to>
                </anchor>
              </controlPr>
            </control>
          </mc:Choice>
        </mc:AlternateContent>
        <mc:AlternateContent xmlns:mc="http://schemas.openxmlformats.org/markup-compatibility/2006">
          <mc:Choice Requires="x14">
            <control shapeId="1259" r:id="rId118" name="Group Box 235">
              <controlPr defaultSize="0" autoFill="0" autoPict="0">
                <anchor moveWithCells="1">
                  <from>
                    <xdr:col>18</xdr:col>
                    <xdr:colOff>129540</xdr:colOff>
                    <xdr:row>57</xdr:row>
                    <xdr:rowOff>53340</xdr:rowOff>
                  </from>
                  <to>
                    <xdr:col>25</xdr:col>
                    <xdr:colOff>38100</xdr:colOff>
                    <xdr:row>60</xdr:row>
                    <xdr:rowOff>7620</xdr:rowOff>
                  </to>
                </anchor>
              </controlPr>
            </control>
          </mc:Choice>
        </mc:AlternateContent>
        <mc:AlternateContent xmlns:mc="http://schemas.openxmlformats.org/markup-compatibility/2006">
          <mc:Choice Requires="x14">
            <control shapeId="1260" r:id="rId119" name="Option Button 236">
              <controlPr defaultSize="0" autoFill="0" autoLine="0" autoPict="0">
                <anchor moveWithCells="1">
                  <from>
                    <xdr:col>13</xdr:col>
                    <xdr:colOff>30480</xdr:colOff>
                    <xdr:row>51</xdr:row>
                    <xdr:rowOff>30480</xdr:rowOff>
                  </from>
                  <to>
                    <xdr:col>13</xdr:col>
                    <xdr:colOff>205740</xdr:colOff>
                    <xdr:row>51</xdr:row>
                    <xdr:rowOff>205740</xdr:rowOff>
                  </to>
                </anchor>
              </controlPr>
            </control>
          </mc:Choice>
        </mc:AlternateContent>
        <mc:AlternateContent xmlns:mc="http://schemas.openxmlformats.org/markup-compatibility/2006">
          <mc:Choice Requires="x14">
            <control shapeId="1261" r:id="rId120" name="Option Button 237">
              <controlPr defaultSize="0" autoFill="0" autoLine="0" autoPict="0">
                <anchor moveWithCells="1">
                  <from>
                    <xdr:col>17</xdr:col>
                    <xdr:colOff>30480</xdr:colOff>
                    <xdr:row>51</xdr:row>
                    <xdr:rowOff>30480</xdr:rowOff>
                  </from>
                  <to>
                    <xdr:col>17</xdr:col>
                    <xdr:colOff>205740</xdr:colOff>
                    <xdr:row>51</xdr:row>
                    <xdr:rowOff>205740</xdr:rowOff>
                  </to>
                </anchor>
              </controlPr>
            </control>
          </mc:Choice>
        </mc:AlternateContent>
        <mc:AlternateContent xmlns:mc="http://schemas.openxmlformats.org/markup-compatibility/2006">
          <mc:Choice Requires="x14">
            <control shapeId="1262" r:id="rId121" name="Option Button 238">
              <controlPr defaultSize="0" autoFill="0" autoLine="0" autoPict="0">
                <anchor moveWithCells="1">
                  <from>
                    <xdr:col>23</xdr:col>
                    <xdr:colOff>30480</xdr:colOff>
                    <xdr:row>51</xdr:row>
                    <xdr:rowOff>30480</xdr:rowOff>
                  </from>
                  <to>
                    <xdr:col>24</xdr:col>
                    <xdr:colOff>15240</xdr:colOff>
                    <xdr:row>51</xdr:row>
                    <xdr:rowOff>205740</xdr:rowOff>
                  </to>
                </anchor>
              </controlPr>
            </control>
          </mc:Choice>
        </mc:AlternateContent>
        <mc:AlternateContent xmlns:mc="http://schemas.openxmlformats.org/markup-compatibility/2006">
          <mc:Choice Requires="x14">
            <control shapeId="1263" r:id="rId122" name="Group Box 239">
              <controlPr defaultSize="0" autoFill="0" autoPict="0">
                <anchor moveWithCells="1">
                  <from>
                    <xdr:col>12</xdr:col>
                    <xdr:colOff>68580</xdr:colOff>
                    <xdr:row>50</xdr:row>
                    <xdr:rowOff>175260</xdr:rowOff>
                  </from>
                  <to>
                    <xdr:col>26</xdr:col>
                    <xdr:colOff>45720</xdr:colOff>
                    <xdr:row>52</xdr:row>
                    <xdr:rowOff>68580</xdr:rowOff>
                  </to>
                </anchor>
              </controlPr>
            </control>
          </mc:Choice>
        </mc:AlternateContent>
        <mc:AlternateContent xmlns:mc="http://schemas.openxmlformats.org/markup-compatibility/2006">
          <mc:Choice Requires="x14">
            <control shapeId="1296" r:id="rId123" name="Option Button 272">
              <controlPr defaultSize="0" autoFill="0" autoLine="0" autoPict="0">
                <anchor moveWithCells="1">
                  <from>
                    <xdr:col>24</xdr:col>
                    <xdr:colOff>68580</xdr:colOff>
                    <xdr:row>29</xdr:row>
                    <xdr:rowOff>152400</xdr:rowOff>
                  </from>
                  <to>
                    <xdr:col>25</xdr:col>
                    <xdr:colOff>38100</xdr:colOff>
                    <xdr:row>30</xdr:row>
                    <xdr:rowOff>144780</xdr:rowOff>
                  </to>
                </anchor>
              </controlPr>
            </control>
          </mc:Choice>
        </mc:AlternateContent>
        <mc:AlternateContent xmlns:mc="http://schemas.openxmlformats.org/markup-compatibility/2006">
          <mc:Choice Requires="x14">
            <control shapeId="1297" r:id="rId124" name="Option Button 273">
              <controlPr defaultSize="0" autoFill="0" autoLine="0" autoPict="0">
                <anchor moveWithCells="1">
                  <from>
                    <xdr:col>27</xdr:col>
                    <xdr:colOff>30480</xdr:colOff>
                    <xdr:row>30</xdr:row>
                    <xdr:rowOff>0</xdr:rowOff>
                  </from>
                  <to>
                    <xdr:col>28</xdr:col>
                    <xdr:colOff>68580</xdr:colOff>
                    <xdr:row>30</xdr:row>
                    <xdr:rowOff>144780</xdr:rowOff>
                  </to>
                </anchor>
              </controlPr>
            </control>
          </mc:Choice>
        </mc:AlternateContent>
        <mc:AlternateContent xmlns:mc="http://schemas.openxmlformats.org/markup-compatibility/2006">
          <mc:Choice Requires="x14">
            <control shapeId="1298" r:id="rId125" name="Group Box 274">
              <controlPr defaultSize="0" autoFill="0" autoPict="0">
                <anchor moveWithCells="1">
                  <from>
                    <xdr:col>23</xdr:col>
                    <xdr:colOff>182880</xdr:colOff>
                    <xdr:row>29</xdr:row>
                    <xdr:rowOff>68580</xdr:rowOff>
                  </from>
                  <to>
                    <xdr:col>29</xdr:col>
                    <xdr:colOff>30480</xdr:colOff>
                    <xdr:row>31</xdr:row>
                    <xdr:rowOff>45720</xdr:rowOff>
                  </to>
                </anchor>
              </controlPr>
            </control>
          </mc:Choice>
        </mc:AlternateContent>
        <mc:AlternateContent xmlns:mc="http://schemas.openxmlformats.org/markup-compatibility/2006">
          <mc:Choice Requires="x14">
            <control shapeId="1299" r:id="rId126" name="Option Button 275">
              <controlPr defaultSize="0" autoFill="0" autoLine="0" autoPict="0">
                <anchor moveWithCells="1">
                  <from>
                    <xdr:col>20</xdr:col>
                    <xdr:colOff>45720</xdr:colOff>
                    <xdr:row>31</xdr:row>
                    <xdr:rowOff>15240</xdr:rowOff>
                  </from>
                  <to>
                    <xdr:col>20</xdr:col>
                    <xdr:colOff>198120</xdr:colOff>
                    <xdr:row>31</xdr:row>
                    <xdr:rowOff>152400</xdr:rowOff>
                  </to>
                </anchor>
              </controlPr>
            </control>
          </mc:Choice>
        </mc:AlternateContent>
        <mc:AlternateContent xmlns:mc="http://schemas.openxmlformats.org/markup-compatibility/2006">
          <mc:Choice Requires="x14">
            <control shapeId="1300" r:id="rId127" name="Option Button 276">
              <controlPr defaultSize="0" autoFill="0" autoLine="0" autoPict="0">
                <anchor moveWithCells="1">
                  <from>
                    <xdr:col>23</xdr:col>
                    <xdr:colOff>30480</xdr:colOff>
                    <xdr:row>31</xdr:row>
                    <xdr:rowOff>15240</xdr:rowOff>
                  </from>
                  <to>
                    <xdr:col>23</xdr:col>
                    <xdr:colOff>182880</xdr:colOff>
                    <xdr:row>32</xdr:row>
                    <xdr:rowOff>0</xdr:rowOff>
                  </to>
                </anchor>
              </controlPr>
            </control>
          </mc:Choice>
        </mc:AlternateContent>
        <mc:AlternateContent xmlns:mc="http://schemas.openxmlformats.org/markup-compatibility/2006">
          <mc:Choice Requires="x14">
            <control shapeId="1301" r:id="rId128" name="Option Button 277">
              <controlPr defaultSize="0" autoFill="0" autoLine="0" autoPict="0">
                <anchor moveWithCells="1">
                  <from>
                    <xdr:col>27</xdr:col>
                    <xdr:colOff>30480</xdr:colOff>
                    <xdr:row>31</xdr:row>
                    <xdr:rowOff>7620</xdr:rowOff>
                  </from>
                  <to>
                    <xdr:col>27</xdr:col>
                    <xdr:colOff>182880</xdr:colOff>
                    <xdr:row>31</xdr:row>
                    <xdr:rowOff>152400</xdr:rowOff>
                  </to>
                </anchor>
              </controlPr>
            </control>
          </mc:Choice>
        </mc:AlternateContent>
        <mc:AlternateContent xmlns:mc="http://schemas.openxmlformats.org/markup-compatibility/2006">
          <mc:Choice Requires="x14">
            <control shapeId="1302" r:id="rId129" name="Group Box 278">
              <controlPr defaultSize="0" autoFill="0" autoPict="0">
                <anchor moveWithCells="1">
                  <from>
                    <xdr:col>19</xdr:col>
                    <xdr:colOff>205740</xdr:colOff>
                    <xdr:row>30</xdr:row>
                    <xdr:rowOff>121920</xdr:rowOff>
                  </from>
                  <to>
                    <xdr:col>28</xdr:col>
                    <xdr:colOff>182880</xdr:colOff>
                    <xdr:row>32</xdr:row>
                    <xdr:rowOff>60960</xdr:rowOff>
                  </to>
                </anchor>
              </controlPr>
            </control>
          </mc:Choice>
        </mc:AlternateContent>
        <mc:AlternateContent xmlns:mc="http://schemas.openxmlformats.org/markup-compatibility/2006">
          <mc:Choice Requires="x14">
            <control shapeId="1306" r:id="rId130" name="Option Button 282">
              <controlPr defaultSize="0" autoFill="0" autoLine="0" autoPict="0">
                <anchor moveWithCells="1">
                  <from>
                    <xdr:col>14</xdr:col>
                    <xdr:colOff>30480</xdr:colOff>
                    <xdr:row>46</xdr:row>
                    <xdr:rowOff>99060</xdr:rowOff>
                  </from>
                  <to>
                    <xdr:col>15</xdr:col>
                    <xdr:colOff>53340</xdr:colOff>
                    <xdr:row>48</xdr:row>
                    <xdr:rowOff>114300</xdr:rowOff>
                  </to>
                </anchor>
              </controlPr>
            </control>
          </mc:Choice>
        </mc:AlternateContent>
        <mc:AlternateContent xmlns:mc="http://schemas.openxmlformats.org/markup-compatibility/2006">
          <mc:Choice Requires="x14">
            <control shapeId="1307" r:id="rId131" name="Option Button 283">
              <controlPr defaultSize="0" autoFill="0" autoLine="0" autoPict="0">
                <anchor moveWithCells="1">
                  <from>
                    <xdr:col>17</xdr:col>
                    <xdr:colOff>68580</xdr:colOff>
                    <xdr:row>46</xdr:row>
                    <xdr:rowOff>106680</xdr:rowOff>
                  </from>
                  <to>
                    <xdr:col>18</xdr:col>
                    <xdr:colOff>91440</xdr:colOff>
                    <xdr:row>48</xdr:row>
                    <xdr:rowOff>106680</xdr:rowOff>
                  </to>
                </anchor>
              </controlPr>
            </control>
          </mc:Choice>
        </mc:AlternateContent>
        <mc:AlternateContent xmlns:mc="http://schemas.openxmlformats.org/markup-compatibility/2006">
          <mc:Choice Requires="x14">
            <control shapeId="1309" r:id="rId132" name="Option Button 285">
              <controlPr defaultSize="0" autoFill="0" autoLine="0" autoPict="0">
                <anchor moveWithCells="1">
                  <from>
                    <xdr:col>19</xdr:col>
                    <xdr:colOff>38100</xdr:colOff>
                    <xdr:row>64</xdr:row>
                    <xdr:rowOff>0</xdr:rowOff>
                  </from>
                  <to>
                    <xdr:col>20</xdr:col>
                    <xdr:colOff>38100</xdr:colOff>
                    <xdr:row>64</xdr:row>
                    <xdr:rowOff>350520</xdr:rowOff>
                  </to>
                </anchor>
              </controlPr>
            </control>
          </mc:Choice>
        </mc:AlternateContent>
        <mc:AlternateContent xmlns:mc="http://schemas.openxmlformats.org/markup-compatibility/2006">
          <mc:Choice Requires="x14">
            <control shapeId="1310" r:id="rId133" name="Option Button 286">
              <controlPr defaultSize="0" autoFill="0" autoLine="0" autoPict="0">
                <anchor moveWithCells="1">
                  <from>
                    <xdr:col>22</xdr:col>
                    <xdr:colOff>38100</xdr:colOff>
                    <xdr:row>64</xdr:row>
                    <xdr:rowOff>0</xdr:rowOff>
                  </from>
                  <to>
                    <xdr:col>23</xdr:col>
                    <xdr:colOff>38100</xdr:colOff>
                    <xdr:row>64</xdr:row>
                    <xdr:rowOff>350520</xdr:rowOff>
                  </to>
                </anchor>
              </controlPr>
            </control>
          </mc:Choice>
        </mc:AlternateContent>
        <mc:AlternateContent xmlns:mc="http://schemas.openxmlformats.org/markup-compatibility/2006">
          <mc:Choice Requires="x14">
            <control shapeId="1311" r:id="rId134" name="Group Box 287">
              <controlPr defaultSize="0" autoFill="0" autoPict="0">
                <anchor moveWithCells="1">
                  <from>
                    <xdr:col>18</xdr:col>
                    <xdr:colOff>137160</xdr:colOff>
                    <xdr:row>63</xdr:row>
                    <xdr:rowOff>304800</xdr:rowOff>
                  </from>
                  <to>
                    <xdr:col>24</xdr:col>
                    <xdr:colOff>0</xdr:colOff>
                    <xdr:row>65</xdr:row>
                    <xdr:rowOff>99060</xdr:rowOff>
                  </to>
                </anchor>
              </controlPr>
            </control>
          </mc:Choice>
        </mc:AlternateContent>
        <mc:AlternateContent xmlns:mc="http://schemas.openxmlformats.org/markup-compatibility/2006">
          <mc:Choice Requires="x14">
            <control shapeId="1312" r:id="rId135" name="Option Button 288">
              <controlPr defaultSize="0" autoFill="0" autoLine="0" autoPict="0">
                <anchor moveWithCells="1">
                  <from>
                    <xdr:col>9</xdr:col>
                    <xdr:colOff>45720</xdr:colOff>
                    <xdr:row>93</xdr:row>
                    <xdr:rowOff>38100</xdr:rowOff>
                  </from>
                  <to>
                    <xdr:col>10</xdr:col>
                    <xdr:colOff>30480</xdr:colOff>
                    <xdr:row>93</xdr:row>
                    <xdr:rowOff>220980</xdr:rowOff>
                  </to>
                </anchor>
              </controlPr>
            </control>
          </mc:Choice>
        </mc:AlternateContent>
        <mc:AlternateContent xmlns:mc="http://schemas.openxmlformats.org/markup-compatibility/2006">
          <mc:Choice Requires="x14">
            <control shapeId="1313" r:id="rId136" name="Option Button 289">
              <controlPr defaultSize="0" autoFill="0" autoLine="0" autoPict="0">
                <anchor moveWithCells="1">
                  <from>
                    <xdr:col>12</xdr:col>
                    <xdr:colOff>30480</xdr:colOff>
                    <xdr:row>93</xdr:row>
                    <xdr:rowOff>45720</xdr:rowOff>
                  </from>
                  <to>
                    <xdr:col>13</xdr:col>
                    <xdr:colOff>7620</xdr:colOff>
                    <xdr:row>93</xdr:row>
                    <xdr:rowOff>228600</xdr:rowOff>
                  </to>
                </anchor>
              </controlPr>
            </control>
          </mc:Choice>
        </mc:AlternateContent>
        <mc:AlternateContent xmlns:mc="http://schemas.openxmlformats.org/markup-compatibility/2006">
          <mc:Choice Requires="x14">
            <control shapeId="1314" r:id="rId137" name="Group Box 290">
              <controlPr defaultSize="0" autoFill="0" autoPict="0">
                <anchor moveWithCells="1">
                  <from>
                    <xdr:col>8</xdr:col>
                    <xdr:colOff>68580</xdr:colOff>
                    <xdr:row>92</xdr:row>
                    <xdr:rowOff>198120</xdr:rowOff>
                  </from>
                  <to>
                    <xdr:col>14</xdr:col>
                    <xdr:colOff>83820</xdr:colOff>
                    <xdr:row>94</xdr:row>
                    <xdr:rowOff>91440</xdr:rowOff>
                  </to>
                </anchor>
              </controlPr>
            </control>
          </mc:Choice>
        </mc:AlternateContent>
        <mc:AlternateContent xmlns:mc="http://schemas.openxmlformats.org/markup-compatibility/2006">
          <mc:Choice Requires="x14">
            <control shapeId="1315" r:id="rId138" name="Option Button 291">
              <controlPr defaultSize="0" autoFill="0" autoLine="0" autoPict="0">
                <anchor moveWithCells="1">
                  <from>
                    <xdr:col>21</xdr:col>
                    <xdr:colOff>60960</xdr:colOff>
                    <xdr:row>86</xdr:row>
                    <xdr:rowOff>45720</xdr:rowOff>
                  </from>
                  <to>
                    <xdr:col>22</xdr:col>
                    <xdr:colOff>99060</xdr:colOff>
                    <xdr:row>86</xdr:row>
                    <xdr:rowOff>213360</xdr:rowOff>
                  </to>
                </anchor>
              </controlPr>
            </control>
          </mc:Choice>
        </mc:AlternateContent>
        <mc:AlternateContent xmlns:mc="http://schemas.openxmlformats.org/markup-compatibility/2006">
          <mc:Choice Requires="x14">
            <control shapeId="1316" r:id="rId139" name="Option Button 292">
              <controlPr defaultSize="0" autoFill="0" autoLine="0" autoPict="0">
                <anchor moveWithCells="1">
                  <from>
                    <xdr:col>23</xdr:col>
                    <xdr:colOff>0</xdr:colOff>
                    <xdr:row>86</xdr:row>
                    <xdr:rowOff>45720</xdr:rowOff>
                  </from>
                  <to>
                    <xdr:col>24</xdr:col>
                    <xdr:colOff>60960</xdr:colOff>
                    <xdr:row>86</xdr:row>
                    <xdr:rowOff>213360</xdr:rowOff>
                  </to>
                </anchor>
              </controlPr>
            </control>
          </mc:Choice>
        </mc:AlternateContent>
        <mc:AlternateContent xmlns:mc="http://schemas.openxmlformats.org/markup-compatibility/2006">
          <mc:Choice Requires="x14">
            <control shapeId="1317" r:id="rId140" name="Group Box 293">
              <controlPr defaultSize="0" autoFill="0" autoPict="0">
                <anchor moveWithCells="1">
                  <from>
                    <xdr:col>20</xdr:col>
                    <xdr:colOff>205740</xdr:colOff>
                    <xdr:row>85</xdr:row>
                    <xdr:rowOff>220980</xdr:rowOff>
                  </from>
                  <to>
                    <xdr:col>25</xdr:col>
                    <xdr:colOff>15240</xdr:colOff>
                    <xdr:row>87</xdr:row>
                    <xdr:rowOff>7620</xdr:rowOff>
                  </to>
                </anchor>
              </controlPr>
            </control>
          </mc:Choice>
        </mc:AlternateContent>
        <mc:AlternateContent xmlns:mc="http://schemas.openxmlformats.org/markup-compatibility/2006">
          <mc:Choice Requires="x14">
            <control shapeId="1318" r:id="rId141" name="Option Button 294">
              <controlPr defaultSize="0" autoFill="0" autoLine="0" autoPict="0">
                <anchor moveWithCells="1">
                  <from>
                    <xdr:col>21</xdr:col>
                    <xdr:colOff>60960</xdr:colOff>
                    <xdr:row>87</xdr:row>
                    <xdr:rowOff>15240</xdr:rowOff>
                  </from>
                  <to>
                    <xdr:col>22</xdr:col>
                    <xdr:colOff>68580</xdr:colOff>
                    <xdr:row>87</xdr:row>
                    <xdr:rowOff>243840</xdr:rowOff>
                  </to>
                </anchor>
              </controlPr>
            </control>
          </mc:Choice>
        </mc:AlternateContent>
        <mc:AlternateContent xmlns:mc="http://schemas.openxmlformats.org/markup-compatibility/2006">
          <mc:Choice Requires="x14">
            <control shapeId="1319" r:id="rId142" name="Option Button 295">
              <controlPr defaultSize="0" autoFill="0" autoLine="0" autoPict="0">
                <anchor moveWithCells="1">
                  <from>
                    <xdr:col>23</xdr:col>
                    <xdr:colOff>22860</xdr:colOff>
                    <xdr:row>87</xdr:row>
                    <xdr:rowOff>22860</xdr:rowOff>
                  </from>
                  <to>
                    <xdr:col>24</xdr:col>
                    <xdr:colOff>60960</xdr:colOff>
                    <xdr:row>88</xdr:row>
                    <xdr:rowOff>0</xdr:rowOff>
                  </to>
                </anchor>
              </controlPr>
            </control>
          </mc:Choice>
        </mc:AlternateContent>
        <mc:AlternateContent xmlns:mc="http://schemas.openxmlformats.org/markup-compatibility/2006">
          <mc:Choice Requires="x14">
            <control shapeId="1320" r:id="rId143" name="Group Box 296">
              <controlPr defaultSize="0" autoFill="0" autoPict="0">
                <anchor moveWithCells="1">
                  <from>
                    <xdr:col>20</xdr:col>
                    <xdr:colOff>198120</xdr:colOff>
                    <xdr:row>86</xdr:row>
                    <xdr:rowOff>220980</xdr:rowOff>
                  </from>
                  <to>
                    <xdr:col>25</xdr:col>
                    <xdr:colOff>30480</xdr:colOff>
                    <xdr:row>88</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Y3"/>
  <sheetViews>
    <sheetView workbookViewId="0">
      <selection activeCell="DY12" sqref="DY12"/>
    </sheetView>
  </sheetViews>
  <sheetFormatPr defaultRowHeight="13.2"/>
  <cols>
    <col min="1" max="11" width="4.44140625" customWidth="1"/>
    <col min="12" max="12" width="4.44140625" hidden="1" customWidth="1"/>
    <col min="13" max="81" width="4.44140625" customWidth="1"/>
    <col min="82" max="83" width="5.33203125" customWidth="1"/>
    <col min="84" max="84" width="4.44140625" customWidth="1"/>
    <col min="85" max="86" width="5" customWidth="1"/>
    <col min="87" max="89" width="5.6640625" customWidth="1"/>
    <col min="90" max="95" width="4.44140625" customWidth="1"/>
    <col min="96" max="97" width="5.109375" customWidth="1"/>
    <col min="98" max="100" width="4.44140625" customWidth="1"/>
    <col min="101" max="103" width="5.77734375" customWidth="1"/>
    <col min="104" max="155" width="4.44140625" customWidth="1"/>
  </cols>
  <sheetData>
    <row r="1" spans="1:155" ht="95.25" customHeight="1">
      <c r="A1" s="89" t="s">
        <v>208</v>
      </c>
      <c r="B1" s="90" t="s">
        <v>209</v>
      </c>
      <c r="C1" s="91" t="s">
        <v>210</v>
      </c>
      <c r="D1" s="92" t="s">
        <v>211</v>
      </c>
      <c r="E1" s="93" t="s">
        <v>212</v>
      </c>
      <c r="F1" s="93" t="s">
        <v>213</v>
      </c>
      <c r="G1" s="93" t="s">
        <v>214</v>
      </c>
      <c r="H1" s="93" t="s">
        <v>215</v>
      </c>
      <c r="I1" s="93" t="s">
        <v>216</v>
      </c>
      <c r="J1" s="94" t="s">
        <v>217</v>
      </c>
      <c r="K1" s="95" t="s">
        <v>218</v>
      </c>
      <c r="L1" s="96" t="s">
        <v>219</v>
      </c>
      <c r="M1" s="97" t="s">
        <v>220</v>
      </c>
      <c r="N1" s="92" t="s">
        <v>221</v>
      </c>
      <c r="O1" s="93" t="s">
        <v>222</v>
      </c>
      <c r="P1" s="93" t="s">
        <v>223</v>
      </c>
      <c r="Q1" s="93" t="s">
        <v>224</v>
      </c>
      <c r="R1" s="93" t="s">
        <v>225</v>
      </c>
      <c r="S1" s="98" t="s">
        <v>226</v>
      </c>
      <c r="T1" s="93" t="s">
        <v>227</v>
      </c>
      <c r="U1" s="93" t="s">
        <v>228</v>
      </c>
      <c r="V1" s="93" t="s">
        <v>229</v>
      </c>
      <c r="W1" s="93" t="s">
        <v>230</v>
      </c>
      <c r="X1" s="93" t="s">
        <v>231</v>
      </c>
      <c r="Y1" s="98" t="s">
        <v>232</v>
      </c>
      <c r="Z1" s="99" t="s">
        <v>233</v>
      </c>
      <c r="AA1" s="99" t="s">
        <v>234</v>
      </c>
      <c r="AB1" s="99" t="s">
        <v>235</v>
      </c>
      <c r="AC1" s="99" t="s">
        <v>236</v>
      </c>
      <c r="AD1" s="99" t="s">
        <v>237</v>
      </c>
      <c r="AE1" s="98" t="s">
        <v>238</v>
      </c>
      <c r="AF1" s="99" t="s">
        <v>239</v>
      </c>
      <c r="AG1" s="99" t="s">
        <v>240</v>
      </c>
      <c r="AH1" s="99" t="s">
        <v>241</v>
      </c>
      <c r="AI1" s="99" t="s">
        <v>242</v>
      </c>
      <c r="AJ1" s="99" t="s">
        <v>243</v>
      </c>
      <c r="AK1" s="100" t="s">
        <v>244</v>
      </c>
      <c r="AL1" s="101" t="s">
        <v>245</v>
      </c>
      <c r="AM1" s="93" t="s">
        <v>246</v>
      </c>
      <c r="AN1" s="93" t="s">
        <v>247</v>
      </c>
      <c r="AO1" s="93" t="s">
        <v>248</v>
      </c>
      <c r="AP1" s="93" t="s">
        <v>249</v>
      </c>
      <c r="AQ1" s="93" t="s">
        <v>250</v>
      </c>
      <c r="AR1" s="93" t="s">
        <v>251</v>
      </c>
      <c r="AS1" s="93" t="s">
        <v>252</v>
      </c>
      <c r="AT1" s="93" t="s">
        <v>253</v>
      </c>
      <c r="AU1" s="93" t="s">
        <v>254</v>
      </c>
      <c r="AV1" s="102" t="s">
        <v>255</v>
      </c>
      <c r="AW1" s="89" t="s">
        <v>256</v>
      </c>
      <c r="AX1" s="89" t="s">
        <v>257</v>
      </c>
      <c r="AY1" s="89" t="s">
        <v>258</v>
      </c>
      <c r="AZ1" s="89" t="s">
        <v>259</v>
      </c>
      <c r="BA1" s="89" t="s">
        <v>260</v>
      </c>
      <c r="BB1" s="103" t="s">
        <v>261</v>
      </c>
      <c r="BC1" s="92" t="s">
        <v>262</v>
      </c>
      <c r="BD1" s="99" t="s">
        <v>263</v>
      </c>
      <c r="BE1" s="99" t="s">
        <v>264</v>
      </c>
      <c r="BF1" s="99" t="s">
        <v>265</v>
      </c>
      <c r="BG1" s="99" t="s">
        <v>266</v>
      </c>
      <c r="BH1" s="99" t="s">
        <v>267</v>
      </c>
      <c r="BI1" s="99" t="s">
        <v>268</v>
      </c>
      <c r="BJ1" s="93" t="s">
        <v>269</v>
      </c>
      <c r="BK1" s="93" t="s">
        <v>270</v>
      </c>
      <c r="BL1" s="104" t="s">
        <v>271</v>
      </c>
      <c r="BM1" s="104" t="s">
        <v>272</v>
      </c>
      <c r="BN1" s="104" t="s">
        <v>273</v>
      </c>
      <c r="BO1" s="104" t="s">
        <v>274</v>
      </c>
      <c r="BP1" s="105" t="s">
        <v>275</v>
      </c>
      <c r="BQ1" s="89" t="s">
        <v>276</v>
      </c>
      <c r="BR1" s="106" t="s">
        <v>277</v>
      </c>
      <c r="BS1" s="107" t="s">
        <v>278</v>
      </c>
      <c r="BT1" s="89" t="s">
        <v>279</v>
      </c>
      <c r="BU1" s="93" t="s">
        <v>280</v>
      </c>
      <c r="BV1" s="102" t="s">
        <v>281</v>
      </c>
      <c r="BW1" s="93" t="s">
        <v>282</v>
      </c>
      <c r="BX1" s="108" t="s">
        <v>283</v>
      </c>
      <c r="BY1" s="109" t="s">
        <v>284</v>
      </c>
      <c r="BZ1" s="109" t="s">
        <v>285</v>
      </c>
      <c r="CA1" s="108" t="s">
        <v>286</v>
      </c>
      <c r="CB1" s="109" t="s">
        <v>287</v>
      </c>
      <c r="CC1" s="108" t="s">
        <v>288</v>
      </c>
      <c r="CD1" s="89" t="s">
        <v>289</v>
      </c>
      <c r="CE1" s="89" t="s">
        <v>290</v>
      </c>
      <c r="CF1" s="108" t="s">
        <v>291</v>
      </c>
      <c r="CG1" s="109" t="s">
        <v>292</v>
      </c>
      <c r="CH1" s="109" t="s">
        <v>293</v>
      </c>
      <c r="CI1" s="109" t="s">
        <v>294</v>
      </c>
      <c r="CJ1" s="109" t="s">
        <v>295</v>
      </c>
      <c r="CK1" s="110" t="s">
        <v>296</v>
      </c>
      <c r="CL1" s="111" t="s">
        <v>297</v>
      </c>
      <c r="CM1" s="112" t="s">
        <v>298</v>
      </c>
      <c r="CN1" s="112" t="s">
        <v>299</v>
      </c>
      <c r="CO1" s="111" t="s">
        <v>300</v>
      </c>
      <c r="CP1" s="112" t="s">
        <v>301</v>
      </c>
      <c r="CQ1" s="111" t="s">
        <v>302</v>
      </c>
      <c r="CR1" s="93" t="s">
        <v>303</v>
      </c>
      <c r="CS1" s="93" t="s">
        <v>304</v>
      </c>
      <c r="CT1" s="111" t="s">
        <v>305</v>
      </c>
      <c r="CU1" s="112" t="s">
        <v>306</v>
      </c>
      <c r="CV1" s="112" t="s">
        <v>307</v>
      </c>
      <c r="CW1" s="112" t="s">
        <v>308</v>
      </c>
      <c r="CX1" s="112" t="s">
        <v>309</v>
      </c>
      <c r="CY1" s="113" t="s">
        <v>310</v>
      </c>
      <c r="CZ1" s="114" t="s">
        <v>311</v>
      </c>
      <c r="DA1" s="114" t="s">
        <v>312</v>
      </c>
      <c r="DB1" s="114" t="s">
        <v>313</v>
      </c>
      <c r="DC1" s="114" t="s">
        <v>314</v>
      </c>
      <c r="DD1" s="114" t="s">
        <v>315</v>
      </c>
      <c r="DE1" s="114" t="s">
        <v>316</v>
      </c>
      <c r="DF1" s="114" t="s">
        <v>317</v>
      </c>
      <c r="DG1" s="114" t="s">
        <v>318</v>
      </c>
      <c r="DH1" s="114" t="s">
        <v>319</v>
      </c>
      <c r="DI1" s="115" t="s">
        <v>320</v>
      </c>
      <c r="DJ1" s="116" t="s">
        <v>321</v>
      </c>
      <c r="DK1" s="99" t="s">
        <v>322</v>
      </c>
      <c r="DL1" s="99" t="s">
        <v>323</v>
      </c>
      <c r="DM1" s="99" t="s">
        <v>324</v>
      </c>
      <c r="DN1" s="99" t="s">
        <v>325</v>
      </c>
      <c r="DO1" s="99" t="s">
        <v>326</v>
      </c>
      <c r="DP1" s="99" t="s">
        <v>327</v>
      </c>
      <c r="DQ1" s="99" t="s">
        <v>328</v>
      </c>
      <c r="DR1" s="117" t="s">
        <v>329</v>
      </c>
      <c r="DS1" s="101" t="s">
        <v>330</v>
      </c>
      <c r="DT1" s="118" t="s">
        <v>331</v>
      </c>
      <c r="DU1" s="119" t="s">
        <v>332</v>
      </c>
      <c r="DV1" s="119" t="s">
        <v>333</v>
      </c>
      <c r="DW1" s="119" t="s">
        <v>320</v>
      </c>
      <c r="DX1" s="119" t="s">
        <v>334</v>
      </c>
      <c r="DY1" s="89" t="s">
        <v>335</v>
      </c>
      <c r="DZ1" s="89" t="s">
        <v>336</v>
      </c>
      <c r="EA1" s="89" t="s">
        <v>337</v>
      </c>
      <c r="EB1" s="120" t="s">
        <v>338</v>
      </c>
      <c r="EC1" s="89" t="s">
        <v>339</v>
      </c>
      <c r="ED1" s="121" t="s">
        <v>340</v>
      </c>
      <c r="EE1" s="122" t="s">
        <v>341</v>
      </c>
      <c r="EF1" s="123" t="s">
        <v>342</v>
      </c>
      <c r="EG1" s="123" t="s">
        <v>343</v>
      </c>
      <c r="EH1" s="123" t="s">
        <v>344</v>
      </c>
      <c r="EI1" s="124" t="s">
        <v>345</v>
      </c>
      <c r="EJ1" s="125" t="s">
        <v>346</v>
      </c>
      <c r="EK1" s="126" t="s">
        <v>347</v>
      </c>
      <c r="EL1" s="127" t="s">
        <v>348</v>
      </c>
      <c r="EM1" s="126" t="s">
        <v>349</v>
      </c>
      <c r="EN1" s="128" t="s">
        <v>350</v>
      </c>
      <c r="EO1" s="93" t="s">
        <v>351</v>
      </c>
      <c r="EP1" s="93" t="s">
        <v>352</v>
      </c>
      <c r="EQ1" s="93" t="s">
        <v>353</v>
      </c>
      <c r="ER1" s="93" t="s">
        <v>354</v>
      </c>
      <c r="ES1" s="93" t="s">
        <v>355</v>
      </c>
      <c r="ET1" s="93" t="s">
        <v>356</v>
      </c>
      <c r="EU1" s="93" t="s">
        <v>357</v>
      </c>
      <c r="EV1" s="93" t="s">
        <v>358</v>
      </c>
      <c r="EW1" s="119" t="s">
        <v>359</v>
      </c>
      <c r="EX1" s="99" t="s">
        <v>360</v>
      </c>
      <c r="EY1" s="97" t="s">
        <v>361</v>
      </c>
    </row>
    <row r="2" spans="1:155">
      <c r="B2" s="135">
        <f>'報告様式（入力・提出用）'!AC93</f>
        <v>0</v>
      </c>
      <c r="C2" s="135" t="str">
        <f>'報告様式（入力・提出用）'!AW8</f>
        <v/>
      </c>
      <c r="D2" s="135" t="str">
        <f>IF('報告様式（入力・提出用）'!K11="","",'報告様式（入力・提出用）'!K11)</f>
        <v/>
      </c>
      <c r="E2" s="135" t="str">
        <f>'報告様式（入力・提出用）'!AW10</f>
        <v/>
      </c>
      <c r="F2" s="135" t="str">
        <f>IF('報告様式（入力・提出用）'!P13=0,"",'報告様式（入力・提出用）'!P13)</f>
        <v/>
      </c>
      <c r="G2" s="135" t="str">
        <f>IF('報告様式（入力・提出用）'!P14=0,"",'報告様式（入力・提出用）'!P14)</f>
        <v/>
      </c>
      <c r="H2" s="135" t="str">
        <f>IF('報告様式（入力・提出用）'!P15=0,"",'報告様式（入力・提出用）'!P15)</f>
        <v/>
      </c>
      <c r="I2" s="135" t="str">
        <f>IF('報告様式（入力・提出用）'!P16=0,"",'報告様式（入力・提出用）'!P16)</f>
        <v/>
      </c>
      <c r="J2" s="135" t="str">
        <f>IF('報告様式（入力・提出用）'!P17=0,"",'報告様式（入力・提出用）'!P17)</f>
        <v/>
      </c>
      <c r="K2" s="135" t="str">
        <f>IF('報告様式（入力・提出用）'!AA11=0,"",'報告様式（入力・提出用）'!AA11)</f>
        <v/>
      </c>
      <c r="L2" s="135"/>
      <c r="M2" s="135" t="str">
        <f>IF('報告様式（入力・提出用）'!AB13=0,"",'報告様式（入力・提出用）'!AB13)</f>
        <v/>
      </c>
      <c r="N2" s="135" t="str">
        <f>IF('報告様式（入力・提出用）'!F25=0,"",'報告様式（入力・提出用）'!F25)</f>
        <v/>
      </c>
      <c r="O2" s="135" t="str">
        <f>IF('報告様式（入力・提出用）'!F27=0,"",'報告様式（入力・提出用）'!F27)</f>
        <v/>
      </c>
      <c r="P2" s="135" t="str">
        <f>IF('報告様式（入力・提出用）'!F29=0,"",'報告様式（入力・提出用）'!F29)</f>
        <v/>
      </c>
      <c r="Q2" s="135" t="str">
        <f>IF('報告様式（入力・提出用）'!F31=0,"",'報告様式（入力・提出用）'!F31)</f>
        <v/>
      </c>
      <c r="R2" s="135" t="str">
        <f>IF('報告様式（入力・提出用）'!F33=0,"",'報告様式（入力・提出用）'!F33)</f>
        <v/>
      </c>
      <c r="S2">
        <f>'報告様式（入力・提出用）'!F35</f>
        <v>0</v>
      </c>
      <c r="T2" s="135" t="str">
        <f>IF('報告様式（入力・提出用）'!H25=0,"",'報告様式（入力・提出用）'!H25)</f>
        <v/>
      </c>
      <c r="U2" s="135" t="str">
        <f>IF('報告様式（入力・提出用）'!H27=0,"",'報告様式（入力・提出用）'!H27)</f>
        <v/>
      </c>
      <c r="V2" s="135" t="str">
        <f>IF('報告様式（入力・提出用）'!H29=0,"",'報告様式（入力・提出用）'!H29)</f>
        <v/>
      </c>
      <c r="W2" s="135" t="str">
        <f>IF('報告様式（入力・提出用）'!H31=0,"",'報告様式（入力・提出用）'!H31)</f>
        <v/>
      </c>
      <c r="X2" s="135" t="str">
        <f>IF('報告様式（入力・提出用）'!H33=0,"",'報告様式（入力・提出用）'!H33)</f>
        <v/>
      </c>
      <c r="Y2">
        <f>'報告様式（入力・提出用）'!H35</f>
        <v>0</v>
      </c>
      <c r="Z2" s="135" t="str">
        <f>IF('報告様式（入力・提出用）'!J25=0,"",'報告様式（入力・提出用）'!J25)</f>
        <v/>
      </c>
      <c r="AA2" s="135" t="str">
        <f>IF('報告様式（入力・提出用）'!J27=0,"",'報告様式（入力・提出用）'!J27)</f>
        <v/>
      </c>
      <c r="AB2" s="135" t="str">
        <f>IF('報告様式（入力・提出用）'!J29=0,"",'報告様式（入力・提出用）'!J29)</f>
        <v/>
      </c>
      <c r="AC2" s="135" t="str">
        <f>IF('報告様式（入力・提出用）'!J31=0,"",'報告様式（入力・提出用）'!J31)</f>
        <v/>
      </c>
      <c r="AD2" s="135" t="str">
        <f>IF('報告様式（入力・提出用）'!J33=0,"",'報告様式（入力・提出用）'!J33)</f>
        <v/>
      </c>
      <c r="AE2">
        <f>'報告様式（入力・提出用）'!J35</f>
        <v>0</v>
      </c>
      <c r="AF2" s="135" t="str">
        <f>IF('報告様式（入力・提出用）'!L25=0,"",'報告様式（入力・提出用）'!L25)</f>
        <v/>
      </c>
      <c r="AG2" s="135" t="str">
        <f>IF('報告様式（入力・提出用）'!L27=0,"",'報告様式（入力・提出用）'!L27)</f>
        <v/>
      </c>
      <c r="AH2" s="135" t="str">
        <f>IF('報告様式（入力・提出用）'!L29=0,"",'報告様式（入力・提出用）'!L29)</f>
        <v/>
      </c>
      <c r="AI2" s="135" t="str">
        <f>IF('報告様式（入力・提出用）'!L31=0,"",'報告様式（入力・提出用）'!L31)</f>
        <v/>
      </c>
      <c r="AJ2" s="135" t="str">
        <f>IF('報告様式（入力・提出用）'!L33=0,"",'報告様式（入力・提出用）'!L33)</f>
        <v/>
      </c>
      <c r="AK2">
        <f>'報告様式（入力・提出用）'!L35</f>
        <v>0</v>
      </c>
      <c r="AL2" s="135">
        <v>99</v>
      </c>
      <c r="AM2" s="135">
        <f>'報告様式（入力・提出用）'!AW17</f>
        <v>99</v>
      </c>
      <c r="AN2" s="135">
        <f>'報告様式（入力・提出用）'!AW18</f>
        <v>99</v>
      </c>
      <c r="AO2" s="135">
        <f>'報告様式（入力・提出用）'!AW20</f>
        <v>99</v>
      </c>
      <c r="AP2" s="135">
        <f>'報告様式（入力・提出用）'!AW21</f>
        <v>99</v>
      </c>
      <c r="AQ2" s="135">
        <f>'報告様式（入力・提出用）'!AW22</f>
        <v>99</v>
      </c>
      <c r="AR2" s="135">
        <f>'報告様式（入力・提出用）'!AW23</f>
        <v>99</v>
      </c>
      <c r="AS2" s="135">
        <f>'報告様式（入力・提出用）'!AW24</f>
        <v>99</v>
      </c>
      <c r="AT2" s="135">
        <f>'報告様式（入力・提出用）'!AW25</f>
        <v>99</v>
      </c>
      <c r="AU2" s="135">
        <f>IF('報告様式（入力・提出用）'!Q35&lt;&gt; "", 1, 99)</f>
        <v>99</v>
      </c>
      <c r="AV2" s="135">
        <f>'報告様式（入力・提出用）'!Q35</f>
        <v>0</v>
      </c>
      <c r="AW2">
        <f>'報告様式（入力・提出用）'!AW28</f>
        <v>99</v>
      </c>
      <c r="AX2">
        <f>'報告様式（入力・提出用）'!AW29</f>
        <v>99</v>
      </c>
      <c r="AY2">
        <f>'報告様式（入力・提出用）'!AW30</f>
        <v>99</v>
      </c>
      <c r="AZ2" t="str">
        <f>'報告様式（入力・提出用）'!AW31</f>
        <v/>
      </c>
      <c r="BA2" s="136" t="str">
        <f>'報告様式（入力・提出用）'!$AB$35&amp;""</f>
        <v/>
      </c>
      <c r="BB2" t="str">
        <f>'報告様式（入力・提出用）'!$Q$35&amp;""</f>
        <v/>
      </c>
      <c r="BC2">
        <f>'報告様式（入力・提出用）'!$P$39</f>
        <v>0</v>
      </c>
      <c r="BD2">
        <f>'報告様式（入力・提出用）'!$AW$38</f>
        <v>99</v>
      </c>
      <c r="BE2">
        <f>'報告様式（入力・提出用）'!$AW$39</f>
        <v>99</v>
      </c>
      <c r="BF2">
        <f>'報告様式（入力・提出用）'!$AW$40</f>
        <v>99</v>
      </c>
      <c r="BG2">
        <f>'報告様式（入力・提出用）'!$AW$41</f>
        <v>99</v>
      </c>
      <c r="BH2">
        <f>'報告様式（入力・提出用）'!$AW$42</f>
        <v>99</v>
      </c>
      <c r="BI2">
        <f>'報告様式（入力・提出用）'!$AW$43</f>
        <v>99</v>
      </c>
      <c r="BJ2" t="str">
        <f>'報告様式（入力・提出用）'!$AW$45</f>
        <v/>
      </c>
      <c r="BK2" t="str">
        <f>'報告様式（入力・提出用）'!$AW$46</f>
        <v/>
      </c>
      <c r="BL2" t="str">
        <f>'報告様式（入力・提出用）'!$AW$47</f>
        <v/>
      </c>
      <c r="BM2" t="str">
        <f>'報告様式（入力・提出用）'!$AW$48</f>
        <v/>
      </c>
      <c r="BN2" t="str">
        <f>'報告様式（入力・提出用）'!$AW$49</f>
        <v/>
      </c>
      <c r="BO2" t="str">
        <f>'報告様式（入力・提出用）'!$AW$50</f>
        <v/>
      </c>
      <c r="BP2" t="str">
        <f>'報告様式（入力・提出用）'!$AW$52</f>
        <v/>
      </c>
      <c r="BQ2">
        <f>'報告様式（入力・提出用）'!$AW$53</f>
        <v>99</v>
      </c>
      <c r="BR2">
        <f>'報告様式（入力・提出用）'!$AW$54</f>
        <v>99</v>
      </c>
      <c r="BS2" s="136" t="str">
        <f>'報告様式（入力・提出用）'!$O$51&amp;""</f>
        <v/>
      </c>
      <c r="BT2" t="str">
        <f>'報告様式（入力・提出用）'!$AW$56</f>
        <v/>
      </c>
      <c r="BU2" t="str">
        <f>'報告様式（入力・提出用）'!$AW$57</f>
        <v/>
      </c>
      <c r="BV2" s="136" t="str">
        <f>'報告様式（入力・提出用）'!$AA$52&amp;""</f>
        <v/>
      </c>
      <c r="BW2">
        <f>'報告様式（入力・提出用）'!$AW$61</f>
        <v>99</v>
      </c>
      <c r="BX2" s="182" t="str">
        <f>IFERROR(IF('報告様式（入力・提出用）'!$D63="","",ROUND('報告様式（入力・提出用）'!$D63,1)),"")</f>
        <v/>
      </c>
      <c r="BY2" s="183" t="str">
        <f>IFERROR(IF('報告様式（入力・提出用）'!$F63="","",ROUND('報告様式（入力・提出用）'!$F63,1)),"")</f>
        <v/>
      </c>
      <c r="BZ2" s="183" t="str">
        <f>IFERROR(IF('報告様式（入力・提出用）'!$H63="","",ROUND('報告様式（入力・提出用）'!$H63,1)),"")</f>
        <v/>
      </c>
      <c r="CA2" s="182" t="str">
        <f>IFERROR(IF('報告様式（入力・提出用）'!$J63="","",ROUND('報告様式（入力・提出用）'!$J63,0)),"")</f>
        <v/>
      </c>
      <c r="CB2" s="183" t="str">
        <f>IFERROR(IF('報告様式（入力・提出用）'!$L63="","",ROUND('報告様式（入力・提出用）'!$L63,1)),"")</f>
        <v/>
      </c>
      <c r="CC2" s="182" t="str">
        <f>IFERROR(IF('報告様式（入力・提出用）'!$N63="","",ROUND('報告様式（入力・提出用）'!$N63,0)),"")</f>
        <v/>
      </c>
      <c r="CD2" s="184" t="str">
        <f>IFERROR(IF('報告様式（入力・提出用）'!$P63="","",ROUND('報告様式（入力・提出用）'!$P63,2)),"")</f>
        <v/>
      </c>
      <c r="CE2" s="184" t="str">
        <f>IFERROR(IF('報告様式（入力・提出用）'!$R63="","",ROUND('報告様式（入力・提出用）'!$R63,2)),"")</f>
        <v/>
      </c>
      <c r="CF2" s="182" t="str">
        <f>IFERROR(IF('報告様式（入力・提出用）'!$T63="","",ROUND('報告様式（入力・提出用）'!$T63,0)),"")</f>
        <v/>
      </c>
      <c r="CG2" s="183" t="str">
        <f>IFERROR(IF('報告様式（入力・提出用）'!$V63="","",ROUND('報告様式（入力・提出用）'!$V63,1)),"")</f>
        <v/>
      </c>
      <c r="CH2" s="183" t="str">
        <f>IFERROR(IF('報告様式（入力・提出用）'!$X63="","",ROUND('報告様式（入力・提出用）'!$X63,1)),"")</f>
        <v/>
      </c>
      <c r="CI2" s="190" t="str">
        <f>IF('報告様式（入力・提出用）'!$Z$63="","",'報告様式（入力・提出用）'!$Z$63)</f>
        <v>-</v>
      </c>
      <c r="CJ2" s="190" t="str">
        <f>IF('報告様式（入力・提出用）'!$AB$63="","",'報告様式（入力・提出用）'!$AB$63)</f>
        <v>-</v>
      </c>
      <c r="CK2" s="190" t="str">
        <f>IF('報告様式（入力・提出用）'!$AD$63="","",'報告様式（入力・提出用）'!$AD$63)</f>
        <v>-</v>
      </c>
      <c r="CL2" s="182" t="str">
        <f>IFERROR(IF('報告様式（入力・提出用）'!$D64="","",ROUND('報告様式（入力・提出用）'!$D64,0)),"")</f>
        <v/>
      </c>
      <c r="CM2" s="183" t="str">
        <f>IFERROR(IF('報告様式（入力・提出用）'!$F64="","",ROUND('報告様式（入力・提出用）'!$F64,1)),"")</f>
        <v/>
      </c>
      <c r="CN2" s="183" t="str">
        <f>IFERROR(IF('報告様式（入力・提出用）'!$H64="","",ROUND('報告様式（入力・提出用）'!$H64,1)),"")</f>
        <v/>
      </c>
      <c r="CO2" s="182" t="str">
        <f>IFERROR(IF('報告様式（入力・提出用）'!$J64="","",ROUND('報告様式（入力・提出用）'!$J64,0)),"")</f>
        <v/>
      </c>
      <c r="CP2" s="183" t="str">
        <f>IFERROR(IF('報告様式（入力・提出用）'!$L64="","",ROUND('報告様式（入力・提出用）'!$L64,1)),"")</f>
        <v/>
      </c>
      <c r="CQ2" s="182" t="str">
        <f>IFERROR(IF('報告様式（入力・提出用）'!$N64="","",ROUND('報告様式（入力・提出用）'!$N64,0)),"")</f>
        <v/>
      </c>
      <c r="CR2" s="184" t="str">
        <f>IFERROR(IF('報告様式（入力・提出用）'!$P64="","",ROUND('報告様式（入力・提出用）'!$P64,2)),"")</f>
        <v/>
      </c>
      <c r="CS2" s="184" t="str">
        <f>IFERROR(IF('報告様式（入力・提出用）'!$R64="","",ROUND('報告様式（入力・提出用）'!$R64,2)),"")</f>
        <v/>
      </c>
      <c r="CT2" s="182" t="str">
        <f>IFERROR(IF('報告様式（入力・提出用）'!$T64="","",ROUND('報告様式（入力・提出用）'!$T64,0)),"")</f>
        <v/>
      </c>
      <c r="CU2" s="183" t="str">
        <f>IFERROR(IF('報告様式（入力・提出用）'!$V64="","",ROUND('報告様式（入力・提出用）'!$V64,1)),"")</f>
        <v/>
      </c>
      <c r="CV2" s="183" t="str">
        <f>IFERROR(IF('報告様式（入力・提出用）'!$X64="","",ROUND('報告様式（入力・提出用）'!$X64,1)),"")</f>
        <v/>
      </c>
      <c r="CW2" s="190" t="str">
        <f>IF('報告様式（入力・提出用）'!$Z$64="","",'報告様式（入力・提出用）'!$Z$64)</f>
        <v>-</v>
      </c>
      <c r="CX2" s="190" t="str">
        <f>IF('報告様式（入力・提出用）'!$AB$64="","",'報告様式（入力・提出用）'!$AB$64)</f>
        <v>-</v>
      </c>
      <c r="CY2" s="190" t="str">
        <f>IF('報告様式（入力・提出用）'!$AD$64="","",'報告様式（入力・提出用）'!$AD$64)</f>
        <v>-</v>
      </c>
      <c r="CZ2">
        <f>'報告様式（入力・提出用）'!$AW$62</f>
        <v>99</v>
      </c>
      <c r="DA2">
        <f>'報告様式（入力・提出用）'!$AW$63</f>
        <v>99</v>
      </c>
      <c r="DB2">
        <f>'報告様式（入力・提出用）'!$AW$64</f>
        <v>99</v>
      </c>
      <c r="DC2">
        <f>'報告様式（入力・提出用）'!$AW$65</f>
        <v>99</v>
      </c>
      <c r="DD2">
        <f>'報告様式（入力・提出用）'!$AW$66</f>
        <v>99</v>
      </c>
      <c r="DE2">
        <f>'報告様式（入力・提出用）'!$AW$67</f>
        <v>99</v>
      </c>
      <c r="DF2">
        <f>'報告様式（入力・提出用）'!$AW$68</f>
        <v>99</v>
      </c>
      <c r="DG2">
        <f>'報告様式（入力・提出用）'!$AW$69</f>
        <v>99</v>
      </c>
      <c r="DH2">
        <f>'報告様式（入力・提出用）'!$AW$70</f>
        <v>99</v>
      </c>
      <c r="DI2" s="136" t="str">
        <f>'報告様式（入力・提出用）'!$T$70&amp;""</f>
        <v/>
      </c>
      <c r="DJ2">
        <f>'報告様式（入力・提出用）'!$AW$74</f>
        <v>99</v>
      </c>
      <c r="DK2">
        <f>'報告様式（入力・提出用）'!$AW$75</f>
        <v>99</v>
      </c>
      <c r="DL2">
        <f>'報告様式（入力・提出用）'!$AW$76</f>
        <v>99</v>
      </c>
      <c r="DM2">
        <f>'報告様式（入力・提出用）'!$AW$77</f>
        <v>99</v>
      </c>
      <c r="DN2">
        <f>'報告様式（入力・提出用）'!$AW$78</f>
        <v>99</v>
      </c>
      <c r="DO2">
        <f>'報告様式（入力・提出用）'!$AW$79</f>
        <v>99</v>
      </c>
      <c r="DP2">
        <f>'報告様式（入力・提出用）'!$AW$80</f>
        <v>99</v>
      </c>
      <c r="DQ2">
        <f>'報告様式（入力・提出用）'!$AW$81</f>
        <v>99</v>
      </c>
      <c r="DR2" s="136" t="str">
        <f>'報告様式（入力・提出用）'!$L$76&amp;""</f>
        <v/>
      </c>
      <c r="DS2" s="136" t="str">
        <f>'報告様式（入力・提出用）'!$AW$83</f>
        <v/>
      </c>
      <c r="DT2" s="136" t="str">
        <f>'報告様式（入力・提出用）'!$AC$74&amp;""</f>
        <v/>
      </c>
      <c r="DU2" s="136" t="str">
        <f>'報告様式（入力・提出用）'!$AC$75&amp;""</f>
        <v/>
      </c>
      <c r="DV2" s="136" t="str">
        <f>'報告様式（入力・提出用）'!$AC$76&amp;""</f>
        <v/>
      </c>
      <c r="DW2" s="136" t="str">
        <f>'報告様式（入力・提出用）'!$Q$77&amp;""</f>
        <v/>
      </c>
      <c r="DX2" s="136" t="str">
        <f>IF(SUM('報告様式（入力・提出用）'!$AC$77+'報告様式（入力・提出用）'!$AC$78+'報告様式（入力・提出用）'!$AC$79)=0,"",SUM('報告様式（入力・提出用）'!$AC$77+'報告様式（入力・提出用）'!$AC$78+'報告様式（入力・提出用）'!$AC$79))</f>
        <v/>
      </c>
      <c r="DY2" s="136" t="str">
        <f>'報告様式（入力・提出用）'!$Q$80&amp;""</f>
        <v/>
      </c>
      <c r="DZ2" s="136" t="str">
        <f>'報告様式（入力・提出用）'!$AB$80&amp;""</f>
        <v/>
      </c>
      <c r="EA2" s="136" t="str">
        <f>'報告様式（入力・提出用）'!$AD$80&amp;""</f>
        <v/>
      </c>
      <c r="EB2" s="136" t="str">
        <f>'報告様式（入力・提出用）'!$Q$81&amp;""</f>
        <v/>
      </c>
      <c r="EC2" s="136" t="str">
        <f>IF(SUM('報告様式（入力・提出用）'!$AB$80+'報告様式（入力・提出用）'!$AB$81+'報告様式（入力・提出用）'!$AB$82+'報告様式（入力・提出用）'!$AB$83+'報告様式（入力・提出用）'!$AB$84)=0,"",SUM('報告様式（入力・提出用）'!$AB$81+'報告様式（入力・提出用）'!$AB$82+'報告様式（入力・提出用）'!$AB$83+'報告様式（入力・提出用）'!$AB$84))</f>
        <v/>
      </c>
      <c r="ED2" s="136" t="str">
        <f>IF(SUM('報告様式（入力・提出用）'!$AD$80+'報告様式（入力・提出用）'!$AD$81+'報告様式（入力・提出用）'!$AD$82+'報告様式（入力・提出用）'!$AD$83+'報告様式（入力・提出用）'!$AD$84)=0,"",SUM('報告様式（入力・提出用）'!$AD$81+'報告様式（入力・提出用）'!$AD$82+'報告様式（入力・提出用）'!$AD$83+'報告様式（入力・提出用）'!$AD$84))</f>
        <v/>
      </c>
      <c r="EE2" t="str">
        <f>'報告様式（入力・提出用）'!$AW$84</f>
        <v/>
      </c>
      <c r="EI2">
        <f>'報告様式（入力・提出用）'!$AW$86</f>
        <v>99</v>
      </c>
      <c r="EJ2" s="137" t="str">
        <f>IFERROR(IF('報告様式（入力・提出用）'!$Z$87="","",ROUND('報告様式（入力・提出用）'!$Z$87,0)),"")</f>
        <v/>
      </c>
      <c r="EK2" s="137" t="str">
        <f>IFERROR(IF('報告様式（入力・提出用）'!$AC$87="","",ROUND('報告様式（入力・提出用）'!$AC$87,0)),"")</f>
        <v/>
      </c>
      <c r="EL2">
        <f>'報告様式（入力・提出用）'!$AW$87</f>
        <v>99</v>
      </c>
      <c r="EM2" s="137" t="str">
        <f>IFERROR(IF('報告様式（入力・提出用）'!$Z$88="","",ROUND('報告様式（入力・提出用）'!$Z$88,0)),"")</f>
        <v/>
      </c>
      <c r="EN2" s="137" t="str">
        <f>IFERROR(IF('報告様式（入力・提出用）'!$AC$88="","",ROUND('報告様式（入力・提出用）'!$AC$88,0)),"")</f>
        <v/>
      </c>
      <c r="EO2" t="str">
        <f>'報告様式（入力・提出用）'!$AW$90</f>
        <v/>
      </c>
      <c r="EP2">
        <f>'報告様式（入力・提出用）'!$AW$91</f>
        <v>99</v>
      </c>
      <c r="EQ2">
        <f>'報告様式（入力・提出用）'!$AW$92</f>
        <v>99</v>
      </c>
      <c r="ER2">
        <f>'報告様式（入力・提出用）'!$AW$93</f>
        <v>99</v>
      </c>
      <c r="ES2">
        <f>'報告様式（入力・提出用）'!$AW$94</f>
        <v>99</v>
      </c>
      <c r="ET2">
        <f>'報告様式（入力・提出用）'!$AW$95</f>
        <v>99</v>
      </c>
      <c r="EU2">
        <f>'報告様式（入力・提出用）'!$AW$96</f>
        <v>99</v>
      </c>
      <c r="EV2">
        <f>'報告様式（入力・提出用）'!$AW$97</f>
        <v>99</v>
      </c>
      <c r="EW2">
        <f>'報告様式（入力・提出用）'!$AW$98</f>
        <v>99</v>
      </c>
      <c r="EX2" t="str">
        <f>'報告様式（入力・提出用）'!$AW$99</f>
        <v/>
      </c>
      <c r="EY2" t="str">
        <f>'報告様式（入力・提出用）'!$AW$100</f>
        <v/>
      </c>
    </row>
    <row r="3" spans="1:155">
      <c r="BX3" s="136"/>
      <c r="BY3" s="136"/>
      <c r="BZ3" s="136"/>
      <c r="CA3" s="136"/>
      <c r="CB3" s="136"/>
      <c r="CC3" s="136"/>
      <c r="CD3" s="137"/>
      <c r="CE3" s="137"/>
      <c r="CF3" s="136"/>
      <c r="CG3" s="136"/>
      <c r="CH3" s="136"/>
    </row>
  </sheetData>
  <phoneticPr fontId="1"/>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報告様式（入力・提出用）</vt:lpstr>
      <vt:lpstr>(入力不要)集計用シート</vt:lpstr>
      <vt:lpstr>'報告様式（入力・提出用）'!Print_Area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木村　友香</cp:lastModifiedBy>
  <cp:lastPrinted>2025-01-29T09:02:33Z</cp:lastPrinted>
  <dcterms:created xsi:type="dcterms:W3CDTF">2014-06-05T07:09:08Z</dcterms:created>
  <dcterms:modified xsi:type="dcterms:W3CDTF">2025-02-13T01:06:00Z</dcterms:modified>
</cp:coreProperties>
</file>