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itfs02\fs02_shr01\Sosiki_2\財政課\【R4年度\R4_福祉班\04_施設別行政コスト計算書\04_財務諸表作成\作成\"/>
    </mc:Choice>
  </mc:AlternateContent>
  <bookViews>
    <workbookView xWindow="0" yWindow="110" windowWidth="9770" windowHeight="4670" tabRatio="842"/>
  </bookViews>
  <sheets>
    <sheet name="目次" sheetId="94" r:id="rId1"/>
    <sheet name="1.区民_区役所本庁舎" sheetId="50" r:id="rId2"/>
    <sheet name="2.区民_地域センター" sheetId="51" r:id="rId3"/>
    <sheet name="3.区民_区民集会所" sheetId="52" r:id="rId4"/>
    <sheet name="4.区民_高島平区民館" sheetId="53" r:id="rId5"/>
    <sheet name="5.区民_文化会館" sheetId="54" r:id="rId6"/>
    <sheet name="6.区民_グリーンホール" sheetId="55" r:id="rId7"/>
    <sheet name="7.住宅_区営住宅" sheetId="56" r:id="rId8"/>
    <sheet name="8.住宅_改良住宅" sheetId="57" r:id="rId9"/>
    <sheet name="9.住宅_高齢者住宅" sheetId="58" r:id="rId10"/>
    <sheet name="10.産業_ものづくり研究開発連携センター" sheetId="59" r:id="rId11"/>
    <sheet name="11.産業_ハイライフプラザ" sheetId="60" r:id="rId12"/>
    <sheet name="12.産業_企業活性化センター" sheetId="61" r:id="rId13"/>
    <sheet name="13.福祉_ふれあい館" sheetId="62" r:id="rId14"/>
    <sheet name="14.福祉_シニア学習プラザ" sheetId="67" r:id="rId15"/>
    <sheet name="15.福祉_いこいの家" sheetId="68" r:id="rId16"/>
    <sheet name="16.福祉_特別養護老人ホーム" sheetId="69" r:id="rId17"/>
    <sheet name="17.福祉_母子生活支援施設" sheetId="70" r:id="rId18"/>
    <sheet name="18.福祉_福祉園" sheetId="71" r:id="rId19"/>
    <sheet name="19.福祉_障がい者福祉センター" sheetId="72" r:id="rId20"/>
    <sheet name="20.児童_児童館" sheetId="73" r:id="rId21"/>
    <sheet name="21.児童_保育園" sheetId="74" r:id="rId22"/>
    <sheet name="22.児童_あいキッズ" sheetId="75" r:id="rId23"/>
    <sheet name="23.環境_エコポリスセンター" sheetId="76" r:id="rId24"/>
    <sheet name="24.環境_熱帯環境植物館" sheetId="77" r:id="rId25"/>
    <sheet name="25.環境_リサイクルプラザ" sheetId="78" r:id="rId26"/>
    <sheet name="26.土木_自転車駐車場" sheetId="79" r:id="rId27"/>
    <sheet name="27.土木_公園等" sheetId="80" r:id="rId28"/>
    <sheet name="28.教育_郷土芸能伝承館" sheetId="81" r:id="rId29"/>
    <sheet name="29.教育_生涯学習センター" sheetId="82" r:id="rId30"/>
    <sheet name="30.教育_郷土資料館" sheetId="83" r:id="rId31"/>
    <sheet name="31.教育_榛名林間学園" sheetId="84" r:id="rId32"/>
    <sheet name="32.教育_八ヶ岳荘" sheetId="85" r:id="rId33"/>
    <sheet name="33.教育_美術館" sheetId="86" r:id="rId34"/>
    <sheet name="34.教育_教育科学館" sheetId="87" r:id="rId35"/>
    <sheet name="35.教育_体育施設" sheetId="88" r:id="rId36"/>
    <sheet name="36.教育_図書館" sheetId="89" r:id="rId37"/>
    <sheet name="37.教育_幼稚園" sheetId="90" r:id="rId38"/>
    <sheet name="38.教育_小学校" sheetId="91" r:id="rId39"/>
    <sheet name="39.教育_中学校" sheetId="92" r:id="rId40"/>
    <sheet name="40.教育_天津わかしお学校" sheetId="93" r:id="rId41"/>
  </sheets>
  <externalReferences>
    <externalReference r:id="rId42"/>
  </externalReferences>
  <definedNames>
    <definedName name="folder_name" localSheetId="1">#REF!</definedName>
    <definedName name="folder_name" localSheetId="10">#REF!</definedName>
    <definedName name="folder_name" localSheetId="11">#REF!</definedName>
    <definedName name="folder_name" localSheetId="12">#REF!</definedName>
    <definedName name="folder_name" localSheetId="13">#REF!</definedName>
    <definedName name="folder_name" localSheetId="14">#REF!</definedName>
    <definedName name="folder_name" localSheetId="15">#REF!</definedName>
    <definedName name="folder_name" localSheetId="16">#REF!</definedName>
    <definedName name="folder_name" localSheetId="17">#REF!</definedName>
    <definedName name="folder_name" localSheetId="18">#REF!</definedName>
    <definedName name="folder_name" localSheetId="19">#REF!</definedName>
    <definedName name="folder_name" localSheetId="2">#REF!</definedName>
    <definedName name="folder_name" localSheetId="20">#REF!</definedName>
    <definedName name="folder_name" localSheetId="21">#REF!</definedName>
    <definedName name="folder_name" localSheetId="22">#REF!</definedName>
    <definedName name="folder_name" localSheetId="23">#REF!</definedName>
    <definedName name="folder_name" localSheetId="24">#REF!</definedName>
    <definedName name="folder_name" localSheetId="25">#REF!</definedName>
    <definedName name="folder_name" localSheetId="26">#REF!</definedName>
    <definedName name="folder_name" localSheetId="27">#REF!</definedName>
    <definedName name="folder_name" localSheetId="28">#REF!</definedName>
    <definedName name="folder_name" localSheetId="29">#REF!</definedName>
    <definedName name="folder_name" localSheetId="3">#REF!</definedName>
    <definedName name="folder_name" localSheetId="30">#REF!</definedName>
    <definedName name="folder_name" localSheetId="31">#REF!</definedName>
    <definedName name="folder_name" localSheetId="32">#REF!</definedName>
    <definedName name="folder_name" localSheetId="33">#REF!</definedName>
    <definedName name="folder_name" localSheetId="34">#REF!</definedName>
    <definedName name="folder_name" localSheetId="35">#REF!</definedName>
    <definedName name="folder_name" localSheetId="36">#REF!</definedName>
    <definedName name="folder_name" localSheetId="37">#REF!</definedName>
    <definedName name="folder_name" localSheetId="38">#REF!</definedName>
    <definedName name="folder_name" localSheetId="39">#REF!</definedName>
    <definedName name="folder_name" localSheetId="4">#REF!</definedName>
    <definedName name="folder_name" localSheetId="40">#REF!</definedName>
    <definedName name="folder_name" localSheetId="5">#REF!</definedName>
    <definedName name="folder_name" localSheetId="6">#REF!</definedName>
    <definedName name="folder_name" localSheetId="7">#REF!</definedName>
    <definedName name="folder_name" localSheetId="8">#REF!</definedName>
    <definedName name="folder_name" localSheetId="9">#REF!</definedName>
    <definedName name="folder_name">#REF!</definedName>
    <definedName name="_xlnm.Print_Area" localSheetId="1">'1.区民_区役所本庁舎'!$A$1:$W$45</definedName>
    <definedName name="_xlnm.Print_Area" localSheetId="10">'10.産業_ものづくり研究開発連携センター'!$A$1:$W$39</definedName>
    <definedName name="_xlnm.Print_Area" localSheetId="11">'11.産業_ハイライフプラザ'!$A$1:$W$35</definedName>
    <definedName name="_xlnm.Print_Area" localSheetId="12">'12.産業_企業活性化センター'!$A$1:$W$39</definedName>
    <definedName name="_xlnm.Print_Area" localSheetId="13">'13.福祉_ふれあい館'!$A$1:$W$45</definedName>
    <definedName name="_xlnm.Print_Area" localSheetId="14">'14.福祉_シニア学習プラザ'!$A$1:$W$35</definedName>
    <definedName name="_xlnm.Print_Area" localSheetId="15">'15.福祉_いこいの家'!$A$1:$W$47</definedName>
    <definedName name="_xlnm.Print_Area" localSheetId="16">'16.福祉_特別養護老人ホーム'!$A$1:$W$39</definedName>
    <definedName name="_xlnm.Print_Area" localSheetId="17">'17.福祉_母子生活支援施設'!$A$1:$W$41</definedName>
    <definedName name="_xlnm.Print_Area" localSheetId="18">'18.福祉_福祉園'!$A$1:$W$47</definedName>
    <definedName name="_xlnm.Print_Area" localSheetId="19">'19.福祉_障がい者福祉センター'!$A$1:$W$35</definedName>
    <definedName name="_xlnm.Print_Area" localSheetId="2">'2.区民_地域センター'!$A$1:$W$49</definedName>
    <definedName name="_xlnm.Print_Area" localSheetId="20">'20.児童_児童館'!$A$1:$W$47</definedName>
    <definedName name="_xlnm.Print_Area" localSheetId="21">'21.児童_保育園'!$A$1:$W$43</definedName>
    <definedName name="_xlnm.Print_Area" localSheetId="22">'22.児童_あいキッズ'!$A$1:$W$49</definedName>
    <definedName name="_xlnm.Print_Area" localSheetId="23">'23.環境_エコポリスセンター'!$A$1:$W$35</definedName>
    <definedName name="_xlnm.Print_Area" localSheetId="24">'24.環境_熱帯環境植物館'!$A$1:$W$35</definedName>
    <definedName name="_xlnm.Print_Area" localSheetId="25">'25.環境_リサイクルプラザ'!$A$1:$W$36</definedName>
    <definedName name="_xlnm.Print_Area" localSheetId="26">'26.土木_自転車駐車場'!$A$1:$W$47</definedName>
    <definedName name="_xlnm.Print_Area" localSheetId="27">'27.土木_公園等'!$A$1:$W$49</definedName>
    <definedName name="_xlnm.Print_Area" localSheetId="28">'28.教育_郷土芸能伝承館'!$A$1:$W$35</definedName>
    <definedName name="_xlnm.Print_Area" localSheetId="29">'29.教育_生涯学習センター'!$A$1:$W$39</definedName>
    <definedName name="_xlnm.Print_Area" localSheetId="3">'3.区民_区民集会所'!$A$1:$W$44</definedName>
    <definedName name="_xlnm.Print_Area" localSheetId="30">'30.教育_郷土資料館'!$A$1:$W$35</definedName>
    <definedName name="_xlnm.Print_Area" localSheetId="31">'31.教育_榛名林間学園'!$A$1:$W$35</definedName>
    <definedName name="_xlnm.Print_Area" localSheetId="32">'32.教育_八ヶ岳荘'!$A$1:$W$41</definedName>
    <definedName name="_xlnm.Print_Area" localSheetId="33">'33.教育_美術館'!$A$1:$W$39</definedName>
    <definedName name="_xlnm.Print_Area" localSheetId="34">'34.教育_教育科学館'!$A$1:$W$35</definedName>
    <definedName name="_xlnm.Print_Area" localSheetId="35">'35.教育_体育施設'!$A$1:$W$49</definedName>
    <definedName name="_xlnm.Print_Area" localSheetId="36">'36.教育_図書館'!$A$1:$W$49</definedName>
    <definedName name="_xlnm.Print_Area" localSheetId="37">'37.教育_幼稚園'!$A$1:$W$43</definedName>
    <definedName name="_xlnm.Print_Area" localSheetId="38">'38.教育_小学校'!$B$1:$W$51</definedName>
    <definedName name="_xlnm.Print_Area" localSheetId="39">'39.教育_中学校'!$B$1:$W$51</definedName>
    <definedName name="_xlnm.Print_Area" localSheetId="4">'4.区民_高島平区民館'!$A$1:$W$35</definedName>
    <definedName name="_xlnm.Print_Area" localSheetId="40">'40.教育_天津わかしお学校'!$A$1:$W$43</definedName>
    <definedName name="_xlnm.Print_Area" localSheetId="5">'5.区民_文化会館'!$A$1:$W$35</definedName>
    <definedName name="_xlnm.Print_Area" localSheetId="6">'6.区民_グリーンホール'!$A$1:$W$35</definedName>
    <definedName name="_xlnm.Print_Area" localSheetId="7">'7.住宅_区営住宅'!$A$1:$W$49</definedName>
    <definedName name="_xlnm.Print_Area" localSheetId="8">'8.住宅_改良住宅'!$A$1:$W$49</definedName>
    <definedName name="_xlnm.Print_Area" localSheetId="9">'9.住宅_高齢者住宅'!$A$1:$W$29</definedName>
    <definedName name="Q2共通回答">[1]【非表示】回答選択肢マスタ!$A$4:$A$7</definedName>
    <definedName name="項目1">[1]【非表示】回答選択肢マスタ!$C$4:$C$7</definedName>
    <definedName name="項目10">[1]【非表示】回答選択肢マスタ!$U$4:$U$7</definedName>
    <definedName name="項目11">[1]【非表示】回答選択肢マスタ!$W$4:$W$7</definedName>
    <definedName name="項目12">[1]【非表示】回答選択肢マスタ!$Y$4:$Y$7</definedName>
    <definedName name="項目2">[1]【非表示】回答選択肢マスタ!$E$4:$E$7</definedName>
    <definedName name="項目3">[1]【非表示】回答選択肢マスタ!$G$4:$G$7</definedName>
    <definedName name="項目4">[1]【非表示】回答選択肢マスタ!$I$4:$I$7</definedName>
    <definedName name="項目5">[1]【非表示】回答選択肢マスタ!$K$4:$K$7</definedName>
    <definedName name="項目6">[1]【非表示】回答選択肢マスタ!$M$4:$M$7</definedName>
    <definedName name="項目7">[1]【非表示】回答選択肢マスタ!$O$4:$O$7</definedName>
    <definedName name="項目8">[1]【非表示】回答選択肢マスタ!$Q$4:$Q$7</definedName>
    <definedName name="項目9">[1]【非表示】回答選択肢マスタ!$S$4:$S$7</definedName>
    <definedName name="団体名">[1]調査票!$I$2</definedName>
    <definedName name="団体名リスト">[1]【非表示】団体名マスタ!$A$2:$A$17</definedName>
  </definedNames>
  <calcPr calcId="162913"/>
</workbook>
</file>

<file path=xl/calcChain.xml><?xml version="1.0" encoding="utf-8"?>
<calcChain xmlns="http://schemas.openxmlformats.org/spreadsheetml/2006/main">
  <c r="T7" i="50" l="1"/>
  <c r="T7" i="93" l="1"/>
  <c r="T7" i="92"/>
  <c r="T7" i="91"/>
  <c r="T7" i="90"/>
  <c r="T7" i="89"/>
  <c r="T7" i="88"/>
  <c r="T7" i="87"/>
  <c r="T7" i="86"/>
  <c r="T7" i="85"/>
  <c r="T7" i="84"/>
  <c r="T7" i="83"/>
  <c r="T7" i="82"/>
  <c r="T7" i="81"/>
  <c r="T7" i="80"/>
  <c r="T7" i="79"/>
  <c r="T7" i="78"/>
  <c r="T7" i="77"/>
  <c r="T7" i="76"/>
  <c r="T7" i="75"/>
  <c r="T7" i="74"/>
  <c r="T7" i="73"/>
  <c r="T7" i="72"/>
  <c r="T7" i="71"/>
  <c r="T7" i="70"/>
  <c r="T7" i="69"/>
  <c r="T7" i="68"/>
  <c r="T7" i="67"/>
  <c r="T7" i="62"/>
  <c r="T7" i="61"/>
  <c r="T7" i="60"/>
  <c r="T7" i="59"/>
  <c r="T7" i="58"/>
  <c r="T7" i="57"/>
  <c r="T7" i="56"/>
  <c r="T7" i="55"/>
  <c r="T7" i="54"/>
  <c r="T7" i="53"/>
  <c r="T7" i="52"/>
  <c r="T7" i="51"/>
  <c r="T26" i="62" l="1"/>
  <c r="K26" i="62"/>
  <c r="T21" i="62" l="1"/>
  <c r="T28" i="62" s="1"/>
  <c r="T27" i="62"/>
  <c r="K21" i="62"/>
  <c r="K28" i="62" l="1"/>
  <c r="T29" i="62" s="1"/>
  <c r="T9" i="62"/>
  <c r="T22" i="62"/>
  <c r="T6" i="62" l="1"/>
  <c r="T8" i="62"/>
  <c r="T26" i="93"/>
  <c r="K26" i="93"/>
  <c r="K21" i="93" l="1"/>
  <c r="T21" i="93"/>
  <c r="T28" i="93" s="1"/>
  <c r="T27" i="93"/>
  <c r="T9" i="93" l="1"/>
  <c r="K28" i="93"/>
  <c r="T29" i="93" s="1"/>
  <c r="T22" i="93"/>
  <c r="T26" i="92"/>
  <c r="T8" i="93" l="1"/>
  <c r="T6" i="93"/>
  <c r="T21" i="92"/>
  <c r="T28" i="92" s="1"/>
  <c r="K26" i="92"/>
  <c r="T27" i="92" s="1"/>
  <c r="K21" i="92"/>
  <c r="T22" i="92" l="1"/>
  <c r="T9" i="92"/>
  <c r="K28" i="92"/>
  <c r="T26" i="91"/>
  <c r="T6" i="92" l="1"/>
  <c r="T8" i="92"/>
  <c r="T29" i="92"/>
  <c r="K21" i="91"/>
  <c r="T21" i="91"/>
  <c r="T28" i="91" s="1"/>
  <c r="K26" i="91"/>
  <c r="T27" i="91" s="1"/>
  <c r="T9" i="91" l="1"/>
  <c r="T22" i="91"/>
  <c r="K28" i="91"/>
  <c r="T29" i="91" s="1"/>
  <c r="T6" i="91" l="1"/>
  <c r="T8" i="91"/>
  <c r="T26" i="90"/>
  <c r="T21" i="90"/>
  <c r="K26" i="90" l="1"/>
  <c r="T27" i="90" s="1"/>
  <c r="K21" i="90"/>
  <c r="T28" i="90"/>
  <c r="T22" i="90" l="1"/>
  <c r="T9" i="90"/>
  <c r="K28" i="90"/>
  <c r="T26" i="89"/>
  <c r="K21" i="89"/>
  <c r="T29" i="90" l="1"/>
  <c r="T6" i="90"/>
  <c r="T8" i="90"/>
  <c r="T21" i="89"/>
  <c r="T28" i="89" s="1"/>
  <c r="K26" i="89"/>
  <c r="T27" i="89" s="1"/>
  <c r="T9" i="89" l="1"/>
  <c r="T22" i="89"/>
  <c r="K28" i="89"/>
  <c r="T26" i="88"/>
  <c r="K21" i="88"/>
  <c r="T8" i="89" l="1"/>
  <c r="T6" i="89"/>
  <c r="T29" i="89"/>
  <c r="T21" i="88"/>
  <c r="T9" i="88" s="1"/>
  <c r="K26" i="88"/>
  <c r="T27" i="88" s="1"/>
  <c r="T22" i="88" l="1"/>
  <c r="T28" i="88"/>
  <c r="K28" i="88"/>
  <c r="T29" i="88" l="1"/>
  <c r="T6" i="88"/>
  <c r="T8" i="88"/>
  <c r="T26" i="86"/>
  <c r="T21" i="86"/>
  <c r="K26" i="86" l="1"/>
  <c r="T27" i="86" s="1"/>
  <c r="K21" i="86"/>
  <c r="T28" i="86"/>
  <c r="K28" i="86" l="1"/>
  <c r="T9" i="86"/>
  <c r="T29" i="86"/>
  <c r="T22" i="86"/>
  <c r="T26" i="87"/>
  <c r="T8" i="86" l="1"/>
  <c r="T6" i="86"/>
  <c r="K26" i="87"/>
  <c r="T27" i="87" s="1"/>
  <c r="K21" i="87"/>
  <c r="T21" i="87"/>
  <c r="K28" i="87" l="1"/>
  <c r="T9" i="87"/>
  <c r="T22" i="87"/>
  <c r="T28" i="87"/>
  <c r="T26" i="85"/>
  <c r="T21" i="85"/>
  <c r="K21" i="85"/>
  <c r="T29" i="87" l="1"/>
  <c r="T6" i="87"/>
  <c r="T8" i="87"/>
  <c r="T9" i="85"/>
  <c r="K26" i="85"/>
  <c r="K28" i="85" s="1"/>
  <c r="T28" i="85"/>
  <c r="T22" i="85"/>
  <c r="T27" i="85" l="1"/>
  <c r="T29" i="85"/>
  <c r="T8" i="85"/>
  <c r="T6" i="85"/>
  <c r="T26" i="84"/>
  <c r="K26" i="84"/>
  <c r="T21" i="84"/>
  <c r="K21" i="84" l="1"/>
  <c r="T9" i="84" s="1"/>
  <c r="T28" i="84"/>
  <c r="T27" i="84"/>
  <c r="K28" i="84" l="1"/>
  <c r="T29" i="84" s="1"/>
  <c r="T22" i="84"/>
  <c r="T6" i="84" l="1"/>
  <c r="T8" i="84"/>
  <c r="T26" i="83"/>
  <c r="K26" i="83"/>
  <c r="K21" i="83" l="1"/>
  <c r="K28" i="83" s="1"/>
  <c r="T21" i="83"/>
  <c r="T28" i="83" s="1"/>
  <c r="T27" i="83"/>
  <c r="T9" i="83" l="1"/>
  <c r="T6" i="83"/>
  <c r="T8" i="83"/>
  <c r="T29" i="83"/>
  <c r="T22" i="83"/>
  <c r="T26" i="82"/>
  <c r="T21" i="82"/>
  <c r="K21" i="82"/>
  <c r="T9" i="82" l="1"/>
  <c r="K26" i="82"/>
  <c r="K28" i="82" s="1"/>
  <c r="T28" i="82"/>
  <c r="T22" i="82"/>
  <c r="T27" i="82" l="1"/>
  <c r="T6" i="82"/>
  <c r="T8" i="82"/>
  <c r="T29" i="82"/>
  <c r="T26" i="81"/>
  <c r="K26" i="81"/>
  <c r="K21" i="81" l="1"/>
  <c r="T21" i="81"/>
  <c r="T28" i="81" s="1"/>
  <c r="T27" i="81"/>
  <c r="K28" i="81" l="1"/>
  <c r="T9" i="81"/>
  <c r="T22" i="81"/>
  <c r="T26" i="80"/>
  <c r="T21" i="80"/>
  <c r="T8" i="81" l="1"/>
  <c r="T6" i="81"/>
  <c r="T29" i="81"/>
  <c r="K26" i="80"/>
  <c r="T27" i="80" s="1"/>
  <c r="K21" i="80"/>
  <c r="T28" i="80"/>
  <c r="T22" i="80" l="1"/>
  <c r="T9" i="80"/>
  <c r="K28" i="80"/>
  <c r="T26" i="79"/>
  <c r="T21" i="79"/>
  <c r="K21" i="79"/>
  <c r="T6" i="80" l="1"/>
  <c r="T8" i="80"/>
  <c r="T9" i="79"/>
  <c r="T29" i="80"/>
  <c r="K26" i="79"/>
  <c r="K28" i="79" s="1"/>
  <c r="T28" i="79"/>
  <c r="T22" i="79"/>
  <c r="T6" i="79" l="1"/>
  <c r="T8" i="79"/>
  <c r="T29" i="79"/>
  <c r="T27" i="79"/>
  <c r="T26" i="78"/>
  <c r="T21" i="78" l="1"/>
  <c r="T28" i="78" s="1"/>
  <c r="K26" i="78"/>
  <c r="T27" i="78" s="1"/>
  <c r="K21" i="78"/>
  <c r="T9" i="78" s="1"/>
  <c r="K28" i="78" l="1"/>
  <c r="T22" i="78"/>
  <c r="T29" i="78" l="1"/>
  <c r="T6" i="78"/>
  <c r="T8" i="78"/>
  <c r="T26" i="77"/>
  <c r="K26" i="77"/>
  <c r="T21" i="77"/>
  <c r="K21" i="77" l="1"/>
  <c r="T28" i="77"/>
  <c r="T27" i="77"/>
  <c r="T22" i="77" l="1"/>
  <c r="T9" i="77"/>
  <c r="K28" i="77"/>
  <c r="T8" i="77" l="1"/>
  <c r="T6" i="77"/>
  <c r="T29" i="77"/>
  <c r="T26" i="76"/>
  <c r="K26" i="76"/>
  <c r="T21" i="75"/>
  <c r="K21" i="75"/>
  <c r="T26" i="75"/>
  <c r="T9" i="75" l="1"/>
  <c r="K26" i="75"/>
  <c r="T27" i="75" s="1"/>
  <c r="K21" i="76"/>
  <c r="T21" i="76"/>
  <c r="T28" i="76" s="1"/>
  <c r="T27" i="76"/>
  <c r="T22" i="75"/>
  <c r="T28" i="75"/>
  <c r="K28" i="76" l="1"/>
  <c r="T29" i="76" s="1"/>
  <c r="T9" i="76"/>
  <c r="K28" i="75"/>
  <c r="T6" i="75" s="1"/>
  <c r="T8" i="75"/>
  <c r="T22" i="76"/>
  <c r="T29" i="75"/>
  <c r="T26" i="74"/>
  <c r="T21" i="74"/>
  <c r="K21" i="74"/>
  <c r="T6" i="76" l="1"/>
  <c r="T8" i="76"/>
  <c r="T9" i="74"/>
  <c r="K26" i="74"/>
  <c r="T27" i="74" s="1"/>
  <c r="T28" i="74"/>
  <c r="T22" i="74"/>
  <c r="K28" i="74" l="1"/>
  <c r="T26" i="73"/>
  <c r="K26" i="73"/>
  <c r="T29" i="74" l="1"/>
  <c r="T8" i="74"/>
  <c r="T6" i="74"/>
  <c r="T21" i="73"/>
  <c r="K21" i="73"/>
  <c r="T27" i="73"/>
  <c r="K28" i="73" l="1"/>
  <c r="T9" i="73"/>
  <c r="T22" i="73"/>
  <c r="T28" i="73"/>
  <c r="T29" i="73" s="1"/>
  <c r="T26" i="72"/>
  <c r="T8" i="73" l="1"/>
  <c r="T6" i="73"/>
  <c r="K26" i="72"/>
  <c r="T27" i="72" s="1"/>
  <c r="T21" i="72"/>
  <c r="T28" i="72" s="1"/>
  <c r="K21" i="72"/>
  <c r="T22" i="72" l="1"/>
  <c r="T9" i="72"/>
  <c r="K28" i="72"/>
  <c r="T6" i="72" l="1"/>
  <c r="T8" i="72"/>
  <c r="T29" i="72"/>
  <c r="T26" i="71"/>
  <c r="K26" i="71"/>
  <c r="T21" i="71" l="1"/>
  <c r="K21" i="71"/>
  <c r="T27" i="71"/>
  <c r="K28" i="71" l="1"/>
  <c r="T9" i="71"/>
  <c r="T22" i="71"/>
  <c r="T28" i="71"/>
  <c r="T29" i="71" s="1"/>
  <c r="T26" i="70"/>
  <c r="T21" i="70"/>
  <c r="K21" i="70"/>
  <c r="T6" i="71" l="1"/>
  <c r="T8" i="71"/>
  <c r="T9" i="70"/>
  <c r="K26" i="70"/>
  <c r="K28" i="70" s="1"/>
  <c r="T28" i="70"/>
  <c r="T22" i="70"/>
  <c r="T27" i="70" l="1"/>
  <c r="T8" i="70"/>
  <c r="T6" i="70"/>
  <c r="T29" i="70"/>
  <c r="T26" i="69"/>
  <c r="K21" i="69"/>
  <c r="K21" i="68"/>
  <c r="T26" i="68"/>
  <c r="T21" i="69" l="1"/>
  <c r="T22" i="69" s="1"/>
  <c r="T21" i="68"/>
  <c r="T28" i="68" s="1"/>
  <c r="K26" i="69"/>
  <c r="T27" i="69" s="1"/>
  <c r="K26" i="68"/>
  <c r="T27" i="68" s="1"/>
  <c r="T9" i="69" l="1"/>
  <c r="T9" i="68"/>
  <c r="T22" i="68"/>
  <c r="T28" i="69"/>
  <c r="K28" i="69"/>
  <c r="K28" i="68"/>
  <c r="T26" i="67"/>
  <c r="T8" i="69" l="1"/>
  <c r="T6" i="69"/>
  <c r="T6" i="68"/>
  <c r="T8" i="68"/>
  <c r="T29" i="69"/>
  <c r="T29" i="68"/>
  <c r="K21" i="67"/>
  <c r="K26" i="67"/>
  <c r="T21" i="67"/>
  <c r="T9" i="67" l="1"/>
  <c r="T22" i="67"/>
  <c r="T28" i="67"/>
  <c r="K28" i="67"/>
  <c r="T27" i="67"/>
  <c r="T6" i="67" l="1"/>
  <c r="T8" i="67"/>
  <c r="T29" i="67"/>
  <c r="T26" i="61"/>
  <c r="T21" i="61"/>
  <c r="K26" i="61" l="1"/>
  <c r="T27" i="61" s="1"/>
  <c r="K21" i="61"/>
  <c r="T28" i="61"/>
  <c r="T22" i="61" l="1"/>
  <c r="T9" i="61"/>
  <c r="K28" i="61"/>
  <c r="T26" i="60"/>
  <c r="K21" i="60"/>
  <c r="T29" i="61" l="1"/>
  <c r="T6" i="61"/>
  <c r="T8" i="61"/>
  <c r="T21" i="60"/>
  <c r="T9" i="60" s="1"/>
  <c r="K26" i="60"/>
  <c r="T27" i="60" s="1"/>
  <c r="K28" i="60" l="1"/>
  <c r="T22" i="60"/>
  <c r="T28" i="60"/>
  <c r="T29" i="60" s="1"/>
  <c r="T8" i="60"/>
  <c r="T6" i="60"/>
  <c r="T26" i="59"/>
  <c r="K21" i="59"/>
  <c r="T21" i="59" l="1"/>
  <c r="T22" i="59" s="1"/>
  <c r="K26" i="59"/>
  <c r="T27" i="59" s="1"/>
  <c r="T9" i="59" l="1"/>
  <c r="K28" i="59"/>
  <c r="T28" i="59"/>
  <c r="T29" i="59" s="1"/>
  <c r="T26" i="58"/>
  <c r="T21" i="58"/>
  <c r="K21" i="58"/>
  <c r="T8" i="59" l="1"/>
  <c r="T6" i="59"/>
  <c r="T9" i="58"/>
  <c r="K26" i="58"/>
  <c r="K28" i="58" s="1"/>
  <c r="T28" i="58"/>
  <c r="T22" i="58"/>
  <c r="T27" i="58" l="1"/>
  <c r="T8" i="58"/>
  <c r="T6" i="58"/>
  <c r="T29" i="58"/>
  <c r="T26" i="57"/>
  <c r="T21" i="57"/>
  <c r="K21" i="57"/>
  <c r="T9" i="57" l="1"/>
  <c r="K26" i="57"/>
  <c r="T27" i="57" s="1"/>
  <c r="T28" i="57"/>
  <c r="T22" i="57"/>
  <c r="K28" i="57" l="1"/>
  <c r="T26" i="56"/>
  <c r="T21" i="56"/>
  <c r="T29" i="57" l="1"/>
  <c r="T6" i="57"/>
  <c r="T8" i="57"/>
  <c r="K26" i="56"/>
  <c r="T27" i="56" s="1"/>
  <c r="K21" i="56"/>
  <c r="T9" i="56" s="1"/>
  <c r="T28" i="56"/>
  <c r="K28" i="56" l="1"/>
  <c r="T22" i="56"/>
  <c r="T26" i="55"/>
  <c r="K21" i="55"/>
  <c r="T29" i="56" l="1"/>
  <c r="T6" i="56"/>
  <c r="T8" i="56"/>
  <c r="T21" i="55"/>
  <c r="T9" i="55" s="1"/>
  <c r="K26" i="55"/>
  <c r="K28" i="55" s="1"/>
  <c r="T22" i="55" l="1"/>
  <c r="T28" i="55"/>
  <c r="T6" i="55"/>
  <c r="T8" i="55"/>
  <c r="T29" i="55"/>
  <c r="T27" i="55"/>
  <c r="T26" i="54"/>
  <c r="K21" i="54" l="1"/>
  <c r="T21" i="54"/>
  <c r="T28" i="54" s="1"/>
  <c r="K26" i="54"/>
  <c r="T27" i="54" s="1"/>
  <c r="T9" i="54" l="1"/>
  <c r="T22" i="54"/>
  <c r="K28" i="54"/>
  <c r="T8" i="54" s="1"/>
  <c r="T29" i="54" l="1"/>
  <c r="T6" i="54"/>
  <c r="T26" i="53"/>
  <c r="K26" i="53" l="1"/>
  <c r="T27" i="53" s="1"/>
  <c r="K21" i="53"/>
  <c r="T21" i="53"/>
  <c r="T22" i="53" l="1"/>
  <c r="T9" i="53"/>
  <c r="K28" i="53"/>
  <c r="T28" i="53"/>
  <c r="T29" i="53" l="1"/>
  <c r="T6" i="53"/>
  <c r="T8" i="53"/>
  <c r="T26" i="52"/>
  <c r="T21" i="52"/>
  <c r="K26" i="52" l="1"/>
  <c r="T27" i="52" s="1"/>
  <c r="K21" i="52"/>
  <c r="T9" i="52" s="1"/>
  <c r="T28" i="52"/>
  <c r="K28" i="52" l="1"/>
  <c r="T22" i="52"/>
  <c r="T6" i="52" l="1"/>
  <c r="T8" i="52"/>
  <c r="T29" i="52"/>
  <c r="T26" i="51"/>
  <c r="K26" i="51" l="1"/>
  <c r="T27" i="51" s="1"/>
  <c r="T21" i="51"/>
  <c r="T28" i="51" s="1"/>
  <c r="K21" i="51"/>
  <c r="T9" i="51" l="1"/>
  <c r="K28" i="51"/>
  <c r="T22" i="51"/>
  <c r="T29" i="51" l="1"/>
  <c r="T6" i="51"/>
  <c r="T8" i="51"/>
  <c r="T26" i="50"/>
  <c r="K21" i="50"/>
  <c r="T21" i="50"/>
  <c r="T9" i="50" l="1"/>
  <c r="K26" i="50"/>
  <c r="K28" i="50" s="1"/>
  <c r="T28" i="50"/>
  <c r="T22" i="50"/>
  <c r="T6" i="50" l="1"/>
  <c r="T8" i="50"/>
  <c r="T27" i="50"/>
  <c r="T29" i="50"/>
</calcChain>
</file>

<file path=xl/sharedStrings.xml><?xml version="1.0" encoding="utf-8"?>
<sst xmlns="http://schemas.openxmlformats.org/spreadsheetml/2006/main" count="3238" uniqueCount="577">
  <si>
    <t>その他</t>
  </si>
  <si>
    <t>減価償却費</t>
  </si>
  <si>
    <t>補助費等</t>
  </si>
  <si>
    <t>扶助費</t>
  </si>
  <si>
    <t>維持補修費</t>
  </si>
  <si>
    <t>物件費</t>
  </si>
  <si>
    <t>使用料及手数料</t>
  </si>
  <si>
    <t>分担金及負担金</t>
  </si>
  <si>
    <t>都支出金</t>
  </si>
  <si>
    <t>国庫支出金</t>
  </si>
  <si>
    <t>給与関係費</t>
    <rPh sb="0" eb="2">
      <t>キュウヨ</t>
    </rPh>
    <rPh sb="2" eb="5">
      <t>カンケイヒ</t>
    </rPh>
    <phoneticPr fontId="1"/>
  </si>
  <si>
    <t>２．行政コスト計算書</t>
    <rPh sb="2" eb="4">
      <t>ギョウセイ</t>
    </rPh>
    <rPh sb="7" eb="10">
      <t>ケイサンショ</t>
    </rPh>
    <phoneticPr fontId="1"/>
  </si>
  <si>
    <t>所管課</t>
    <rPh sb="0" eb="2">
      <t>ショカン</t>
    </rPh>
    <rPh sb="2" eb="3">
      <t>カ</t>
    </rPh>
    <phoneticPr fontId="1"/>
  </si>
  <si>
    <t>施設名</t>
    <rPh sb="0" eb="2">
      <t>シセツ</t>
    </rPh>
    <rPh sb="2" eb="3">
      <t>メイ</t>
    </rPh>
    <phoneticPr fontId="1"/>
  </si>
  <si>
    <t>１．基本情報</t>
    <rPh sb="2" eb="4">
      <t>キホン</t>
    </rPh>
    <rPh sb="4" eb="6">
      <t>ジョウホウ</t>
    </rPh>
    <phoneticPr fontId="1"/>
  </si>
  <si>
    <t>施設類型</t>
    <rPh sb="0" eb="2">
      <t>シセツ</t>
    </rPh>
    <rPh sb="2" eb="4">
      <t>ルイケイ</t>
    </rPh>
    <phoneticPr fontId="1"/>
  </si>
  <si>
    <t>区民関連施設</t>
    <rPh sb="0" eb="2">
      <t>クミン</t>
    </rPh>
    <rPh sb="2" eb="4">
      <t>カンレン</t>
    </rPh>
    <rPh sb="4" eb="6">
      <t>シセツ</t>
    </rPh>
    <phoneticPr fontId="1"/>
  </si>
  <si>
    <t>収入の部</t>
    <rPh sb="0" eb="2">
      <t>シュウニュウ</t>
    </rPh>
    <rPh sb="3" eb="4">
      <t>ブ</t>
    </rPh>
    <phoneticPr fontId="1"/>
  </si>
  <si>
    <t>支出の部</t>
    <rPh sb="0" eb="2">
      <t>シシュツ</t>
    </rPh>
    <rPh sb="3" eb="4">
      <t>ブ</t>
    </rPh>
    <phoneticPr fontId="1"/>
  </si>
  <si>
    <t>地方税・財調交付金等</t>
    <rPh sb="9" eb="10">
      <t>トウ</t>
    </rPh>
    <phoneticPr fontId="1"/>
  </si>
  <si>
    <t>支出計</t>
    <rPh sb="0" eb="2">
      <t>シシュツ</t>
    </rPh>
    <rPh sb="2" eb="3">
      <t>ケイ</t>
    </rPh>
    <phoneticPr fontId="1"/>
  </si>
  <si>
    <t>収入計</t>
    <rPh sb="0" eb="2">
      <t>シュウニュウ</t>
    </rPh>
    <rPh sb="2" eb="3">
      <t>ケイ</t>
    </rPh>
    <phoneticPr fontId="1"/>
  </si>
  <si>
    <t>収　支　差　額　</t>
    <rPh sb="0" eb="1">
      <t>オサム</t>
    </rPh>
    <rPh sb="2" eb="3">
      <t>シ</t>
    </rPh>
    <rPh sb="4" eb="5">
      <t>サ</t>
    </rPh>
    <rPh sb="6" eb="7">
      <t>ガク</t>
    </rPh>
    <phoneticPr fontId="1"/>
  </si>
  <si>
    <t>その他の行政費用</t>
    <rPh sb="4" eb="6">
      <t>ギョウセイ</t>
    </rPh>
    <rPh sb="6" eb="8">
      <t>ヒヨウ</t>
    </rPh>
    <phoneticPr fontId="1"/>
  </si>
  <si>
    <t>その他の行政収入</t>
    <rPh sb="4" eb="6">
      <t>ギョウセイ</t>
    </rPh>
    <rPh sb="6" eb="8">
      <t>シュウニュウ</t>
    </rPh>
    <phoneticPr fontId="1"/>
  </si>
  <si>
    <t>３．固定資産台帳情報（主なもの）</t>
    <rPh sb="2" eb="4">
      <t>コテイ</t>
    </rPh>
    <rPh sb="4" eb="6">
      <t>シサン</t>
    </rPh>
    <rPh sb="6" eb="8">
      <t>ダイチョウ</t>
    </rPh>
    <rPh sb="8" eb="10">
      <t>ジョウホウ</t>
    </rPh>
    <rPh sb="11" eb="12">
      <t>オモ</t>
    </rPh>
    <phoneticPr fontId="1"/>
  </si>
  <si>
    <t>資産名</t>
    <rPh sb="0" eb="2">
      <t>シサン</t>
    </rPh>
    <rPh sb="2" eb="3">
      <t>メイ</t>
    </rPh>
    <phoneticPr fontId="1"/>
  </si>
  <si>
    <t>取得価額</t>
    <phoneticPr fontId="13"/>
  </si>
  <si>
    <t>減価償却累計額</t>
  </si>
  <si>
    <t>取得年度</t>
    <rPh sb="0" eb="2">
      <t>シュトク</t>
    </rPh>
    <rPh sb="2" eb="4">
      <t>ネンド</t>
    </rPh>
    <phoneticPr fontId="1"/>
  </si>
  <si>
    <t>耐用年数</t>
    <rPh sb="0" eb="2">
      <t>タイヨウ</t>
    </rPh>
    <rPh sb="2" eb="4">
      <t>ネンスウ</t>
    </rPh>
    <phoneticPr fontId="1"/>
  </si>
  <si>
    <t>数量</t>
    <rPh sb="0" eb="2">
      <t>スウリョウ</t>
    </rPh>
    <phoneticPr fontId="1"/>
  </si>
  <si>
    <t>評価額</t>
    <rPh sb="0" eb="2">
      <t>ヒョウカ</t>
    </rPh>
    <rPh sb="2" eb="3">
      <t>ガク</t>
    </rPh>
    <phoneticPr fontId="1"/>
  </si>
  <si>
    <t>４．関連する地方債情報（主なもの）</t>
    <rPh sb="2" eb="4">
      <t>カンレン</t>
    </rPh>
    <rPh sb="6" eb="8">
      <t>チホウ</t>
    </rPh>
    <rPh sb="8" eb="9">
      <t>サイ</t>
    </rPh>
    <rPh sb="9" eb="11">
      <t>ジョウホウ</t>
    </rPh>
    <rPh sb="12" eb="13">
      <t>オモ</t>
    </rPh>
    <phoneticPr fontId="1"/>
  </si>
  <si>
    <t>起債額</t>
    <rPh sb="0" eb="2">
      <t>キサイ</t>
    </rPh>
    <rPh sb="2" eb="3">
      <t>ガク</t>
    </rPh>
    <phoneticPr fontId="1"/>
  </si>
  <si>
    <t>区役所本庁舎</t>
    <rPh sb="0" eb="3">
      <t>クヤクショ</t>
    </rPh>
    <rPh sb="3" eb="6">
      <t>ホンチョウシャ</t>
    </rPh>
    <phoneticPr fontId="1"/>
  </si>
  <si>
    <t>No1</t>
    <phoneticPr fontId="1"/>
  </si>
  <si>
    <t>板橋区役所　北館</t>
    <rPh sb="0" eb="5">
      <t>イタバシクヤクショ</t>
    </rPh>
    <rPh sb="6" eb="7">
      <t>キタ</t>
    </rPh>
    <rPh sb="7" eb="8">
      <t>カン</t>
    </rPh>
    <phoneticPr fontId="1"/>
  </si>
  <si>
    <t>板橋区役所　南館</t>
    <rPh sb="0" eb="5">
      <t>イタバシクヤクショ</t>
    </rPh>
    <rPh sb="6" eb="7">
      <t>ミナミ</t>
    </rPh>
    <rPh sb="7" eb="8">
      <t>カン</t>
    </rPh>
    <phoneticPr fontId="1"/>
  </si>
  <si>
    <t>施設名</t>
    <rPh sb="0" eb="2">
      <t>シセツ</t>
    </rPh>
    <rPh sb="2" eb="3">
      <t>ナ</t>
    </rPh>
    <phoneticPr fontId="1"/>
  </si>
  <si>
    <t>年度末残高</t>
    <rPh sb="0" eb="3">
      <t>ネンドマツ</t>
    </rPh>
    <rPh sb="2" eb="3">
      <t>マツ</t>
    </rPh>
    <rPh sb="3" eb="5">
      <t>ザンダカ</t>
    </rPh>
    <phoneticPr fontId="1"/>
  </si>
  <si>
    <t>発行日</t>
    <rPh sb="0" eb="2">
      <t>ハッコウ</t>
    </rPh>
    <rPh sb="2" eb="3">
      <t>ビ</t>
    </rPh>
    <phoneticPr fontId="1"/>
  </si>
  <si>
    <t>最終償還予定日</t>
    <rPh sb="0" eb="2">
      <t>サイシュウ</t>
    </rPh>
    <rPh sb="2" eb="4">
      <t>ショウカン</t>
    </rPh>
    <rPh sb="4" eb="6">
      <t>ヨテイ</t>
    </rPh>
    <rPh sb="6" eb="7">
      <t>ビ</t>
    </rPh>
    <phoneticPr fontId="1"/>
  </si>
  <si>
    <t>特別収入</t>
    <rPh sb="0" eb="2">
      <t>トクベツ</t>
    </rPh>
    <rPh sb="2" eb="4">
      <t>シュウニュウ</t>
    </rPh>
    <phoneticPr fontId="11"/>
  </si>
  <si>
    <t>④受益者負担率</t>
    <rPh sb="1" eb="4">
      <t>ジュエキシャ</t>
    </rPh>
    <rPh sb="4" eb="6">
      <t>フタン</t>
    </rPh>
    <rPh sb="6" eb="7">
      <t>リツ</t>
    </rPh>
    <phoneticPr fontId="1"/>
  </si>
  <si>
    <t>⑤一般財源充当率</t>
    <rPh sb="1" eb="3">
      <t>イッパン</t>
    </rPh>
    <rPh sb="3" eb="5">
      <t>ザイゲン</t>
    </rPh>
    <rPh sb="5" eb="7">
      <t>ジュウトウ</t>
    </rPh>
    <rPh sb="7" eb="8">
      <t>リツ</t>
    </rPh>
    <phoneticPr fontId="1"/>
  </si>
  <si>
    <t>⑥建物の減価償却率平均</t>
    <phoneticPr fontId="1"/>
  </si>
  <si>
    <t>①区民人口</t>
    <rPh sb="1" eb="3">
      <t>クミン</t>
    </rPh>
    <rPh sb="3" eb="5">
      <t>ジンコウ</t>
    </rPh>
    <phoneticPr fontId="1"/>
  </si>
  <si>
    <t>②１人あたりの経費</t>
    <rPh sb="1" eb="3">
      <t>ヒトリ</t>
    </rPh>
    <rPh sb="7" eb="9">
      <t>ケイヒ</t>
    </rPh>
    <phoneticPr fontId="1"/>
  </si>
  <si>
    <t>③１人あたりの区負担額</t>
    <rPh sb="1" eb="3">
      <t>ヒトリ</t>
    </rPh>
    <rPh sb="7" eb="8">
      <t>ク</t>
    </rPh>
    <rPh sb="8" eb="10">
      <t>フタン</t>
    </rPh>
    <rPh sb="10" eb="11">
      <t>ガク</t>
    </rPh>
    <phoneticPr fontId="1"/>
  </si>
  <si>
    <t>■所在地</t>
    <rPh sb="1" eb="4">
      <t>ショザイチ</t>
    </rPh>
    <phoneticPr fontId="1"/>
  </si>
  <si>
    <t>■開設年月日</t>
    <phoneticPr fontId="1"/>
  </si>
  <si>
    <t>板橋2-66-1</t>
    <rPh sb="0" eb="2">
      <t>イタバシ</t>
    </rPh>
    <phoneticPr fontId="1"/>
  </si>
  <si>
    <t>北館：昭和62年改築、南館：平成26年改築</t>
    <rPh sb="0" eb="1">
      <t>キタ</t>
    </rPh>
    <rPh sb="1" eb="2">
      <t>カン</t>
    </rPh>
    <rPh sb="3" eb="5">
      <t>ショウワ</t>
    </rPh>
    <rPh sb="7" eb="8">
      <t>ネン</t>
    </rPh>
    <rPh sb="8" eb="10">
      <t>カイチク</t>
    </rPh>
    <phoneticPr fontId="1"/>
  </si>
  <si>
    <t>■その他</t>
    <rPh sb="3" eb="4">
      <t>タ</t>
    </rPh>
    <phoneticPr fontId="1"/>
  </si>
  <si>
    <t>休日開庁　毎月第2日曜日　9時から17時まで</t>
    <rPh sb="0" eb="2">
      <t>キュウジツ</t>
    </rPh>
    <rPh sb="2" eb="4">
      <t>カイチョウ</t>
    </rPh>
    <rPh sb="5" eb="7">
      <t>マイツキ</t>
    </rPh>
    <rPh sb="7" eb="8">
      <t>ダイ</t>
    </rPh>
    <rPh sb="9" eb="12">
      <t>ニチヨウビ</t>
    </rPh>
    <rPh sb="14" eb="15">
      <t>ジ</t>
    </rPh>
    <rPh sb="19" eb="20">
      <t>ジ</t>
    </rPh>
    <phoneticPr fontId="1"/>
  </si>
  <si>
    <t>【休日・夜間サービス】</t>
    <phoneticPr fontId="1"/>
  </si>
  <si>
    <t>毎週火曜日（祝日・閉庁日除く）19時まで</t>
    <rPh sb="0" eb="2">
      <t>マイシュウ</t>
    </rPh>
    <rPh sb="2" eb="5">
      <t>カヨウビ</t>
    </rPh>
    <rPh sb="6" eb="8">
      <t>シュクジツ</t>
    </rPh>
    <rPh sb="9" eb="12">
      <t>ヘイチョウビ</t>
    </rPh>
    <rPh sb="12" eb="13">
      <t>ノゾ</t>
    </rPh>
    <rPh sb="17" eb="18">
      <t>ジ</t>
    </rPh>
    <phoneticPr fontId="1"/>
  </si>
  <si>
    <t>13,375.010㎡</t>
    <phoneticPr fontId="1"/>
  </si>
  <si>
    <t>No2</t>
    <phoneticPr fontId="1"/>
  </si>
  <si>
    <t>地域センター（管轄ホール含む）</t>
    <rPh sb="0" eb="2">
      <t>チイキ</t>
    </rPh>
    <rPh sb="7" eb="9">
      <t>カンカツ</t>
    </rPh>
    <rPh sb="12" eb="13">
      <t>フク</t>
    </rPh>
    <phoneticPr fontId="1"/>
  </si>
  <si>
    <t>地域振興課</t>
    <rPh sb="0" eb="2">
      <t>チイキ</t>
    </rPh>
    <rPh sb="2" eb="5">
      <t>シンコウカ</t>
    </rPh>
    <phoneticPr fontId="1"/>
  </si>
  <si>
    <t>■設置目的</t>
    <rPh sb="1" eb="3">
      <t>セッチ</t>
    </rPh>
    <rPh sb="3" eb="5">
      <t>モクテキ</t>
    </rPh>
    <phoneticPr fontId="1"/>
  </si>
  <si>
    <t>①利用者数（延）</t>
    <rPh sb="1" eb="4">
      <t>リヨウシャ</t>
    </rPh>
    <rPh sb="4" eb="5">
      <t>スウ</t>
    </rPh>
    <rPh sb="6" eb="7">
      <t>ノ</t>
    </rPh>
    <phoneticPr fontId="1"/>
  </si>
  <si>
    <t>　地域住民相互の交流を促進し、コミュニティ意識の啓発を図るとともに、地域振興に関する支援を行っています。</t>
    <rPh sb="1" eb="3">
      <t>チイキ</t>
    </rPh>
    <rPh sb="3" eb="5">
      <t>ジュウミン</t>
    </rPh>
    <rPh sb="5" eb="7">
      <t>ソウゴ</t>
    </rPh>
    <rPh sb="8" eb="10">
      <t>コウリュウ</t>
    </rPh>
    <rPh sb="11" eb="13">
      <t>ソクシン</t>
    </rPh>
    <rPh sb="21" eb="23">
      <t>イシキ</t>
    </rPh>
    <rPh sb="24" eb="26">
      <t>ケイハツ</t>
    </rPh>
    <rPh sb="27" eb="28">
      <t>ハカ</t>
    </rPh>
    <rPh sb="34" eb="36">
      <t>チイキ</t>
    </rPh>
    <rPh sb="36" eb="38">
      <t>シンコウ</t>
    </rPh>
    <rPh sb="39" eb="40">
      <t>カン</t>
    </rPh>
    <rPh sb="42" eb="44">
      <t>シエン</t>
    </rPh>
    <rPh sb="45" eb="46">
      <t>オコナ</t>
    </rPh>
    <phoneticPr fontId="1"/>
  </si>
  <si>
    <t>■施設整備状況</t>
    <rPh sb="1" eb="3">
      <t>シセツ</t>
    </rPh>
    <rPh sb="3" eb="5">
      <t>セイビ</t>
    </rPh>
    <rPh sb="5" eb="7">
      <t>ジョウキョウ</t>
    </rPh>
    <phoneticPr fontId="1"/>
  </si>
  <si>
    <t>【改築】</t>
    <rPh sb="1" eb="3">
      <t>カイチク</t>
    </rPh>
    <phoneticPr fontId="1"/>
  </si>
  <si>
    <t>平成21年：仲宿地域センター、清水地域センター</t>
    <phoneticPr fontId="1"/>
  </si>
  <si>
    <t>平成22年：下赤塚地域センター</t>
    <rPh sb="6" eb="9">
      <t>シモアカツカ</t>
    </rPh>
    <rPh sb="9" eb="11">
      <t>チイキ</t>
    </rPh>
    <phoneticPr fontId="1"/>
  </si>
  <si>
    <t>⑥建物の減価償却率平均</t>
    <phoneticPr fontId="1"/>
  </si>
  <si>
    <t>成増地域センター</t>
    <rPh sb="0" eb="2">
      <t>ナリマス</t>
    </rPh>
    <rPh sb="2" eb="4">
      <t>チイキ</t>
    </rPh>
    <phoneticPr fontId="1"/>
  </si>
  <si>
    <t>2,981.410㎡</t>
    <phoneticPr fontId="1"/>
  </si>
  <si>
    <t>取得価額</t>
    <phoneticPr fontId="13"/>
  </si>
  <si>
    <t>仲町地域センター</t>
    <rPh sb="0" eb="2">
      <t>ナカチョウ</t>
    </rPh>
    <rPh sb="2" eb="4">
      <t>チイキ</t>
    </rPh>
    <phoneticPr fontId="1"/>
  </si>
  <si>
    <t>桜川地域センター</t>
    <rPh sb="0" eb="2">
      <t>サクラガワ</t>
    </rPh>
    <rPh sb="2" eb="4">
      <t>チイキ</t>
    </rPh>
    <phoneticPr fontId="1"/>
  </si>
  <si>
    <t>1,578.240㎡</t>
    <phoneticPr fontId="1"/>
  </si>
  <si>
    <t>仲宿地域センター</t>
    <rPh sb="0" eb="2">
      <t>ナカジュク</t>
    </rPh>
    <rPh sb="2" eb="4">
      <t>チイキ</t>
    </rPh>
    <phoneticPr fontId="1"/>
  </si>
  <si>
    <t>清水地域センター</t>
    <rPh sb="0" eb="2">
      <t>シミズ</t>
    </rPh>
    <rPh sb="2" eb="4">
      <t>チイキ</t>
    </rPh>
    <phoneticPr fontId="1"/>
  </si>
  <si>
    <t>No3</t>
    <phoneticPr fontId="1"/>
  </si>
  <si>
    <t>地域振興課</t>
    <rPh sb="0" eb="5">
      <t>チイキシンコウカ</t>
    </rPh>
    <phoneticPr fontId="1"/>
  </si>
  <si>
    <t>　近隣住民が気軽に集える小規模な施設として、地域コミュニティの振興に寄与する施設です。</t>
    <rPh sb="1" eb="3">
      <t>キンリン</t>
    </rPh>
    <rPh sb="3" eb="5">
      <t>ジュウミン</t>
    </rPh>
    <rPh sb="6" eb="8">
      <t>キガル</t>
    </rPh>
    <rPh sb="9" eb="10">
      <t>ツド</t>
    </rPh>
    <rPh sb="12" eb="15">
      <t>ショウキボ</t>
    </rPh>
    <rPh sb="16" eb="18">
      <t>シセツ</t>
    </rPh>
    <rPh sb="22" eb="24">
      <t>チイキ</t>
    </rPh>
    <rPh sb="31" eb="33">
      <t>シンコウ</t>
    </rPh>
    <rPh sb="34" eb="36">
      <t>キヨ</t>
    </rPh>
    <rPh sb="38" eb="40">
      <t>シセツ</t>
    </rPh>
    <phoneticPr fontId="1"/>
  </si>
  <si>
    <t>　「公共施設等の整備に関するマスタープラン」に基づく個別整備計画により、施設の適正配置等が進められています。</t>
    <rPh sb="2" eb="4">
      <t>コウキョウ</t>
    </rPh>
    <rPh sb="4" eb="6">
      <t>シセツ</t>
    </rPh>
    <rPh sb="6" eb="7">
      <t>トウ</t>
    </rPh>
    <rPh sb="8" eb="10">
      <t>セイビ</t>
    </rPh>
    <rPh sb="11" eb="12">
      <t>カン</t>
    </rPh>
    <rPh sb="23" eb="24">
      <t>モト</t>
    </rPh>
    <rPh sb="26" eb="28">
      <t>コベツ</t>
    </rPh>
    <rPh sb="28" eb="30">
      <t>セイビ</t>
    </rPh>
    <rPh sb="30" eb="32">
      <t>ケイカク</t>
    </rPh>
    <rPh sb="36" eb="38">
      <t>シセツ</t>
    </rPh>
    <rPh sb="39" eb="41">
      <t>テキセイ</t>
    </rPh>
    <rPh sb="41" eb="43">
      <t>ハイチ</t>
    </rPh>
    <rPh sb="43" eb="44">
      <t>トウ</t>
    </rPh>
    <rPh sb="45" eb="46">
      <t>スス</t>
    </rPh>
    <phoneticPr fontId="1"/>
  </si>
  <si>
    <t>⑥建物の減価償却率平均</t>
    <phoneticPr fontId="1"/>
  </si>
  <si>
    <t>下赤塚駅前集会所</t>
    <rPh sb="0" eb="4">
      <t>シモアカツカエキ</t>
    </rPh>
    <rPh sb="4" eb="5">
      <t>マエ</t>
    </rPh>
    <rPh sb="5" eb="7">
      <t>シュウカイ</t>
    </rPh>
    <rPh sb="7" eb="8">
      <t>ジョ</t>
    </rPh>
    <phoneticPr fontId="1"/>
  </si>
  <si>
    <t>465.840㎡</t>
    <phoneticPr fontId="1"/>
  </si>
  <si>
    <t>取得価額</t>
    <phoneticPr fontId="13"/>
  </si>
  <si>
    <t>見次公園内集会所</t>
    <rPh sb="0" eb="2">
      <t>ミツギ</t>
    </rPh>
    <rPh sb="2" eb="4">
      <t>コウエン</t>
    </rPh>
    <rPh sb="4" eb="5">
      <t>ナイ</t>
    </rPh>
    <rPh sb="5" eb="7">
      <t>シュウカイ</t>
    </rPh>
    <rPh sb="7" eb="8">
      <t>ジョ</t>
    </rPh>
    <phoneticPr fontId="1"/>
  </si>
  <si>
    <t>421.410㎡</t>
    <phoneticPr fontId="1"/>
  </si>
  <si>
    <t>取得価額</t>
    <phoneticPr fontId="13"/>
  </si>
  <si>
    <t>南常盤台一丁目集会所</t>
    <rPh sb="0" eb="1">
      <t>ミナミ</t>
    </rPh>
    <rPh sb="1" eb="4">
      <t>トキワダイ</t>
    </rPh>
    <rPh sb="4" eb="7">
      <t>１</t>
    </rPh>
    <rPh sb="7" eb="9">
      <t>シュウカイ</t>
    </rPh>
    <rPh sb="9" eb="10">
      <t>ジョ</t>
    </rPh>
    <phoneticPr fontId="1"/>
  </si>
  <si>
    <t>414.120㎡</t>
    <phoneticPr fontId="1"/>
  </si>
  <si>
    <t>No4</t>
    <phoneticPr fontId="1"/>
  </si>
  <si>
    <t>高島平区民館</t>
    <rPh sb="0" eb="3">
      <t>タカシマダイラ</t>
    </rPh>
    <rPh sb="3" eb="5">
      <t>クミン</t>
    </rPh>
    <rPh sb="5" eb="6">
      <t>カン</t>
    </rPh>
    <phoneticPr fontId="1"/>
  </si>
  <si>
    <t>高島平3-12-28</t>
    <rPh sb="0" eb="3">
      <t>タカシマダイラ</t>
    </rPh>
    <phoneticPr fontId="1"/>
  </si>
  <si>
    <t>■開設年月日</t>
    <phoneticPr fontId="1"/>
  </si>
  <si>
    <t>■複合施設</t>
    <rPh sb="1" eb="5">
      <t>フクゴウシセツ</t>
    </rPh>
    <phoneticPr fontId="1"/>
  </si>
  <si>
    <t>高島平地域センター、高島平区民事務所、</t>
    <rPh sb="0" eb="3">
      <t>タカシマダイラ</t>
    </rPh>
    <rPh sb="3" eb="5">
      <t>チイキ</t>
    </rPh>
    <rPh sb="10" eb="13">
      <t>タカシマダイラ</t>
    </rPh>
    <rPh sb="13" eb="15">
      <t>クミン</t>
    </rPh>
    <rPh sb="15" eb="17">
      <t>ジム</t>
    </rPh>
    <rPh sb="17" eb="18">
      <t>ショ</t>
    </rPh>
    <phoneticPr fontId="1"/>
  </si>
  <si>
    <t>高島平児童館</t>
    <rPh sb="0" eb="3">
      <t>タカシマダイラ</t>
    </rPh>
    <rPh sb="3" eb="6">
      <t>ジドウカン</t>
    </rPh>
    <phoneticPr fontId="1"/>
  </si>
  <si>
    <t>⑥建物の減価償却率平均</t>
    <phoneticPr fontId="1"/>
  </si>
  <si>
    <t>950.260㎡</t>
    <phoneticPr fontId="1"/>
  </si>
  <si>
    <t>取得価額</t>
    <phoneticPr fontId="13"/>
  </si>
  <si>
    <t>No5</t>
    <phoneticPr fontId="1"/>
  </si>
  <si>
    <t>文化会館</t>
    <rPh sb="0" eb="2">
      <t>ブンカ</t>
    </rPh>
    <rPh sb="2" eb="4">
      <t>カイカン</t>
    </rPh>
    <phoneticPr fontId="1"/>
  </si>
  <si>
    <t>文化・国際交流課</t>
    <rPh sb="0" eb="2">
      <t>ブンカ</t>
    </rPh>
    <rPh sb="3" eb="5">
      <t>コクサイ</t>
    </rPh>
    <rPh sb="5" eb="7">
      <t>コウリュウ</t>
    </rPh>
    <rPh sb="7" eb="8">
      <t>カ</t>
    </rPh>
    <phoneticPr fontId="1"/>
  </si>
  <si>
    <t>大山東町51-1</t>
    <rPh sb="0" eb="4">
      <t>オオヤマヒガシチョウ</t>
    </rPh>
    <phoneticPr fontId="1"/>
  </si>
  <si>
    <t>■開設年月日</t>
    <phoneticPr fontId="1"/>
  </si>
  <si>
    <t>■施設管理　</t>
    <phoneticPr fontId="1"/>
  </si>
  <si>
    <t>平成23年度　指定管理者制度導入</t>
    <phoneticPr fontId="1"/>
  </si>
  <si>
    <t>■施設概要</t>
    <rPh sb="1" eb="3">
      <t>シセツ</t>
    </rPh>
    <rPh sb="3" eb="5">
      <t>ガイヨウ</t>
    </rPh>
    <phoneticPr fontId="1"/>
  </si>
  <si>
    <t>大ホール 定員1,263名、小ホール　定員306名</t>
    <rPh sb="0" eb="1">
      <t>ダイ</t>
    </rPh>
    <rPh sb="5" eb="7">
      <t>テイイン</t>
    </rPh>
    <rPh sb="12" eb="13">
      <t>メイ</t>
    </rPh>
    <phoneticPr fontId="1"/>
  </si>
  <si>
    <t>大会議室　定員300名</t>
    <phoneticPr fontId="1"/>
  </si>
  <si>
    <t>ほか</t>
    <phoneticPr fontId="1"/>
  </si>
  <si>
    <t>12,493.420㎡</t>
    <phoneticPr fontId="1"/>
  </si>
  <si>
    <t>No6</t>
    <phoneticPr fontId="1"/>
  </si>
  <si>
    <t>グリーンホール</t>
    <phoneticPr fontId="1"/>
  </si>
  <si>
    <t>栄町36-1</t>
    <rPh sb="0" eb="1">
      <t>サカエ</t>
    </rPh>
    <rPh sb="1" eb="2">
      <t>チョウ</t>
    </rPh>
    <phoneticPr fontId="1"/>
  </si>
  <si>
    <t>■開設年月日</t>
    <phoneticPr fontId="1"/>
  </si>
  <si>
    <t>■複合施設</t>
    <rPh sb="1" eb="3">
      <t>フクゴウ</t>
    </rPh>
    <rPh sb="3" eb="5">
      <t>シセツ</t>
    </rPh>
    <phoneticPr fontId="1"/>
  </si>
  <si>
    <t>⑥建物の減価償却率平均</t>
    <phoneticPr fontId="1"/>
  </si>
  <si>
    <t>4,717.320㎡</t>
    <phoneticPr fontId="1"/>
  </si>
  <si>
    <t>No7</t>
    <phoneticPr fontId="1"/>
  </si>
  <si>
    <t>住宅関連施設</t>
    <rPh sb="0" eb="2">
      <t>ジュウタク</t>
    </rPh>
    <rPh sb="2" eb="4">
      <t>カンレン</t>
    </rPh>
    <rPh sb="4" eb="6">
      <t>シセツ</t>
    </rPh>
    <phoneticPr fontId="1"/>
  </si>
  <si>
    <t>区営住宅</t>
    <rPh sb="0" eb="2">
      <t>クエイ</t>
    </rPh>
    <rPh sb="2" eb="4">
      <t>ジュウタク</t>
    </rPh>
    <phoneticPr fontId="1"/>
  </si>
  <si>
    <t>住宅政策課</t>
    <rPh sb="0" eb="2">
      <t>ジュウタク</t>
    </rPh>
    <rPh sb="2" eb="4">
      <t>セイサク</t>
    </rPh>
    <rPh sb="4" eb="5">
      <t>カ</t>
    </rPh>
    <phoneticPr fontId="1"/>
  </si>
  <si>
    <t>■施設管理</t>
    <phoneticPr fontId="1"/>
  </si>
  <si>
    <t>①利用者数（実）</t>
    <rPh sb="1" eb="4">
      <t>リヨウシャ</t>
    </rPh>
    <rPh sb="4" eb="5">
      <t>スウ</t>
    </rPh>
    <rPh sb="6" eb="7">
      <t>ジツ</t>
    </rPh>
    <phoneticPr fontId="1"/>
  </si>
  <si>
    <t>■管理戸数</t>
    <rPh sb="1" eb="3">
      <t>カンリ</t>
    </rPh>
    <rPh sb="3" eb="5">
      <t>コスウ</t>
    </rPh>
    <phoneticPr fontId="1"/>
  </si>
  <si>
    <t>西台三丁目アパート１号棟</t>
    <rPh sb="0" eb="2">
      <t>ニシダイ</t>
    </rPh>
    <rPh sb="2" eb="5">
      <t>３</t>
    </rPh>
    <rPh sb="10" eb="12">
      <t>ゴウトウ</t>
    </rPh>
    <phoneticPr fontId="1"/>
  </si>
  <si>
    <t>3,835.800㎡</t>
    <phoneticPr fontId="1"/>
  </si>
  <si>
    <t>前野町三丁目第二アパート</t>
    <rPh sb="0" eb="3">
      <t>マエノチョウ</t>
    </rPh>
    <rPh sb="3" eb="6">
      <t>３</t>
    </rPh>
    <rPh sb="6" eb="8">
      <t>ダイニ</t>
    </rPh>
    <phoneticPr fontId="1"/>
  </si>
  <si>
    <t>3,710.160㎡</t>
    <phoneticPr fontId="1"/>
  </si>
  <si>
    <t>No8</t>
    <phoneticPr fontId="1"/>
  </si>
  <si>
    <t>改良住宅</t>
    <rPh sb="0" eb="2">
      <t>カイリョウ</t>
    </rPh>
    <rPh sb="2" eb="4">
      <t>ジュウタク</t>
    </rPh>
    <phoneticPr fontId="1"/>
  </si>
  <si>
    <t>平成26年度　指定管理者制度導入</t>
    <phoneticPr fontId="1"/>
  </si>
  <si>
    <t>4住宅、60戸</t>
    <rPh sb="1" eb="3">
      <t>ジュウタク</t>
    </rPh>
    <rPh sb="6" eb="7">
      <t>ト</t>
    </rPh>
    <phoneticPr fontId="1"/>
  </si>
  <si>
    <t>■設置目的</t>
    <rPh sb="1" eb="5">
      <t>セッチモクテキ</t>
    </rPh>
    <phoneticPr fontId="1"/>
  </si>
  <si>
    <t>　住宅地区改良法に基づく改良事業の施行に伴い、住宅に困窮することとなった区民の方に賃貸する集合住宅です。</t>
    <phoneticPr fontId="1"/>
  </si>
  <si>
    <t>かみちょう住宅１号館</t>
    <rPh sb="5" eb="7">
      <t>ジュウタク</t>
    </rPh>
    <rPh sb="8" eb="10">
      <t>ゴウカン</t>
    </rPh>
    <phoneticPr fontId="1"/>
  </si>
  <si>
    <t>1,677.780㎡</t>
    <phoneticPr fontId="1"/>
  </si>
  <si>
    <t>取得価額</t>
    <phoneticPr fontId="13"/>
  </si>
  <si>
    <t>かみちょう住宅２号館</t>
    <rPh sb="5" eb="7">
      <t>ジュウタク</t>
    </rPh>
    <rPh sb="8" eb="10">
      <t>ゴウカン</t>
    </rPh>
    <phoneticPr fontId="1"/>
  </si>
  <si>
    <t>1,789.680㎡</t>
    <phoneticPr fontId="1"/>
  </si>
  <si>
    <t>やよい住宅</t>
    <rPh sb="3" eb="5">
      <t>ジュウタク</t>
    </rPh>
    <phoneticPr fontId="1"/>
  </si>
  <si>
    <t>773.190㎡</t>
    <phoneticPr fontId="1"/>
  </si>
  <si>
    <t>かみちょう住宅</t>
    <rPh sb="5" eb="7">
      <t>ジュウタク</t>
    </rPh>
    <phoneticPr fontId="1"/>
  </si>
  <si>
    <t>No9</t>
    <phoneticPr fontId="1"/>
  </si>
  <si>
    <t>高齢者住宅</t>
    <rPh sb="0" eb="3">
      <t>コウレイシャ</t>
    </rPh>
    <rPh sb="3" eb="5">
      <t>ジュウタク</t>
    </rPh>
    <phoneticPr fontId="1"/>
  </si>
  <si>
    <t>■施設管理</t>
    <rPh sb="1" eb="5">
      <t>シセツカンリ</t>
    </rPh>
    <phoneticPr fontId="1"/>
  </si>
  <si>
    <t>■施設整備状況</t>
    <rPh sb="1" eb="7">
      <t>シセツセイビジョウキョウ</t>
    </rPh>
    <phoneticPr fontId="1"/>
  </si>
  <si>
    <t>　区営住宅の改築に合わせて、集約化していく予定です。</t>
    <rPh sb="1" eb="2">
      <t>ク</t>
    </rPh>
    <rPh sb="2" eb="3">
      <t>エイ</t>
    </rPh>
    <rPh sb="3" eb="5">
      <t>ジュウタク</t>
    </rPh>
    <rPh sb="6" eb="8">
      <t>カイチク</t>
    </rPh>
    <rPh sb="9" eb="10">
      <t>ア</t>
    </rPh>
    <rPh sb="14" eb="17">
      <t>シュウヤクカ</t>
    </rPh>
    <rPh sb="21" eb="23">
      <t>ヨテイ</t>
    </rPh>
    <phoneticPr fontId="1"/>
  </si>
  <si>
    <t>-</t>
    <phoneticPr fontId="1"/>
  </si>
  <si>
    <t>No10</t>
    <phoneticPr fontId="1"/>
  </si>
  <si>
    <t>産業関連施設</t>
    <rPh sb="0" eb="2">
      <t>サンギョウ</t>
    </rPh>
    <rPh sb="2" eb="4">
      <t>カンレン</t>
    </rPh>
    <rPh sb="4" eb="6">
      <t>シセツ</t>
    </rPh>
    <phoneticPr fontId="1"/>
  </si>
  <si>
    <t>産業振興課</t>
    <rPh sb="0" eb="2">
      <t>サンギョウ</t>
    </rPh>
    <rPh sb="2" eb="5">
      <t>シンコウカ</t>
    </rPh>
    <phoneticPr fontId="1"/>
  </si>
  <si>
    <t>■所在地</t>
  </si>
  <si>
    <t>舟渡3-5-8（第１ﾋﾞﾙ）、舟渡3-22-4（第2ﾋﾞﾙ）</t>
    <rPh sb="0" eb="2">
      <t>フナド</t>
    </rPh>
    <rPh sb="8" eb="9">
      <t>ダイ</t>
    </rPh>
    <rPh sb="15" eb="17">
      <t>フナド</t>
    </rPh>
    <rPh sb="24" eb="25">
      <t>ダイ</t>
    </rPh>
    <phoneticPr fontId="1"/>
  </si>
  <si>
    <t>①利用社数（実）</t>
    <rPh sb="1" eb="3">
      <t>リヨウ</t>
    </rPh>
    <rPh sb="3" eb="4">
      <t>シャ</t>
    </rPh>
    <rPh sb="4" eb="5">
      <t>スウ</t>
    </rPh>
    <rPh sb="6" eb="7">
      <t>ジツ</t>
    </rPh>
    <phoneticPr fontId="1"/>
  </si>
  <si>
    <t>■開設年月日</t>
  </si>
  <si>
    <t>平成7年3月20日（第1ﾋﾞﾙ）</t>
    <rPh sb="3" eb="4">
      <t>ネン</t>
    </rPh>
    <rPh sb="5" eb="6">
      <t>ガツ</t>
    </rPh>
    <rPh sb="8" eb="9">
      <t>ヒ</t>
    </rPh>
    <rPh sb="10" eb="11">
      <t>ダイ</t>
    </rPh>
    <phoneticPr fontId="1"/>
  </si>
  <si>
    <t>平成6年8月19日（第2ﾋﾞﾙ）</t>
    <rPh sb="3" eb="4">
      <t>ネン</t>
    </rPh>
    <rPh sb="5" eb="6">
      <t>ガツ</t>
    </rPh>
    <rPh sb="8" eb="9">
      <t>ヒ</t>
    </rPh>
    <rPh sb="10" eb="11">
      <t>ダイ</t>
    </rPh>
    <phoneticPr fontId="1"/>
  </si>
  <si>
    <t>■設置目的等</t>
    <rPh sb="1" eb="5">
      <t>セッチモクテキ</t>
    </rPh>
    <rPh sb="5" eb="6">
      <t>トウ</t>
    </rPh>
    <phoneticPr fontId="1"/>
  </si>
  <si>
    <t>　製造業等を営み入居要件のすべてを満たしている個人又は法人に、工場スペースを貸し出している施設です。</t>
    <rPh sb="45" eb="47">
      <t>シセツ</t>
    </rPh>
    <phoneticPr fontId="1"/>
  </si>
  <si>
    <t>⑥建物の減価償却率平均</t>
    <phoneticPr fontId="1"/>
  </si>
  <si>
    <t>金額（千円）</t>
    <rPh sb="3" eb="4">
      <t>セン</t>
    </rPh>
    <phoneticPr fontId="1"/>
  </si>
  <si>
    <t>ものづくり研究開発連携センター第一ビル</t>
    <rPh sb="5" eb="7">
      <t>ケンキュウ</t>
    </rPh>
    <rPh sb="7" eb="9">
      <t>カイハツ</t>
    </rPh>
    <rPh sb="9" eb="11">
      <t>レンケイ</t>
    </rPh>
    <rPh sb="15" eb="17">
      <t>ダイイチ</t>
    </rPh>
    <phoneticPr fontId="1"/>
  </si>
  <si>
    <t>5,657.350㎡</t>
    <phoneticPr fontId="1"/>
  </si>
  <si>
    <t>取得価額</t>
    <phoneticPr fontId="13"/>
  </si>
  <si>
    <t>ものづくり研究開発連携センター第二ビル</t>
    <rPh sb="5" eb="7">
      <t>ケンキュウ</t>
    </rPh>
    <rPh sb="7" eb="9">
      <t>カイハツ</t>
    </rPh>
    <rPh sb="9" eb="11">
      <t>レンケイ</t>
    </rPh>
    <rPh sb="15" eb="17">
      <t>ダイニ</t>
    </rPh>
    <phoneticPr fontId="1"/>
  </si>
  <si>
    <t>2,339.900㎡</t>
    <phoneticPr fontId="1"/>
  </si>
  <si>
    <t>取得価額</t>
    <phoneticPr fontId="13"/>
  </si>
  <si>
    <t>No11</t>
    <phoneticPr fontId="1"/>
  </si>
  <si>
    <t>ハイライフプラザ</t>
    <phoneticPr fontId="1"/>
  </si>
  <si>
    <t>産業振興課</t>
    <rPh sb="0" eb="5">
      <t>サンギョウシンコウカ</t>
    </rPh>
    <phoneticPr fontId="1"/>
  </si>
  <si>
    <t>板橋1-55-16</t>
    <rPh sb="0" eb="2">
      <t>イタバシ</t>
    </rPh>
    <phoneticPr fontId="1"/>
  </si>
  <si>
    <t>■設置目的等</t>
    <rPh sb="1" eb="3">
      <t>セッチ</t>
    </rPh>
    <rPh sb="3" eb="5">
      <t>モクテキ</t>
    </rPh>
    <rPh sb="5" eb="6">
      <t>トウ</t>
    </rPh>
    <phoneticPr fontId="1"/>
  </si>
  <si>
    <t>　施設の貸出しや、区内の中小企業等に勤務する事業主の方や従業員の方を対象とした勤労者福利共済制度「ハイライフいたばし」の窓口です。</t>
    <phoneticPr fontId="1"/>
  </si>
  <si>
    <t>ハイライフプラザ　ホール</t>
    <phoneticPr fontId="1"/>
  </si>
  <si>
    <t>1,007.770㎡</t>
    <phoneticPr fontId="1"/>
  </si>
  <si>
    <t>No12</t>
    <phoneticPr fontId="1"/>
  </si>
  <si>
    <t>企業活性化センター</t>
    <rPh sb="0" eb="5">
      <t>キギョウカッセイカ</t>
    </rPh>
    <phoneticPr fontId="1"/>
  </si>
  <si>
    <t>舟渡1-13-10アイ・タワー2Ｆ</t>
    <rPh sb="0" eb="2">
      <t>フナド</t>
    </rPh>
    <phoneticPr fontId="1"/>
  </si>
  <si>
    <t>■施設管理　</t>
  </si>
  <si>
    <t>平成18年度　指定管理者制度導入</t>
    <phoneticPr fontId="1"/>
  </si>
  <si>
    <t>平成18年度　指定管理者制度導入</t>
    <phoneticPr fontId="1"/>
  </si>
  <si>
    <t>⑥建物の減価償却率平均</t>
    <phoneticPr fontId="1"/>
  </si>
  <si>
    <t>1,508.690㎡</t>
    <phoneticPr fontId="1"/>
  </si>
  <si>
    <t>取得価額</t>
    <phoneticPr fontId="13"/>
  </si>
  <si>
    <t>No13</t>
    <phoneticPr fontId="1"/>
  </si>
  <si>
    <t>福祉施設</t>
    <rPh sb="0" eb="2">
      <t>フクシ</t>
    </rPh>
    <rPh sb="2" eb="4">
      <t>シセツ</t>
    </rPh>
    <phoneticPr fontId="1"/>
  </si>
  <si>
    <t>志村ふれあい館</t>
    <rPh sb="0" eb="2">
      <t>シムラ</t>
    </rPh>
    <rPh sb="6" eb="7">
      <t>カン</t>
    </rPh>
    <phoneticPr fontId="1"/>
  </si>
  <si>
    <t>長寿社会推進課</t>
    <rPh sb="0" eb="2">
      <t>チョウジュ</t>
    </rPh>
    <rPh sb="2" eb="4">
      <t>シャカイ</t>
    </rPh>
    <rPh sb="4" eb="7">
      <t>スイシンカ</t>
    </rPh>
    <phoneticPr fontId="1"/>
  </si>
  <si>
    <t>志村3-32-6</t>
    <rPh sb="0" eb="2">
      <t>シムラ</t>
    </rPh>
    <phoneticPr fontId="1"/>
  </si>
  <si>
    <t>平成21年度　指定管理者制度導入</t>
    <phoneticPr fontId="1"/>
  </si>
  <si>
    <t>シニア学習プラザ</t>
    <rPh sb="3" eb="5">
      <t>ガクシュウ</t>
    </rPh>
    <phoneticPr fontId="1"/>
  </si>
  <si>
    <t>1,488.530㎡</t>
    <phoneticPr fontId="1"/>
  </si>
  <si>
    <t>高島平ふれあい館</t>
    <rPh sb="0" eb="3">
      <t>タカシマダイラ</t>
    </rPh>
    <rPh sb="7" eb="8">
      <t>カン</t>
    </rPh>
    <phoneticPr fontId="1"/>
  </si>
  <si>
    <t>平成17年度　指定管理者制度導入</t>
    <phoneticPr fontId="1"/>
  </si>
  <si>
    <t>仲町ふれあい館</t>
    <rPh sb="0" eb="2">
      <t>ナカチョウ</t>
    </rPh>
    <rPh sb="6" eb="7">
      <t>カン</t>
    </rPh>
    <phoneticPr fontId="1"/>
  </si>
  <si>
    <t>昭和39年8月15日（平成7年改築）</t>
    <rPh sb="0" eb="2">
      <t>ショウワ</t>
    </rPh>
    <rPh sb="4" eb="5">
      <t>ネン</t>
    </rPh>
    <rPh sb="6" eb="7">
      <t>ガツ</t>
    </rPh>
    <rPh sb="9" eb="10">
      <t>ヒ</t>
    </rPh>
    <rPh sb="11" eb="13">
      <t>ヘイセイ</t>
    </rPh>
    <rPh sb="14" eb="15">
      <t>ネン</t>
    </rPh>
    <rPh sb="15" eb="17">
      <t>カイチク</t>
    </rPh>
    <phoneticPr fontId="1"/>
  </si>
  <si>
    <t>No18</t>
    <phoneticPr fontId="1"/>
  </si>
  <si>
    <t>長寿社会推進課</t>
    <rPh sb="0" eb="7">
      <t>チョウジュシャカイスイシンカ</t>
    </rPh>
    <phoneticPr fontId="1"/>
  </si>
  <si>
    <t>1,324.000㎡</t>
    <phoneticPr fontId="1"/>
  </si>
  <si>
    <t>No19</t>
    <phoneticPr fontId="1"/>
  </si>
  <si>
    <t>赤塚いこいの家</t>
    <rPh sb="0" eb="2">
      <t>アカツカ</t>
    </rPh>
    <rPh sb="6" eb="7">
      <t>イエ</t>
    </rPh>
    <phoneticPr fontId="1"/>
  </si>
  <si>
    <t>620.020㎡</t>
    <phoneticPr fontId="1"/>
  </si>
  <si>
    <t>仲宿いこいの家</t>
    <rPh sb="0" eb="2">
      <t>ナカジュク</t>
    </rPh>
    <rPh sb="6" eb="7">
      <t>イエ</t>
    </rPh>
    <phoneticPr fontId="1"/>
  </si>
  <si>
    <t>597.020㎡</t>
    <phoneticPr fontId="1"/>
  </si>
  <si>
    <t>取得価額</t>
    <phoneticPr fontId="13"/>
  </si>
  <si>
    <t>清水いこいの家</t>
    <rPh sb="0" eb="2">
      <t>シミズ</t>
    </rPh>
    <rPh sb="6" eb="7">
      <t>イエ</t>
    </rPh>
    <phoneticPr fontId="1"/>
  </si>
  <si>
    <t>介護保険課</t>
    <rPh sb="0" eb="2">
      <t>カイゴ</t>
    </rPh>
    <rPh sb="2" eb="5">
      <t>ホケンカ</t>
    </rPh>
    <phoneticPr fontId="1"/>
  </si>
  <si>
    <t>■みどりの苑</t>
    <rPh sb="5" eb="6">
      <t>ソノ</t>
    </rPh>
    <phoneticPr fontId="1"/>
  </si>
  <si>
    <t>前野町5-9-3</t>
    <rPh sb="0" eb="3">
      <t>マエノチョウ</t>
    </rPh>
    <phoneticPr fontId="1"/>
  </si>
  <si>
    <t>①利用者数（定員）</t>
    <rPh sb="1" eb="4">
      <t>リヨウシャ</t>
    </rPh>
    <rPh sb="4" eb="5">
      <t>スウ</t>
    </rPh>
    <rPh sb="6" eb="8">
      <t>テイイン</t>
    </rPh>
    <phoneticPr fontId="1"/>
  </si>
  <si>
    <t>平成2年4月1日開設</t>
    <rPh sb="0" eb="2">
      <t>ヘイセイ</t>
    </rPh>
    <rPh sb="3" eb="4">
      <t>ネン</t>
    </rPh>
    <rPh sb="5" eb="6">
      <t>ガツ</t>
    </rPh>
    <rPh sb="7" eb="8">
      <t>ニチ</t>
    </rPh>
    <rPh sb="8" eb="10">
      <t>カイセツ</t>
    </rPh>
    <phoneticPr fontId="1"/>
  </si>
  <si>
    <t>■いずみの苑</t>
    <rPh sb="5" eb="6">
      <t>ソノ</t>
    </rPh>
    <phoneticPr fontId="1"/>
  </si>
  <si>
    <t>東坂下2-2-22</t>
    <rPh sb="0" eb="1">
      <t>ヒガシ</t>
    </rPh>
    <rPh sb="1" eb="3">
      <t>サカシタ</t>
    </rPh>
    <phoneticPr fontId="1"/>
  </si>
  <si>
    <t>平成7年7月1日開設</t>
    <rPh sb="0" eb="2">
      <t>ヘイセイ</t>
    </rPh>
    <rPh sb="3" eb="4">
      <t>ネン</t>
    </rPh>
    <rPh sb="5" eb="6">
      <t>ガツ</t>
    </rPh>
    <rPh sb="7" eb="8">
      <t>ニチ</t>
    </rPh>
    <rPh sb="8" eb="10">
      <t>カイセツ</t>
    </rPh>
    <phoneticPr fontId="1"/>
  </si>
  <si>
    <t>複合施設：坂下おとしより相談センター</t>
    <rPh sb="0" eb="2">
      <t>フクゴウ</t>
    </rPh>
    <rPh sb="2" eb="4">
      <t>シセツ</t>
    </rPh>
    <rPh sb="5" eb="7">
      <t>サカシタ</t>
    </rPh>
    <rPh sb="12" eb="14">
      <t>ソウダン</t>
    </rPh>
    <phoneticPr fontId="1"/>
  </si>
  <si>
    <t>特別養護老人ホームいずみの苑</t>
    <rPh sb="0" eb="6">
      <t>トクベツヨウゴロウジン</t>
    </rPh>
    <rPh sb="13" eb="14">
      <t>ソノ</t>
    </rPh>
    <phoneticPr fontId="1"/>
  </si>
  <si>
    <t>5,595.110㎡</t>
    <phoneticPr fontId="1"/>
  </si>
  <si>
    <t>特別養護老人ホームみどりの苑</t>
    <rPh sb="0" eb="6">
      <t>トクベツヨウゴロウジン</t>
    </rPh>
    <rPh sb="13" eb="14">
      <t>ソノ</t>
    </rPh>
    <phoneticPr fontId="1"/>
  </si>
  <si>
    <t>3,828.770㎡</t>
    <phoneticPr fontId="1"/>
  </si>
  <si>
    <t>No21</t>
    <phoneticPr fontId="1"/>
  </si>
  <si>
    <t>母子生活支援施設</t>
    <rPh sb="0" eb="4">
      <t>ボシセイカツ</t>
    </rPh>
    <rPh sb="4" eb="6">
      <t>シエン</t>
    </rPh>
    <rPh sb="6" eb="8">
      <t>シセツ</t>
    </rPh>
    <phoneticPr fontId="1"/>
  </si>
  <si>
    <t>子ども政策課</t>
    <rPh sb="0" eb="1">
      <t>コ</t>
    </rPh>
    <rPh sb="3" eb="5">
      <t>セイサク</t>
    </rPh>
    <rPh sb="5" eb="6">
      <t>カ</t>
    </rPh>
    <phoneticPr fontId="1"/>
  </si>
  <si>
    <t>①利用者数（延）</t>
    <rPh sb="1" eb="3">
      <t>リヨウ</t>
    </rPh>
    <rPh sb="3" eb="4">
      <t>シャ</t>
    </rPh>
    <rPh sb="4" eb="5">
      <t>スウ</t>
    </rPh>
    <rPh sb="6" eb="7">
      <t>ノ</t>
    </rPh>
    <phoneticPr fontId="1"/>
  </si>
  <si>
    <t>　子どもが18歳未満の母子家庭で、生活上の問題を抱え、子どもの養育が十分できない場合に入所を受け入れ、社会的自立を支援する施設です。</t>
    <rPh sb="46" eb="47">
      <t>ウ</t>
    </rPh>
    <rPh sb="48" eb="49">
      <t>イ</t>
    </rPh>
    <phoneticPr fontId="1"/>
  </si>
  <si>
    <t>現在の施設は平成29年に改築しました。</t>
    <rPh sb="0" eb="2">
      <t>ゲンザイ</t>
    </rPh>
    <rPh sb="3" eb="5">
      <t>シセツ</t>
    </rPh>
    <rPh sb="6" eb="8">
      <t>ヘイセイ</t>
    </rPh>
    <rPh sb="10" eb="11">
      <t>ネン</t>
    </rPh>
    <rPh sb="12" eb="14">
      <t>カイチク</t>
    </rPh>
    <phoneticPr fontId="1"/>
  </si>
  <si>
    <t>母子生活支援施設</t>
    <rPh sb="0" eb="2">
      <t>ボシ</t>
    </rPh>
    <rPh sb="2" eb="4">
      <t>セイカツ</t>
    </rPh>
    <rPh sb="4" eb="6">
      <t>シエン</t>
    </rPh>
    <rPh sb="6" eb="8">
      <t>シセツ</t>
    </rPh>
    <phoneticPr fontId="1"/>
  </si>
  <si>
    <t>1,802.240㎡</t>
    <phoneticPr fontId="1"/>
  </si>
  <si>
    <t>■施設管理</t>
    <phoneticPr fontId="1"/>
  </si>
  <si>
    <t>平成18年度　指定管理者制度導入（8園）</t>
    <rPh sb="18" eb="19">
      <t>エン</t>
    </rPh>
    <phoneticPr fontId="1"/>
  </si>
  <si>
    <t>平成23年度　指定管理者制度導入（1園）</t>
    <rPh sb="18" eb="19">
      <t>エン</t>
    </rPh>
    <phoneticPr fontId="1"/>
  </si>
  <si>
    <t>■施設整備状況</t>
    <rPh sb="3" eb="7">
      <t>セイビジョウキョウ</t>
    </rPh>
    <phoneticPr fontId="1"/>
  </si>
  <si>
    <t>⑥建物の減価償却率平均</t>
    <phoneticPr fontId="1"/>
  </si>
  <si>
    <t>徳丸福祉園</t>
    <rPh sb="0" eb="2">
      <t>トクマル</t>
    </rPh>
    <rPh sb="2" eb="4">
      <t>フクシ</t>
    </rPh>
    <rPh sb="4" eb="5">
      <t>エン</t>
    </rPh>
    <phoneticPr fontId="1"/>
  </si>
  <si>
    <t>3,292.510㎡</t>
    <phoneticPr fontId="1"/>
  </si>
  <si>
    <t>加賀福祉園</t>
    <rPh sb="0" eb="2">
      <t>カガ</t>
    </rPh>
    <rPh sb="2" eb="4">
      <t>フクシ</t>
    </rPh>
    <rPh sb="4" eb="5">
      <t>エン</t>
    </rPh>
    <phoneticPr fontId="1"/>
  </si>
  <si>
    <t>2,748.650㎡</t>
    <phoneticPr fontId="1"/>
  </si>
  <si>
    <t>取得価額</t>
    <phoneticPr fontId="13"/>
  </si>
  <si>
    <t>赤塚福祉園</t>
    <rPh sb="0" eb="2">
      <t>アカツカ</t>
    </rPh>
    <rPh sb="2" eb="4">
      <t>フクシ</t>
    </rPh>
    <rPh sb="4" eb="5">
      <t>エン</t>
    </rPh>
    <phoneticPr fontId="1"/>
  </si>
  <si>
    <t>2,312.630㎡</t>
    <phoneticPr fontId="1"/>
  </si>
  <si>
    <t>三園福祉園</t>
    <rPh sb="0" eb="2">
      <t>ミソノ</t>
    </rPh>
    <rPh sb="2" eb="4">
      <t>フクシ</t>
    </rPh>
    <rPh sb="4" eb="5">
      <t>エン</t>
    </rPh>
    <phoneticPr fontId="1"/>
  </si>
  <si>
    <t>障がい者福祉センター</t>
    <rPh sb="0" eb="1">
      <t>ショウ</t>
    </rPh>
    <rPh sb="3" eb="4">
      <t>シャ</t>
    </rPh>
    <rPh sb="4" eb="6">
      <t>フクシ</t>
    </rPh>
    <phoneticPr fontId="1"/>
  </si>
  <si>
    <t>高島平9-25-12</t>
    <rPh sb="0" eb="3">
      <t>タカシマダイラ</t>
    </rPh>
    <phoneticPr fontId="1"/>
  </si>
  <si>
    <t>平成19年度　指定管理者制度導入</t>
    <phoneticPr fontId="1"/>
  </si>
  <si>
    <t>高島平福祉園</t>
    <rPh sb="0" eb="3">
      <t>タカシマダイラ</t>
    </rPh>
    <rPh sb="3" eb="6">
      <t>フクシエン</t>
    </rPh>
    <phoneticPr fontId="1"/>
  </si>
  <si>
    <t>⑥建物の減価償却率平均</t>
    <phoneticPr fontId="1"/>
  </si>
  <si>
    <t>障がい者福祉センター</t>
    <rPh sb="0" eb="1">
      <t>ショウ</t>
    </rPh>
    <rPh sb="3" eb="6">
      <t>シャフクシ</t>
    </rPh>
    <phoneticPr fontId="1"/>
  </si>
  <si>
    <t>1,099.700㎡</t>
    <phoneticPr fontId="1"/>
  </si>
  <si>
    <t>取得価額</t>
    <phoneticPr fontId="13"/>
  </si>
  <si>
    <t>No24</t>
    <phoneticPr fontId="1"/>
  </si>
  <si>
    <t>児童福祉施設</t>
    <rPh sb="0" eb="2">
      <t>ジドウ</t>
    </rPh>
    <rPh sb="2" eb="4">
      <t>フクシ</t>
    </rPh>
    <rPh sb="4" eb="6">
      <t>シセツ</t>
    </rPh>
    <phoneticPr fontId="1"/>
  </si>
  <si>
    <t>　「子育て応援児童館CAP'S（Children And Parents' Station）は、乳幼児親子が遊び、学び、交流できる施設です。年齢に応じたプログラムや保護者を対象とした講座などの活動のほか、子育てや子どもに関する相談など、地域で気軽に利用できる親しみのある施設です。また、小学生以上の児童が利用できる部屋も用意しています。</t>
    <phoneticPr fontId="1"/>
  </si>
  <si>
    <t>1,012.410㎡</t>
    <phoneticPr fontId="1"/>
  </si>
  <si>
    <t>取得価額</t>
    <phoneticPr fontId="13"/>
  </si>
  <si>
    <t>はすのみ児童館</t>
    <rPh sb="4" eb="7">
      <t>ジドウカン</t>
    </rPh>
    <phoneticPr fontId="1"/>
  </si>
  <si>
    <t>720.410㎡</t>
    <phoneticPr fontId="1"/>
  </si>
  <si>
    <t>取得価額</t>
    <phoneticPr fontId="13"/>
  </si>
  <si>
    <t>志村児童館</t>
    <rPh sb="0" eb="5">
      <t>シムラジドウカン</t>
    </rPh>
    <phoneticPr fontId="1"/>
  </si>
  <si>
    <t>706.620㎡</t>
    <phoneticPr fontId="1"/>
  </si>
  <si>
    <t>赤塚児童館</t>
    <rPh sb="0" eb="2">
      <t>アカツカ</t>
    </rPh>
    <rPh sb="2" eb="5">
      <t>ジドウカン</t>
    </rPh>
    <phoneticPr fontId="1"/>
  </si>
  <si>
    <t>保育サービス課</t>
    <rPh sb="0" eb="2">
      <t>ホイク</t>
    </rPh>
    <rPh sb="6" eb="7">
      <t>カ</t>
    </rPh>
    <phoneticPr fontId="1"/>
  </si>
  <si>
    <t>■施設整備状況等</t>
    <rPh sb="1" eb="3">
      <t>シセツ</t>
    </rPh>
    <rPh sb="3" eb="7">
      <t>セイビジョウキョウ</t>
    </rPh>
    <rPh sb="7" eb="8">
      <t>トウ</t>
    </rPh>
    <phoneticPr fontId="1"/>
  </si>
  <si>
    <t>⑥建物の減価償却率平均</t>
    <phoneticPr fontId="1"/>
  </si>
  <si>
    <t>若木保育園</t>
    <rPh sb="0" eb="2">
      <t>ワカギ</t>
    </rPh>
    <rPh sb="2" eb="5">
      <t>ホイクエン</t>
    </rPh>
    <phoneticPr fontId="1"/>
  </si>
  <si>
    <t>大谷口保育園</t>
    <rPh sb="0" eb="3">
      <t>オオヤグチ</t>
    </rPh>
    <rPh sb="3" eb="6">
      <t>ホイクエン</t>
    </rPh>
    <phoneticPr fontId="1"/>
  </si>
  <si>
    <t>赤塚新町保育園</t>
    <rPh sb="0" eb="7">
      <t>アカツカシンマチホイクエン</t>
    </rPh>
    <phoneticPr fontId="1"/>
  </si>
  <si>
    <t>No26</t>
    <phoneticPr fontId="1"/>
  </si>
  <si>
    <t>児童福祉施設</t>
    <rPh sb="0" eb="6">
      <t>ジドウフクシシセツ</t>
    </rPh>
    <phoneticPr fontId="1"/>
  </si>
  <si>
    <t>地域教育力推進課</t>
    <rPh sb="0" eb="2">
      <t>チイキ</t>
    </rPh>
    <rPh sb="2" eb="5">
      <t>キョウイクリョク</t>
    </rPh>
    <rPh sb="5" eb="8">
      <t>スイシンカ</t>
    </rPh>
    <phoneticPr fontId="1"/>
  </si>
  <si>
    <t xml:space="preserve">　次代を担う子どもたちの健やかな成長と多様な体験を通した豊かな人間形成を願って、地域コミュニティの基盤である学校内で、放課後子ども教室事業と放課後児童健全育成事業を一体型として運営する放課後対策事業「あいキッズ」を、区内全51区立小学校で実施しています。
</t>
    <phoneticPr fontId="1"/>
  </si>
  <si>
    <t>志村第六小学校あいキッズ室</t>
    <rPh sb="0" eb="2">
      <t>シムラ</t>
    </rPh>
    <rPh sb="2" eb="3">
      <t>ダイ</t>
    </rPh>
    <rPh sb="3" eb="4">
      <t>ロク</t>
    </rPh>
    <rPh sb="4" eb="7">
      <t>ショウガッコウ</t>
    </rPh>
    <rPh sb="12" eb="13">
      <t>シツ</t>
    </rPh>
    <phoneticPr fontId="1"/>
  </si>
  <si>
    <t>高島第三小学校あいキッズ室</t>
    <rPh sb="0" eb="2">
      <t>タカシマ</t>
    </rPh>
    <rPh sb="2" eb="4">
      <t>ダイサン</t>
    </rPh>
    <rPh sb="4" eb="7">
      <t>ショウガッコウ</t>
    </rPh>
    <rPh sb="12" eb="13">
      <t>シツ</t>
    </rPh>
    <phoneticPr fontId="1"/>
  </si>
  <si>
    <t>256.660㎡</t>
    <phoneticPr fontId="1"/>
  </si>
  <si>
    <t>取得価額</t>
    <phoneticPr fontId="13"/>
  </si>
  <si>
    <t>志村第二小学校あいキッズ</t>
    <rPh sb="0" eb="2">
      <t>シムラ</t>
    </rPh>
    <rPh sb="2" eb="4">
      <t>ダイニ</t>
    </rPh>
    <rPh sb="4" eb="7">
      <t>ショウガッコウ</t>
    </rPh>
    <phoneticPr fontId="1"/>
  </si>
  <si>
    <t>No27</t>
    <phoneticPr fontId="1"/>
  </si>
  <si>
    <t>環境関連施設</t>
    <rPh sb="0" eb="2">
      <t>カンキョウ</t>
    </rPh>
    <rPh sb="2" eb="4">
      <t>カンレン</t>
    </rPh>
    <rPh sb="4" eb="6">
      <t>シセツ</t>
    </rPh>
    <phoneticPr fontId="1"/>
  </si>
  <si>
    <t>エコポリスセンター</t>
    <phoneticPr fontId="1"/>
  </si>
  <si>
    <t>エコポリスセンター</t>
    <phoneticPr fontId="1"/>
  </si>
  <si>
    <t>環境政策課</t>
    <rPh sb="0" eb="2">
      <t>カンキョウ</t>
    </rPh>
    <rPh sb="2" eb="4">
      <t>セイサク</t>
    </rPh>
    <rPh sb="4" eb="5">
      <t>カ</t>
    </rPh>
    <phoneticPr fontId="1"/>
  </si>
  <si>
    <t>前野町4-6-1</t>
    <rPh sb="0" eb="3">
      <t>マエノチョウ</t>
    </rPh>
    <phoneticPr fontId="1"/>
  </si>
  <si>
    <t>■施設管理　</t>
    <phoneticPr fontId="1"/>
  </si>
  <si>
    <t>平成24年度　指定管理者制度導入</t>
    <phoneticPr fontId="1"/>
  </si>
  <si>
    <t>■複合施設</t>
    <rPh sb="1" eb="3">
      <t>フクゴウ</t>
    </rPh>
    <phoneticPr fontId="1"/>
  </si>
  <si>
    <t>3,100.870㎡</t>
    <phoneticPr fontId="1"/>
  </si>
  <si>
    <t>No28</t>
    <phoneticPr fontId="1"/>
  </si>
  <si>
    <t>熱帯環境植物館</t>
    <rPh sb="0" eb="7">
      <t>ネッタイカンキョウショクブツカン</t>
    </rPh>
    <phoneticPr fontId="1"/>
  </si>
  <si>
    <t>高島平8-29-2</t>
    <rPh sb="0" eb="3">
      <t>タカシマダイラ</t>
    </rPh>
    <phoneticPr fontId="1"/>
  </si>
  <si>
    <t>2,926.080㎡</t>
    <phoneticPr fontId="1"/>
  </si>
  <si>
    <t>No29</t>
    <phoneticPr fontId="1"/>
  </si>
  <si>
    <t>リサイクルプラザ</t>
    <phoneticPr fontId="1"/>
  </si>
  <si>
    <t>リサイクルプラザ</t>
    <phoneticPr fontId="1"/>
  </si>
  <si>
    <t>資源循環推進課</t>
    <rPh sb="0" eb="2">
      <t>シゲン</t>
    </rPh>
    <rPh sb="2" eb="4">
      <t>ジュンカン</t>
    </rPh>
    <rPh sb="4" eb="7">
      <t>スイシンカ</t>
    </rPh>
    <phoneticPr fontId="1"/>
  </si>
  <si>
    <t>舟渡4-16-6</t>
    <rPh sb="0" eb="2">
      <t>フナド</t>
    </rPh>
    <phoneticPr fontId="1"/>
  </si>
  <si>
    <t>平成18年1月22日(処理ゾーン）</t>
    <rPh sb="4" eb="5">
      <t>ネン</t>
    </rPh>
    <rPh sb="6" eb="7">
      <t>ガツ</t>
    </rPh>
    <rPh sb="9" eb="10">
      <t>ヒ</t>
    </rPh>
    <rPh sb="11" eb="13">
      <t>ショリ</t>
    </rPh>
    <phoneticPr fontId="1"/>
  </si>
  <si>
    <t>平成18年1月27日(プラザゾーン）</t>
    <rPh sb="4" eb="5">
      <t>ネン</t>
    </rPh>
    <rPh sb="6" eb="7">
      <t>ガツ</t>
    </rPh>
    <rPh sb="9" eb="10">
      <t>ヒ</t>
    </rPh>
    <phoneticPr fontId="1"/>
  </si>
  <si>
    <t>平成17年度　指定管理者制度導入（プラザゾーン）</t>
    <phoneticPr fontId="1"/>
  </si>
  <si>
    <t>5,586.010㎡</t>
    <phoneticPr fontId="1"/>
  </si>
  <si>
    <t>土木関連施設</t>
    <rPh sb="0" eb="2">
      <t>ドボク</t>
    </rPh>
    <rPh sb="2" eb="4">
      <t>カンレン</t>
    </rPh>
    <rPh sb="4" eb="6">
      <t>シセツ</t>
    </rPh>
    <phoneticPr fontId="1"/>
  </si>
  <si>
    <t>　駅前の自転車等の放置を防止するために設置しています。定期利用、当日利用の形態で利用されています。</t>
    <rPh sb="1" eb="3">
      <t>エキマエ</t>
    </rPh>
    <rPh sb="4" eb="7">
      <t>ジテンシャ</t>
    </rPh>
    <rPh sb="7" eb="8">
      <t>トウ</t>
    </rPh>
    <rPh sb="9" eb="11">
      <t>ホウチ</t>
    </rPh>
    <rPh sb="12" eb="14">
      <t>ボウシ</t>
    </rPh>
    <rPh sb="19" eb="21">
      <t>セッチ</t>
    </rPh>
    <rPh sb="27" eb="29">
      <t>テイキ</t>
    </rPh>
    <rPh sb="29" eb="31">
      <t>リヨウ</t>
    </rPh>
    <rPh sb="32" eb="34">
      <t>トウジツ</t>
    </rPh>
    <rPh sb="34" eb="36">
      <t>リヨウ</t>
    </rPh>
    <rPh sb="37" eb="39">
      <t>ケイタイ</t>
    </rPh>
    <rPh sb="40" eb="42">
      <t>リヨウ</t>
    </rPh>
    <phoneticPr fontId="1"/>
  </si>
  <si>
    <t>　区有地や民間等から賃借した土地に自転車駐車場を設置しています。安全を確保する維持改修などを実施しています。</t>
    <rPh sb="1" eb="4">
      <t>クユウチ</t>
    </rPh>
    <rPh sb="5" eb="7">
      <t>ミンカン</t>
    </rPh>
    <rPh sb="7" eb="8">
      <t>トウ</t>
    </rPh>
    <rPh sb="10" eb="12">
      <t>チンシャク</t>
    </rPh>
    <rPh sb="14" eb="16">
      <t>トチ</t>
    </rPh>
    <rPh sb="17" eb="20">
      <t>ジテンシャ</t>
    </rPh>
    <rPh sb="20" eb="22">
      <t>チュウシャ</t>
    </rPh>
    <rPh sb="22" eb="23">
      <t>ジョウ</t>
    </rPh>
    <rPh sb="24" eb="26">
      <t>セッチ</t>
    </rPh>
    <rPh sb="32" eb="34">
      <t>アンゼン</t>
    </rPh>
    <rPh sb="35" eb="37">
      <t>カクホ</t>
    </rPh>
    <rPh sb="39" eb="41">
      <t>イジ</t>
    </rPh>
    <rPh sb="41" eb="43">
      <t>カイシュウ</t>
    </rPh>
    <rPh sb="46" eb="48">
      <t>ジッシ</t>
    </rPh>
    <phoneticPr fontId="1"/>
  </si>
  <si>
    <t>上板橋駅北自転車駐車場</t>
    <rPh sb="0" eb="3">
      <t>カミイタバシ</t>
    </rPh>
    <rPh sb="3" eb="4">
      <t>エキ</t>
    </rPh>
    <rPh sb="4" eb="5">
      <t>キタ</t>
    </rPh>
    <rPh sb="5" eb="8">
      <t>ジテンシャ</t>
    </rPh>
    <rPh sb="8" eb="11">
      <t>チュウシャジョウ</t>
    </rPh>
    <phoneticPr fontId="1"/>
  </si>
  <si>
    <t>677.620㎡</t>
    <phoneticPr fontId="1"/>
  </si>
  <si>
    <t>ときわ台駅北口第一自転車駐車場</t>
    <rPh sb="3" eb="5">
      <t>ダイエキ</t>
    </rPh>
    <rPh sb="5" eb="7">
      <t>キタグチ</t>
    </rPh>
    <rPh sb="7" eb="9">
      <t>ダイイチ</t>
    </rPh>
    <rPh sb="9" eb="12">
      <t>ジテンシャ</t>
    </rPh>
    <rPh sb="12" eb="15">
      <t>チュウシャジョウ</t>
    </rPh>
    <phoneticPr fontId="1"/>
  </si>
  <si>
    <t>656.190㎡</t>
    <phoneticPr fontId="1"/>
  </si>
  <si>
    <t>成増駅北口第一自転車駐車場</t>
    <rPh sb="0" eb="2">
      <t>ナリマス</t>
    </rPh>
    <rPh sb="2" eb="3">
      <t>エキ</t>
    </rPh>
    <rPh sb="3" eb="5">
      <t>キタグチ</t>
    </rPh>
    <rPh sb="5" eb="13">
      <t>ダイイチジテンシャチュウシャジョウ</t>
    </rPh>
    <phoneticPr fontId="1"/>
  </si>
  <si>
    <t>568.570㎡</t>
    <phoneticPr fontId="1"/>
  </si>
  <si>
    <t>成増駅南口第二自転車駐車場</t>
    <rPh sb="0" eb="2">
      <t>ナリマス</t>
    </rPh>
    <rPh sb="2" eb="3">
      <t>エキ</t>
    </rPh>
    <rPh sb="3" eb="5">
      <t>ミナミグチ</t>
    </rPh>
    <rPh sb="5" eb="6">
      <t>ダイ</t>
    </rPh>
    <rPh sb="6" eb="7">
      <t>ニ</t>
    </rPh>
    <rPh sb="7" eb="10">
      <t>ジテンシャ</t>
    </rPh>
    <rPh sb="10" eb="13">
      <t>チュウシャジョウ</t>
    </rPh>
    <phoneticPr fontId="1"/>
  </si>
  <si>
    <t>No31</t>
    <phoneticPr fontId="1"/>
  </si>
  <si>
    <t>公園等</t>
    <rPh sb="0" eb="2">
      <t>コウエン</t>
    </rPh>
    <rPh sb="2" eb="3">
      <t>トウ</t>
    </rPh>
    <phoneticPr fontId="1"/>
  </si>
  <si>
    <t>みどりと公園課</t>
    <rPh sb="4" eb="7">
      <t>コウエンカ</t>
    </rPh>
    <phoneticPr fontId="1"/>
  </si>
  <si>
    <t>　区立公園、児童遊園のほか、民間等の土地所有者から無償借用し、「遊び場」として開放している広場や緑地、公衆トイレなどの管理運営を行っています。
　区実施計画に基づき、公園のバリアフリー化や再整備工事などを実施しています。</t>
    <rPh sb="1" eb="5">
      <t>クリツコウエン</t>
    </rPh>
    <rPh sb="6" eb="8">
      <t>ジドウ</t>
    </rPh>
    <rPh sb="8" eb="10">
      <t>ユウエン</t>
    </rPh>
    <rPh sb="14" eb="16">
      <t>ミンカン</t>
    </rPh>
    <rPh sb="16" eb="17">
      <t>トウ</t>
    </rPh>
    <rPh sb="18" eb="20">
      <t>トチ</t>
    </rPh>
    <rPh sb="20" eb="23">
      <t>ショユウシャ</t>
    </rPh>
    <rPh sb="25" eb="27">
      <t>ムショウ</t>
    </rPh>
    <rPh sb="27" eb="29">
      <t>シャクヨウ</t>
    </rPh>
    <rPh sb="32" eb="33">
      <t>アソ</t>
    </rPh>
    <rPh sb="34" eb="35">
      <t>バ</t>
    </rPh>
    <rPh sb="39" eb="41">
      <t>カイホウ</t>
    </rPh>
    <rPh sb="45" eb="47">
      <t>ヒロバ</t>
    </rPh>
    <rPh sb="48" eb="50">
      <t>リョクチ</t>
    </rPh>
    <rPh sb="51" eb="53">
      <t>コウシュウ</t>
    </rPh>
    <rPh sb="59" eb="61">
      <t>カンリ</t>
    </rPh>
    <rPh sb="61" eb="63">
      <t>ウンエイ</t>
    </rPh>
    <rPh sb="64" eb="65">
      <t>オコナ</t>
    </rPh>
    <rPh sb="73" eb="74">
      <t>ク</t>
    </rPh>
    <rPh sb="74" eb="78">
      <t>ジッシケイカク</t>
    </rPh>
    <rPh sb="79" eb="80">
      <t>モト</t>
    </rPh>
    <rPh sb="83" eb="85">
      <t>コウエン</t>
    </rPh>
    <rPh sb="92" eb="93">
      <t>カ</t>
    </rPh>
    <rPh sb="94" eb="97">
      <t>サイセイビ</t>
    </rPh>
    <rPh sb="97" eb="99">
      <t>コウジ</t>
    </rPh>
    <rPh sb="102" eb="104">
      <t>ジッシ</t>
    </rPh>
    <phoneticPr fontId="1"/>
  </si>
  <si>
    <t>板橋公園（管理事務所）</t>
    <rPh sb="0" eb="2">
      <t>イタバシ</t>
    </rPh>
    <rPh sb="2" eb="4">
      <t>コウエン</t>
    </rPh>
    <rPh sb="5" eb="7">
      <t>カンリ</t>
    </rPh>
    <rPh sb="7" eb="9">
      <t>ジム</t>
    </rPh>
    <rPh sb="9" eb="10">
      <t>ショ</t>
    </rPh>
    <phoneticPr fontId="1"/>
  </si>
  <si>
    <t>城北交通公園（管理舎）</t>
    <rPh sb="0" eb="2">
      <t>ジョウホク</t>
    </rPh>
    <rPh sb="2" eb="4">
      <t>コウツウ</t>
    </rPh>
    <rPh sb="4" eb="6">
      <t>コウエン</t>
    </rPh>
    <rPh sb="7" eb="9">
      <t>カンリ</t>
    </rPh>
    <rPh sb="9" eb="10">
      <t>シャ</t>
    </rPh>
    <phoneticPr fontId="1"/>
  </si>
  <si>
    <t>334.940㎡</t>
    <phoneticPr fontId="1"/>
  </si>
  <si>
    <t>小茂根四丁目公園</t>
    <rPh sb="0" eb="3">
      <t>コモネ</t>
    </rPh>
    <rPh sb="3" eb="6">
      <t>ヨンチョウメ</t>
    </rPh>
    <rPh sb="6" eb="8">
      <t>コウエン</t>
    </rPh>
    <phoneticPr fontId="1"/>
  </si>
  <si>
    <t>東山町公園</t>
    <rPh sb="0" eb="2">
      <t>ヒガシヤマ</t>
    </rPh>
    <rPh sb="2" eb="3">
      <t>チョウ</t>
    </rPh>
    <rPh sb="3" eb="5">
      <t>コウエン</t>
    </rPh>
    <phoneticPr fontId="1"/>
  </si>
  <si>
    <t>教育関連施設</t>
    <rPh sb="0" eb="2">
      <t>キョウイク</t>
    </rPh>
    <rPh sb="2" eb="4">
      <t>カンレン</t>
    </rPh>
    <rPh sb="4" eb="6">
      <t>シセツ</t>
    </rPh>
    <phoneticPr fontId="1"/>
  </si>
  <si>
    <t>郷土芸能伝承館</t>
    <rPh sb="0" eb="2">
      <t>キョウド</t>
    </rPh>
    <rPh sb="2" eb="4">
      <t>ゲイノウ</t>
    </rPh>
    <rPh sb="4" eb="6">
      <t>デンショウ</t>
    </rPh>
    <rPh sb="6" eb="7">
      <t>カン</t>
    </rPh>
    <phoneticPr fontId="1"/>
  </si>
  <si>
    <t>生涯学習課</t>
    <rPh sb="0" eb="5">
      <t>ショウガイガクシュウカ</t>
    </rPh>
    <phoneticPr fontId="1"/>
  </si>
  <si>
    <t>徳丸6-29-13</t>
    <rPh sb="0" eb="2">
      <t>トクマル</t>
    </rPh>
    <phoneticPr fontId="1"/>
  </si>
  <si>
    <t>平成元年11月11日</t>
    <rPh sb="0" eb="2">
      <t>ヘイセイ</t>
    </rPh>
    <rPh sb="2" eb="4">
      <t>ガンネン</t>
    </rPh>
    <rPh sb="6" eb="7">
      <t>ガツ</t>
    </rPh>
    <rPh sb="9" eb="10">
      <t>ヒ</t>
    </rPh>
    <phoneticPr fontId="1"/>
  </si>
  <si>
    <t>■設置目的等</t>
    <rPh sb="1" eb="6">
      <t>セッチモクテキトウ</t>
    </rPh>
    <phoneticPr fontId="1"/>
  </si>
  <si>
    <t>　区内に残る郷土芸能の伝承に寄与し、区民の文化の向上を図ることを目的とした施設です。</t>
    <rPh sb="37" eb="39">
      <t>シセツ</t>
    </rPh>
    <phoneticPr fontId="1"/>
  </si>
  <si>
    <t>672.740㎡</t>
    <phoneticPr fontId="1"/>
  </si>
  <si>
    <t>No33</t>
    <phoneticPr fontId="1"/>
  </si>
  <si>
    <t>生涯学習センター</t>
    <rPh sb="0" eb="2">
      <t>ショウガイ</t>
    </rPh>
    <rPh sb="2" eb="4">
      <t>ガクシュウ</t>
    </rPh>
    <phoneticPr fontId="1"/>
  </si>
  <si>
    <t>■大原生涯学習センター</t>
    <rPh sb="1" eb="3">
      <t>オオハラ</t>
    </rPh>
    <rPh sb="3" eb="5">
      <t>ショウガイ</t>
    </rPh>
    <rPh sb="5" eb="7">
      <t>ガクシュウ</t>
    </rPh>
    <phoneticPr fontId="1"/>
  </si>
  <si>
    <t>大原町5-18</t>
    <rPh sb="0" eb="2">
      <t>オオハラ</t>
    </rPh>
    <rPh sb="2" eb="3">
      <t>チョウ</t>
    </rPh>
    <phoneticPr fontId="1"/>
  </si>
  <si>
    <t>昭和49年4月16日開設</t>
    <rPh sb="0" eb="2">
      <t>ショウワ</t>
    </rPh>
    <rPh sb="4" eb="5">
      <t>ネン</t>
    </rPh>
    <rPh sb="6" eb="7">
      <t>ガツ</t>
    </rPh>
    <rPh sb="9" eb="10">
      <t>ニチ</t>
    </rPh>
    <rPh sb="10" eb="12">
      <t>カイセツ</t>
    </rPh>
    <phoneticPr fontId="1"/>
  </si>
  <si>
    <t>レクリエーションホール、集会室等</t>
    <rPh sb="12" eb="15">
      <t>シュウカイシツ</t>
    </rPh>
    <rPh sb="15" eb="16">
      <t>トウ</t>
    </rPh>
    <phoneticPr fontId="1"/>
  </si>
  <si>
    <t>■成増生涯学習センター</t>
    <rPh sb="1" eb="3">
      <t>ナリマス</t>
    </rPh>
    <rPh sb="3" eb="5">
      <t>ショウガイ</t>
    </rPh>
    <rPh sb="5" eb="7">
      <t>ガクシュウ</t>
    </rPh>
    <phoneticPr fontId="1"/>
  </si>
  <si>
    <t>成増1-12-4</t>
    <rPh sb="0" eb="2">
      <t>ナリマス</t>
    </rPh>
    <phoneticPr fontId="1"/>
  </si>
  <si>
    <t>昭和59年9月18日開設</t>
    <rPh sb="0" eb="2">
      <t>ショウワ</t>
    </rPh>
    <rPh sb="4" eb="5">
      <t>ネン</t>
    </rPh>
    <rPh sb="6" eb="7">
      <t>ガツ</t>
    </rPh>
    <rPh sb="9" eb="10">
      <t>ニチ</t>
    </rPh>
    <rPh sb="10" eb="12">
      <t>カイセツ</t>
    </rPh>
    <phoneticPr fontId="1"/>
  </si>
  <si>
    <t>音楽練習室、会議室、学習室等</t>
    <rPh sb="0" eb="5">
      <t>オンガクレンシュウシツ</t>
    </rPh>
    <rPh sb="6" eb="9">
      <t>カイギシツ</t>
    </rPh>
    <rPh sb="10" eb="12">
      <t>ガクシュウ</t>
    </rPh>
    <rPh sb="12" eb="13">
      <t>シツ</t>
    </rPh>
    <rPh sb="13" eb="14">
      <t>トウ</t>
    </rPh>
    <phoneticPr fontId="1"/>
  </si>
  <si>
    <t>2,266.600㎡</t>
    <phoneticPr fontId="1"/>
  </si>
  <si>
    <t>No34</t>
    <phoneticPr fontId="1"/>
  </si>
  <si>
    <t>郷土資料館</t>
    <rPh sb="0" eb="2">
      <t>キョウド</t>
    </rPh>
    <rPh sb="2" eb="5">
      <t>シリョウカン</t>
    </rPh>
    <phoneticPr fontId="1"/>
  </si>
  <si>
    <t>赤塚5-35-25</t>
    <rPh sb="0" eb="2">
      <t>アカツカ</t>
    </rPh>
    <phoneticPr fontId="1"/>
  </si>
  <si>
    <t>昭和47年7月23日（平成2年改築）</t>
    <rPh sb="0" eb="2">
      <t>ショウワ</t>
    </rPh>
    <rPh sb="4" eb="5">
      <t>ネン</t>
    </rPh>
    <rPh sb="6" eb="7">
      <t>ガツ</t>
    </rPh>
    <rPh sb="9" eb="10">
      <t>ヒ</t>
    </rPh>
    <rPh sb="11" eb="13">
      <t>ヘイセイ</t>
    </rPh>
    <rPh sb="14" eb="15">
      <t>ネン</t>
    </rPh>
    <rPh sb="15" eb="17">
      <t>カイチク</t>
    </rPh>
    <phoneticPr fontId="1"/>
  </si>
  <si>
    <t>　区内で出土した土器、古文書、民俗資料、古民家などを収蔵・展示し、板橋の歴史を学ぶことができる施設です。</t>
    <phoneticPr fontId="1"/>
  </si>
  <si>
    <t>⑥建物の減価償却率平均</t>
    <phoneticPr fontId="1"/>
  </si>
  <si>
    <t>1,335.220㎡</t>
    <phoneticPr fontId="1"/>
  </si>
  <si>
    <t>取得価額</t>
    <phoneticPr fontId="13"/>
  </si>
  <si>
    <t>No35</t>
    <phoneticPr fontId="1"/>
  </si>
  <si>
    <t>榛名林間学園</t>
    <rPh sb="0" eb="2">
      <t>ハルナ</t>
    </rPh>
    <rPh sb="2" eb="4">
      <t>リンカン</t>
    </rPh>
    <rPh sb="4" eb="6">
      <t>ガクエン</t>
    </rPh>
    <phoneticPr fontId="1"/>
  </si>
  <si>
    <t>群馬県高崎市榛名湖町845</t>
    <rPh sb="0" eb="3">
      <t>グンマケン</t>
    </rPh>
    <rPh sb="3" eb="6">
      <t>タカサキシ</t>
    </rPh>
    <rPh sb="6" eb="9">
      <t>ハルナコ</t>
    </rPh>
    <rPh sb="9" eb="10">
      <t>マチ</t>
    </rPh>
    <phoneticPr fontId="1"/>
  </si>
  <si>
    <t>昭和48年6月8日（昭和59年改築）</t>
    <rPh sb="0" eb="2">
      <t>ショウワ</t>
    </rPh>
    <rPh sb="4" eb="5">
      <t>ネン</t>
    </rPh>
    <rPh sb="6" eb="7">
      <t>ガツ</t>
    </rPh>
    <rPh sb="8" eb="9">
      <t>ヒ</t>
    </rPh>
    <rPh sb="10" eb="12">
      <t>ショウワ</t>
    </rPh>
    <rPh sb="14" eb="15">
      <t>ネン</t>
    </rPh>
    <rPh sb="15" eb="17">
      <t>カイチク</t>
    </rPh>
    <phoneticPr fontId="1"/>
  </si>
  <si>
    <t>平成17年度　指定管理者制度導入</t>
    <phoneticPr fontId="1"/>
  </si>
  <si>
    <t>榛名林間学園</t>
    <rPh sb="0" eb="6">
      <t>ハルナリンカンガクエン</t>
    </rPh>
    <phoneticPr fontId="1"/>
  </si>
  <si>
    <t>4,235.780㎡</t>
    <phoneticPr fontId="1"/>
  </si>
  <si>
    <t>取得価額</t>
    <phoneticPr fontId="13"/>
  </si>
  <si>
    <t>No36</t>
    <phoneticPr fontId="1"/>
  </si>
  <si>
    <t>八ヶ岳荘</t>
    <rPh sb="0" eb="3">
      <t>ヤツガタケ</t>
    </rPh>
    <rPh sb="3" eb="4">
      <t>ソウ</t>
    </rPh>
    <phoneticPr fontId="1"/>
  </si>
  <si>
    <t>長野県諏訪郡富士見町立沢字広原1-1322</t>
    <rPh sb="0" eb="3">
      <t>ナガノケン</t>
    </rPh>
    <rPh sb="3" eb="6">
      <t>スワグン</t>
    </rPh>
    <rPh sb="6" eb="9">
      <t>フジミ</t>
    </rPh>
    <rPh sb="9" eb="10">
      <t>チョウ</t>
    </rPh>
    <rPh sb="10" eb="11">
      <t>リツ</t>
    </rPh>
    <rPh sb="11" eb="12">
      <t>サワ</t>
    </rPh>
    <rPh sb="12" eb="13">
      <t>ジ</t>
    </rPh>
    <rPh sb="13" eb="15">
      <t>コウゲン</t>
    </rPh>
    <phoneticPr fontId="1"/>
  </si>
  <si>
    <t>平成18年度　指定管理者制度導入</t>
    <phoneticPr fontId="1"/>
  </si>
  <si>
    <t>■施設整備状況</t>
    <rPh sb="3" eb="5">
      <t>セイビ</t>
    </rPh>
    <rPh sb="5" eb="7">
      <t>ジョウキョウ</t>
    </rPh>
    <phoneticPr fontId="1"/>
  </si>
  <si>
    <t>⑥建物の減価償却率平均</t>
    <phoneticPr fontId="1"/>
  </si>
  <si>
    <t>少年自然の家八ヶ岳荘（管理棟ほか）</t>
    <rPh sb="0" eb="2">
      <t>ショウネン</t>
    </rPh>
    <rPh sb="2" eb="4">
      <t>シゼン</t>
    </rPh>
    <rPh sb="5" eb="6">
      <t>イエ</t>
    </rPh>
    <rPh sb="6" eb="9">
      <t>ヤツガタケ</t>
    </rPh>
    <rPh sb="9" eb="10">
      <t>ソウ</t>
    </rPh>
    <rPh sb="11" eb="13">
      <t>カンリ</t>
    </rPh>
    <rPh sb="13" eb="14">
      <t>トウ</t>
    </rPh>
    <phoneticPr fontId="1"/>
  </si>
  <si>
    <t>取得価額</t>
    <phoneticPr fontId="13"/>
  </si>
  <si>
    <t>少年自然の家八ヶ岳荘</t>
    <rPh sb="0" eb="4">
      <t>ショウネンシゼン</t>
    </rPh>
    <rPh sb="5" eb="10">
      <t>イエヤツガタケソウ</t>
    </rPh>
    <phoneticPr fontId="1"/>
  </si>
  <si>
    <t>No37</t>
    <phoneticPr fontId="1"/>
  </si>
  <si>
    <t>美術館（成増アートギャラリー含む）</t>
    <rPh sb="0" eb="3">
      <t>ビジュツカン</t>
    </rPh>
    <rPh sb="4" eb="6">
      <t>ナリマス</t>
    </rPh>
    <rPh sb="14" eb="15">
      <t>フク</t>
    </rPh>
    <phoneticPr fontId="1"/>
  </si>
  <si>
    <t>文化・国際交流課</t>
    <rPh sb="0" eb="2">
      <t>ブンカ</t>
    </rPh>
    <rPh sb="3" eb="8">
      <t>コクサイコウリュウカ</t>
    </rPh>
    <phoneticPr fontId="1"/>
  </si>
  <si>
    <t>赤塚5-34-27</t>
    <rPh sb="0" eb="2">
      <t>アカツカ</t>
    </rPh>
    <phoneticPr fontId="1"/>
  </si>
  <si>
    <t>昭和54年5月19日（平成30年大規模改修）</t>
    <rPh sb="0" eb="2">
      <t>ショウワ</t>
    </rPh>
    <rPh sb="4" eb="5">
      <t>ネン</t>
    </rPh>
    <rPh sb="6" eb="7">
      <t>ガツ</t>
    </rPh>
    <rPh sb="9" eb="10">
      <t>ヒ</t>
    </rPh>
    <rPh sb="11" eb="13">
      <t>ヘイセイ</t>
    </rPh>
    <rPh sb="15" eb="16">
      <t>ネン</t>
    </rPh>
    <rPh sb="16" eb="19">
      <t>ダイキボ</t>
    </rPh>
    <rPh sb="19" eb="21">
      <t>カイシュウ</t>
    </rPh>
    <phoneticPr fontId="1"/>
  </si>
  <si>
    <t>■施設概要</t>
    <rPh sb="3" eb="5">
      <t>ガイヨウ</t>
    </rPh>
    <phoneticPr fontId="1"/>
  </si>
  <si>
    <t>1F　ホール、事務室、アトリエ、講義室</t>
    <rPh sb="7" eb="9">
      <t>ジム</t>
    </rPh>
    <rPh sb="9" eb="10">
      <t>シツ</t>
    </rPh>
    <rPh sb="16" eb="19">
      <t>コウギシツ</t>
    </rPh>
    <phoneticPr fontId="1"/>
  </si>
  <si>
    <t>2F　第一展示室、第二展示室、ロビー</t>
    <rPh sb="3" eb="5">
      <t>ダイイチ</t>
    </rPh>
    <rPh sb="5" eb="8">
      <t>テンジシツ</t>
    </rPh>
    <rPh sb="9" eb="11">
      <t>ダイニ</t>
    </rPh>
    <rPh sb="11" eb="14">
      <t>テンジシツ</t>
    </rPh>
    <phoneticPr fontId="1"/>
  </si>
  <si>
    <t>美術館</t>
    <rPh sb="0" eb="3">
      <t>ビジュツカン</t>
    </rPh>
    <phoneticPr fontId="1"/>
  </si>
  <si>
    <t>取得価額</t>
    <phoneticPr fontId="13"/>
  </si>
  <si>
    <t>No38</t>
    <phoneticPr fontId="1"/>
  </si>
  <si>
    <t>教育科学館</t>
    <rPh sb="0" eb="5">
      <t>キョウイクカガクカン</t>
    </rPh>
    <phoneticPr fontId="1"/>
  </si>
  <si>
    <t>常盤台4-14-1</t>
    <rPh sb="0" eb="3">
      <t>トキワダイ</t>
    </rPh>
    <phoneticPr fontId="1"/>
  </si>
  <si>
    <t>常盤台地域センター</t>
    <rPh sb="0" eb="3">
      <t>トキワダイ</t>
    </rPh>
    <rPh sb="3" eb="5">
      <t>チイキ</t>
    </rPh>
    <phoneticPr fontId="1"/>
  </si>
  <si>
    <t>教育科学館</t>
    <rPh sb="0" eb="2">
      <t>キョウイク</t>
    </rPh>
    <rPh sb="2" eb="4">
      <t>カガク</t>
    </rPh>
    <rPh sb="4" eb="5">
      <t>カン</t>
    </rPh>
    <phoneticPr fontId="1"/>
  </si>
  <si>
    <t>4,236.460㎡</t>
    <phoneticPr fontId="1"/>
  </si>
  <si>
    <t>No39</t>
    <phoneticPr fontId="1"/>
  </si>
  <si>
    <t>スポーツ振興課</t>
    <rPh sb="4" eb="6">
      <t>シンコウ</t>
    </rPh>
    <rPh sb="6" eb="7">
      <t>カ</t>
    </rPh>
    <phoneticPr fontId="1"/>
  </si>
  <si>
    <t>上板橋体育館</t>
    <rPh sb="0" eb="3">
      <t>カミイタバシ</t>
    </rPh>
    <rPh sb="3" eb="6">
      <t>タイイクカン</t>
    </rPh>
    <phoneticPr fontId="1"/>
  </si>
  <si>
    <t>8,650.400㎡</t>
    <phoneticPr fontId="1"/>
  </si>
  <si>
    <t>小豆沢体育館</t>
    <rPh sb="0" eb="3">
      <t>アズサワ</t>
    </rPh>
    <rPh sb="3" eb="6">
      <t>タイイクカン</t>
    </rPh>
    <phoneticPr fontId="1"/>
  </si>
  <si>
    <t>4,732.920㎡</t>
    <phoneticPr fontId="1"/>
  </si>
  <si>
    <t>小豆沢体育館（プール棟）</t>
    <rPh sb="0" eb="3">
      <t>アズサワ</t>
    </rPh>
    <rPh sb="3" eb="6">
      <t>タイイクカン</t>
    </rPh>
    <rPh sb="10" eb="11">
      <t>トウ</t>
    </rPh>
    <phoneticPr fontId="1"/>
  </si>
  <si>
    <t>3,648.280㎡</t>
    <phoneticPr fontId="1"/>
  </si>
  <si>
    <t>No40</t>
    <phoneticPr fontId="1"/>
  </si>
  <si>
    <t>中央図書館</t>
    <rPh sb="0" eb="2">
      <t>チュウオウ</t>
    </rPh>
    <rPh sb="2" eb="5">
      <t>トショカン</t>
    </rPh>
    <phoneticPr fontId="1"/>
  </si>
  <si>
    <t>■施設管理</t>
    <phoneticPr fontId="1"/>
  </si>
  <si>
    <t>平成20年度　指定管理者制度導入（3館）</t>
    <rPh sb="18" eb="19">
      <t>カン</t>
    </rPh>
    <phoneticPr fontId="1"/>
  </si>
  <si>
    <t>平成21年度　指定管理者制度導入（7館）</t>
    <phoneticPr fontId="1"/>
  </si>
  <si>
    <t>⑥建物の減価償却率平均</t>
    <phoneticPr fontId="1"/>
  </si>
  <si>
    <t>高島平図書館</t>
    <rPh sb="0" eb="3">
      <t>タカシマダイラ</t>
    </rPh>
    <rPh sb="3" eb="6">
      <t>トショカン</t>
    </rPh>
    <phoneticPr fontId="1"/>
  </si>
  <si>
    <t>2,785.880㎡</t>
    <phoneticPr fontId="1"/>
  </si>
  <si>
    <t>志村図書館</t>
    <rPh sb="0" eb="2">
      <t>シムラ</t>
    </rPh>
    <rPh sb="2" eb="5">
      <t>トショカン</t>
    </rPh>
    <phoneticPr fontId="1"/>
  </si>
  <si>
    <t>2,001.850㎡</t>
    <phoneticPr fontId="1"/>
  </si>
  <si>
    <t>学務課</t>
    <rPh sb="0" eb="3">
      <t>ガクムカ</t>
    </rPh>
    <phoneticPr fontId="1"/>
  </si>
  <si>
    <t>■高島幼稚園</t>
    <rPh sb="1" eb="6">
      <t>タカシマヨウチエン</t>
    </rPh>
    <phoneticPr fontId="1"/>
  </si>
  <si>
    <t>高島平2-18-1</t>
    <rPh sb="0" eb="3">
      <t>タカシマダイラ</t>
    </rPh>
    <phoneticPr fontId="1"/>
  </si>
  <si>
    <t>①在籍園児数</t>
    <rPh sb="1" eb="3">
      <t>ザイセキ</t>
    </rPh>
    <rPh sb="3" eb="5">
      <t>エンジ</t>
    </rPh>
    <rPh sb="5" eb="6">
      <t>スウ</t>
    </rPh>
    <phoneticPr fontId="1"/>
  </si>
  <si>
    <t>昭和47年4月1日開設（昭和51年改築）</t>
    <rPh sb="0" eb="2">
      <t>ショウワ</t>
    </rPh>
    <rPh sb="4" eb="5">
      <t>ネン</t>
    </rPh>
    <rPh sb="6" eb="7">
      <t>ガツ</t>
    </rPh>
    <rPh sb="8" eb="9">
      <t>ニチ</t>
    </rPh>
    <rPh sb="9" eb="11">
      <t>カイセツ</t>
    </rPh>
    <rPh sb="12" eb="14">
      <t>ショウワ</t>
    </rPh>
    <rPh sb="16" eb="17">
      <t>ネン</t>
    </rPh>
    <rPh sb="17" eb="19">
      <t>カイチク</t>
    </rPh>
    <phoneticPr fontId="1"/>
  </si>
  <si>
    <t>定員140名</t>
    <rPh sb="0" eb="2">
      <t>テイイン</t>
    </rPh>
    <rPh sb="5" eb="6">
      <t>メイ</t>
    </rPh>
    <phoneticPr fontId="1"/>
  </si>
  <si>
    <t>高島幼稚園（園舎）</t>
    <rPh sb="0" eb="2">
      <t>タカシマ</t>
    </rPh>
    <rPh sb="2" eb="5">
      <t>ヨウチエン</t>
    </rPh>
    <rPh sb="6" eb="8">
      <t>エンシャ</t>
    </rPh>
    <phoneticPr fontId="1"/>
  </si>
  <si>
    <t>848.110㎡</t>
    <phoneticPr fontId="1"/>
  </si>
  <si>
    <t>高島幼稚園（プール付属棟）</t>
    <rPh sb="0" eb="2">
      <t>タカシマ</t>
    </rPh>
    <rPh sb="2" eb="5">
      <t>ヨウチエン</t>
    </rPh>
    <rPh sb="9" eb="11">
      <t>フゾク</t>
    </rPh>
    <rPh sb="11" eb="12">
      <t>トウ</t>
    </rPh>
    <phoneticPr fontId="1"/>
  </si>
  <si>
    <t>9.000㎡</t>
    <phoneticPr fontId="1"/>
  </si>
  <si>
    <t>高島幼稚園（園舎増築棟）</t>
    <rPh sb="0" eb="5">
      <t>タカシマヨウチエン</t>
    </rPh>
    <rPh sb="6" eb="8">
      <t>エンシャ</t>
    </rPh>
    <rPh sb="8" eb="10">
      <t>ゾウチク</t>
    </rPh>
    <rPh sb="10" eb="11">
      <t>トウ</t>
    </rPh>
    <phoneticPr fontId="1"/>
  </si>
  <si>
    <t>317.430㎡</t>
    <phoneticPr fontId="1"/>
  </si>
  <si>
    <t>新しい学校づくり課</t>
    <rPh sb="0" eb="1">
      <t>アタラ</t>
    </rPh>
    <rPh sb="3" eb="5">
      <t>ガッコウ</t>
    </rPh>
    <rPh sb="8" eb="9">
      <t>カ</t>
    </rPh>
    <phoneticPr fontId="1"/>
  </si>
  <si>
    <t>①在籍児童数</t>
    <rPh sb="1" eb="3">
      <t>ザイセキ</t>
    </rPh>
    <rPh sb="3" eb="5">
      <t>ジドウ</t>
    </rPh>
    <rPh sb="5" eb="6">
      <t>スウ</t>
    </rPh>
    <phoneticPr fontId="1"/>
  </si>
  <si>
    <t>大谷口小学校</t>
    <rPh sb="0" eb="3">
      <t>オオヤグチ</t>
    </rPh>
    <rPh sb="3" eb="6">
      <t>ショウガッコウ</t>
    </rPh>
    <phoneticPr fontId="1"/>
  </si>
  <si>
    <t>8,127.570㎡</t>
    <phoneticPr fontId="1"/>
  </si>
  <si>
    <t>板橋第一小学校</t>
    <rPh sb="0" eb="2">
      <t>イタバシ</t>
    </rPh>
    <rPh sb="2" eb="4">
      <t>ダイイチ</t>
    </rPh>
    <rPh sb="4" eb="7">
      <t>ショウガッコウ</t>
    </rPh>
    <phoneticPr fontId="1"/>
  </si>
  <si>
    <t>7,494.670㎡</t>
    <phoneticPr fontId="1"/>
  </si>
  <si>
    <t>金沢小学校</t>
    <rPh sb="0" eb="2">
      <t>カナザワ</t>
    </rPh>
    <rPh sb="2" eb="5">
      <t>ショウガッコウ</t>
    </rPh>
    <phoneticPr fontId="1"/>
  </si>
  <si>
    <t>①在籍生徒数</t>
    <rPh sb="1" eb="3">
      <t>ザイセキ</t>
    </rPh>
    <rPh sb="3" eb="5">
      <t>セイト</t>
    </rPh>
    <rPh sb="5" eb="6">
      <t>スウ</t>
    </rPh>
    <phoneticPr fontId="1"/>
  </si>
  <si>
    <t>⑥建物の減価償却率平均</t>
    <phoneticPr fontId="1"/>
  </si>
  <si>
    <t>赤塚第二中学校</t>
    <rPh sb="0" eb="2">
      <t>アカツカ</t>
    </rPh>
    <rPh sb="2" eb="4">
      <t>ダイニ</t>
    </rPh>
    <rPh sb="4" eb="7">
      <t>チュウガッコウ</t>
    </rPh>
    <phoneticPr fontId="1"/>
  </si>
  <si>
    <t>8,856.670㎡</t>
    <phoneticPr fontId="1"/>
  </si>
  <si>
    <t>中台中学校</t>
    <rPh sb="0" eb="2">
      <t>ナカダイ</t>
    </rPh>
    <rPh sb="2" eb="5">
      <t>チュウガッコウ</t>
    </rPh>
    <phoneticPr fontId="1"/>
  </si>
  <si>
    <t>7,563.910㎡</t>
    <phoneticPr fontId="1"/>
  </si>
  <si>
    <t>赤塚第二中学校</t>
    <rPh sb="0" eb="7">
      <t>アカツカダイニチュウガッコウ</t>
    </rPh>
    <phoneticPr fontId="1"/>
  </si>
  <si>
    <t>天津わかしお学校</t>
    <rPh sb="0" eb="2">
      <t>アマツ</t>
    </rPh>
    <rPh sb="6" eb="8">
      <t>ガッコウ</t>
    </rPh>
    <phoneticPr fontId="1"/>
  </si>
  <si>
    <t>千葉県鴨川市天津字新町1990</t>
    <rPh sb="0" eb="3">
      <t>チバケン</t>
    </rPh>
    <rPh sb="3" eb="6">
      <t>カモガワシ</t>
    </rPh>
    <rPh sb="6" eb="8">
      <t>アマツ</t>
    </rPh>
    <rPh sb="8" eb="9">
      <t>ジ</t>
    </rPh>
    <rPh sb="9" eb="11">
      <t>シンマチ</t>
    </rPh>
    <phoneticPr fontId="1"/>
  </si>
  <si>
    <t>①在籍児童数</t>
    <rPh sb="1" eb="5">
      <t>ザイセキジドウ</t>
    </rPh>
    <rPh sb="5" eb="6">
      <t>スウ</t>
    </rPh>
    <phoneticPr fontId="1"/>
  </si>
  <si>
    <t>　区内在住の肥満・喘息・偏食・虚弱体質の改善をめざす小学校3年生から6年生が学ぶ、全寮制の特別支援学校です。</t>
    <phoneticPr fontId="1"/>
  </si>
  <si>
    <t>天津わかしお学校（校舎）</t>
    <rPh sb="0" eb="2">
      <t>アマツ</t>
    </rPh>
    <rPh sb="6" eb="8">
      <t>ガッコウ</t>
    </rPh>
    <rPh sb="9" eb="11">
      <t>コウシャ</t>
    </rPh>
    <phoneticPr fontId="1"/>
  </si>
  <si>
    <t>1,422.000㎡</t>
    <phoneticPr fontId="1"/>
  </si>
  <si>
    <t>天津わかしお学校（体育館）</t>
    <rPh sb="0" eb="2">
      <t>アマツ</t>
    </rPh>
    <rPh sb="6" eb="8">
      <t>ガッコウ</t>
    </rPh>
    <rPh sb="9" eb="12">
      <t>タイイクカン</t>
    </rPh>
    <phoneticPr fontId="1"/>
  </si>
  <si>
    <t>398.700㎡</t>
    <phoneticPr fontId="1"/>
  </si>
  <si>
    <t>天津わかしお学校（特別教室棟）</t>
    <rPh sb="0" eb="2">
      <t>アマツ</t>
    </rPh>
    <rPh sb="6" eb="8">
      <t>ガッコウ</t>
    </rPh>
    <rPh sb="9" eb="11">
      <t>トクベツ</t>
    </rPh>
    <rPh sb="11" eb="13">
      <t>キョウシツ</t>
    </rPh>
    <rPh sb="13" eb="14">
      <t>トウ</t>
    </rPh>
    <phoneticPr fontId="1"/>
  </si>
  <si>
    <t>244.550㎡</t>
    <phoneticPr fontId="1"/>
  </si>
  <si>
    <t>施設別財務諸表　掲載施設一覧</t>
    <rPh sb="0" eb="2">
      <t>シセツ</t>
    </rPh>
    <rPh sb="2" eb="3">
      <t>ベツ</t>
    </rPh>
    <rPh sb="3" eb="5">
      <t>ザイム</t>
    </rPh>
    <rPh sb="5" eb="7">
      <t>ショヒョウ</t>
    </rPh>
    <rPh sb="8" eb="10">
      <t>ケイサイ</t>
    </rPh>
    <rPh sb="10" eb="12">
      <t>シセツ</t>
    </rPh>
    <rPh sb="12" eb="14">
      <t>イチラン</t>
    </rPh>
    <phoneticPr fontId="1"/>
  </si>
  <si>
    <t>1.区役所本庁舎</t>
    <rPh sb="2" eb="5">
      <t>クヤクショ</t>
    </rPh>
    <rPh sb="5" eb="8">
      <t>ホンチョウシャ</t>
    </rPh>
    <phoneticPr fontId="1"/>
  </si>
  <si>
    <t>2.地域センター</t>
    <rPh sb="2" eb="4">
      <t>チイキ</t>
    </rPh>
    <phoneticPr fontId="1"/>
  </si>
  <si>
    <t>3.区民集会所</t>
    <rPh sb="2" eb="4">
      <t>クミン</t>
    </rPh>
    <rPh sb="4" eb="6">
      <t>シュウカイ</t>
    </rPh>
    <rPh sb="6" eb="7">
      <t>ジョ</t>
    </rPh>
    <phoneticPr fontId="1"/>
  </si>
  <si>
    <t>4.高島平区民館</t>
    <rPh sb="2" eb="5">
      <t>タカシマダイラ</t>
    </rPh>
    <rPh sb="5" eb="7">
      <t>クミン</t>
    </rPh>
    <rPh sb="7" eb="8">
      <t>カン</t>
    </rPh>
    <phoneticPr fontId="1"/>
  </si>
  <si>
    <t>5.文化会館</t>
    <rPh sb="2" eb="4">
      <t>ブンカ</t>
    </rPh>
    <rPh sb="4" eb="6">
      <t>カイカン</t>
    </rPh>
    <phoneticPr fontId="1"/>
  </si>
  <si>
    <t>6.グリーンホール</t>
    <phoneticPr fontId="1"/>
  </si>
  <si>
    <t>7.区営住宅</t>
    <rPh sb="2" eb="4">
      <t>クエイ</t>
    </rPh>
    <rPh sb="4" eb="6">
      <t>ジュウタク</t>
    </rPh>
    <phoneticPr fontId="1"/>
  </si>
  <si>
    <t>8.改良住宅</t>
    <rPh sb="2" eb="4">
      <t>カイリョウ</t>
    </rPh>
    <rPh sb="4" eb="6">
      <t>ジュウタク</t>
    </rPh>
    <phoneticPr fontId="1"/>
  </si>
  <si>
    <t>9.高齢者住宅</t>
    <rPh sb="2" eb="5">
      <t>コウレイシャ</t>
    </rPh>
    <rPh sb="5" eb="7">
      <t>ジュウタク</t>
    </rPh>
    <phoneticPr fontId="1"/>
  </si>
  <si>
    <t>10.ものづくり研究開発連携センター</t>
    <rPh sb="8" eb="10">
      <t>ケンキュウ</t>
    </rPh>
    <rPh sb="10" eb="12">
      <t>カイハツ</t>
    </rPh>
    <rPh sb="12" eb="14">
      <t>レンケイ</t>
    </rPh>
    <phoneticPr fontId="1"/>
  </si>
  <si>
    <t>11.ハイライフプラザ</t>
    <phoneticPr fontId="1"/>
  </si>
  <si>
    <t>12.企業活性化センター</t>
    <rPh sb="3" eb="5">
      <t>キギョウ</t>
    </rPh>
    <rPh sb="5" eb="8">
      <t>カッセイカ</t>
    </rPh>
    <phoneticPr fontId="1"/>
  </si>
  <si>
    <t>目次へ戻る</t>
    <rPh sb="0" eb="2">
      <t>モクジ</t>
    </rPh>
    <rPh sb="3" eb="4">
      <t>モド</t>
    </rPh>
    <phoneticPr fontId="1"/>
  </si>
  <si>
    <t>板橋いこいの家</t>
    <rPh sb="0" eb="2">
      <t>イタバシ</t>
    </rPh>
    <rPh sb="6" eb="7">
      <t>イエ</t>
    </rPh>
    <phoneticPr fontId="1"/>
  </si>
  <si>
    <t>548.350㎡</t>
    <phoneticPr fontId="1"/>
  </si>
  <si>
    <t>○現金支出・収入を伴うもの</t>
    <phoneticPr fontId="1"/>
  </si>
  <si>
    <t>○現金支出・収入を伴わないもの</t>
    <phoneticPr fontId="1"/>
  </si>
  <si>
    <t>○　合計</t>
    <phoneticPr fontId="1"/>
  </si>
  <si>
    <t>○現金支出・収入を伴うもの</t>
    <phoneticPr fontId="1"/>
  </si>
  <si>
    <t>○現金支出・収入を伴うもの</t>
    <phoneticPr fontId="1"/>
  </si>
  <si>
    <t>平成30年6月から令和元年5月まで大規模改修工事を実施しました。</t>
    <rPh sb="0" eb="2">
      <t>ヘイセイ</t>
    </rPh>
    <rPh sb="4" eb="5">
      <t>ネン</t>
    </rPh>
    <rPh sb="6" eb="7">
      <t>ガツ</t>
    </rPh>
    <rPh sb="9" eb="11">
      <t>レイワ</t>
    </rPh>
    <rPh sb="11" eb="12">
      <t>ガン</t>
    </rPh>
    <rPh sb="12" eb="13">
      <t>ネン</t>
    </rPh>
    <rPh sb="14" eb="15">
      <t>ガツ</t>
    </rPh>
    <rPh sb="17" eb="20">
      <t>ダイキボ</t>
    </rPh>
    <rPh sb="20" eb="22">
      <t>カイシュウ</t>
    </rPh>
    <rPh sb="22" eb="24">
      <t>コウジ</t>
    </rPh>
    <rPh sb="25" eb="27">
      <t>ジッシ</t>
    </rPh>
    <phoneticPr fontId="1"/>
  </si>
  <si>
    <t>　平成30年4月から令和元年9月まで大規模改修工事を実施しました。</t>
    <rPh sb="18" eb="21">
      <t>ダイキボ</t>
    </rPh>
    <rPh sb="21" eb="23">
      <t>カイシュウ</t>
    </rPh>
    <rPh sb="23" eb="25">
      <t>コウジ</t>
    </rPh>
    <rPh sb="26" eb="28">
      <t>ジッシ</t>
    </rPh>
    <phoneticPr fontId="1"/>
  </si>
  <si>
    <t>障がいサービス課</t>
    <rPh sb="0" eb="1">
      <t>ショウ</t>
    </rPh>
    <rPh sb="7" eb="8">
      <t>カ</t>
    </rPh>
    <phoneticPr fontId="1"/>
  </si>
  <si>
    <t>中学校</t>
    <rPh sb="0" eb="3">
      <t>チュウガッコウ</t>
    </rPh>
    <phoneticPr fontId="1"/>
  </si>
  <si>
    <t>小学校</t>
    <rPh sb="0" eb="3">
      <t>ショウガッコウ</t>
    </rPh>
    <phoneticPr fontId="1"/>
  </si>
  <si>
    <t>幼稚園</t>
    <rPh sb="0" eb="3">
      <t>ヨウチエン</t>
    </rPh>
    <phoneticPr fontId="1"/>
  </si>
  <si>
    <t>図書館</t>
    <rPh sb="0" eb="3">
      <t>トショカン</t>
    </rPh>
    <phoneticPr fontId="1"/>
  </si>
  <si>
    <t>あいキッズ</t>
    <phoneticPr fontId="1"/>
  </si>
  <si>
    <t>保育園</t>
    <rPh sb="0" eb="2">
      <t>ホイク</t>
    </rPh>
    <rPh sb="2" eb="3">
      <t>エン</t>
    </rPh>
    <phoneticPr fontId="1"/>
  </si>
  <si>
    <t>児童館</t>
    <rPh sb="0" eb="3">
      <t>ジドウカン</t>
    </rPh>
    <phoneticPr fontId="1"/>
  </si>
  <si>
    <t>福祉園</t>
    <rPh sb="0" eb="2">
      <t>フクシ</t>
    </rPh>
    <rPh sb="2" eb="3">
      <t>エン</t>
    </rPh>
    <phoneticPr fontId="1"/>
  </si>
  <si>
    <t>特別養護老人ホーム</t>
    <rPh sb="0" eb="6">
      <t>トクベツヨウゴロウジン</t>
    </rPh>
    <phoneticPr fontId="1"/>
  </si>
  <si>
    <t>いこいの家</t>
    <rPh sb="4" eb="5">
      <t>イエ</t>
    </rPh>
    <phoneticPr fontId="1"/>
  </si>
  <si>
    <t>ものづくり研究開発連携センター</t>
    <rPh sb="5" eb="7">
      <t>ケンキュウ</t>
    </rPh>
    <rPh sb="7" eb="9">
      <t>カイハツ</t>
    </rPh>
    <rPh sb="9" eb="11">
      <t>レンケイ</t>
    </rPh>
    <phoneticPr fontId="1"/>
  </si>
  <si>
    <t>区民集会所</t>
    <rPh sb="0" eb="2">
      <t>クミン</t>
    </rPh>
    <rPh sb="2" eb="4">
      <t>シュウカイ</t>
    </rPh>
    <rPh sb="4" eb="5">
      <t>ジョ</t>
    </rPh>
    <phoneticPr fontId="1"/>
  </si>
  <si>
    <t>金融費用・特別費用</t>
    <phoneticPr fontId="1"/>
  </si>
  <si>
    <t>金融収入・特別収入</t>
    <phoneticPr fontId="1"/>
  </si>
  <si>
    <t>金融費用・特別費用</t>
    <phoneticPr fontId="1"/>
  </si>
  <si>
    <t>金融収入・特別収入</t>
    <phoneticPr fontId="1"/>
  </si>
  <si>
    <t>金融費用・特別費用</t>
    <phoneticPr fontId="1"/>
  </si>
  <si>
    <t>金融収入・特別収入</t>
    <phoneticPr fontId="1"/>
  </si>
  <si>
    <t>金融費用・特別費用</t>
    <phoneticPr fontId="1"/>
  </si>
  <si>
    <t>金融収入・特別収入</t>
    <phoneticPr fontId="1"/>
  </si>
  <si>
    <t>金融収入・特別収入</t>
    <phoneticPr fontId="1"/>
  </si>
  <si>
    <t>金融費用・特別費用</t>
    <phoneticPr fontId="1"/>
  </si>
  <si>
    <t>体育施設</t>
    <rPh sb="0" eb="2">
      <t>タイイク</t>
    </rPh>
    <rPh sb="2" eb="4">
      <t>シセツ</t>
    </rPh>
    <phoneticPr fontId="1"/>
  </si>
  <si>
    <t>ふれあい館</t>
    <rPh sb="4" eb="5">
      <t>カン</t>
    </rPh>
    <phoneticPr fontId="1"/>
  </si>
  <si>
    <t>平成21年度　指定管理者制度導入</t>
    <phoneticPr fontId="1"/>
  </si>
  <si>
    <t>　娯楽室、広間、囲碁将棋室、浴室などが設けられていて、高齢者の方々が趣味やレクリエーションを楽しめる施設です。また、介護予防事業やクラブ活動なども行っています。</t>
    <rPh sb="58" eb="60">
      <t>カイゴ</t>
    </rPh>
    <rPh sb="60" eb="62">
      <t>ヨボウ</t>
    </rPh>
    <rPh sb="62" eb="64">
      <t>ジギョウ</t>
    </rPh>
    <rPh sb="68" eb="70">
      <t>カツドウ</t>
    </rPh>
    <rPh sb="73" eb="74">
      <t>オコナ</t>
    </rPh>
    <phoneticPr fontId="1"/>
  </si>
  <si>
    <t>No14</t>
    <phoneticPr fontId="1"/>
  </si>
  <si>
    <t>No15</t>
    <phoneticPr fontId="1"/>
  </si>
  <si>
    <t>No16</t>
    <phoneticPr fontId="1"/>
  </si>
  <si>
    <t>No17</t>
    <phoneticPr fontId="1"/>
  </si>
  <si>
    <t>No20</t>
    <phoneticPr fontId="1"/>
  </si>
  <si>
    <t>No22</t>
    <phoneticPr fontId="1"/>
  </si>
  <si>
    <t>No23</t>
    <phoneticPr fontId="1"/>
  </si>
  <si>
    <t>No25</t>
    <phoneticPr fontId="1"/>
  </si>
  <si>
    <t>No30</t>
    <phoneticPr fontId="1"/>
  </si>
  <si>
    <t>No32</t>
    <phoneticPr fontId="1"/>
  </si>
  <si>
    <t>13.ふれあい館</t>
  </si>
  <si>
    <t>14.シニア学習プラザ</t>
  </si>
  <si>
    <t>15.いこいの家</t>
  </si>
  <si>
    <t>16.特別養護老人ホーム</t>
  </si>
  <si>
    <t>17.母子生活支援施設</t>
  </si>
  <si>
    <t>18.福祉園</t>
  </si>
  <si>
    <t>19.障がい者福祉センター</t>
  </si>
  <si>
    <t>20.児童館</t>
  </si>
  <si>
    <t>21.保育園</t>
  </si>
  <si>
    <t>22.あいキッズ</t>
  </si>
  <si>
    <t>23.エコポリスセンター</t>
  </si>
  <si>
    <t>24.熱帯環境植物館</t>
  </si>
  <si>
    <t>25.リサイクルプラザ</t>
  </si>
  <si>
    <t>26.自転車駐車場</t>
  </si>
  <si>
    <t>27.公園等</t>
  </si>
  <si>
    <t>28.郷土芸能伝承館</t>
  </si>
  <si>
    <t>29.生涯学習センター</t>
  </si>
  <si>
    <t>30.郷土資料館</t>
  </si>
  <si>
    <t>31.榛名林間学園</t>
  </si>
  <si>
    <t>32.八ケ岳荘</t>
  </si>
  <si>
    <t>33.美術館</t>
  </si>
  <si>
    <t>34.教育科学館</t>
  </si>
  <si>
    <t>35.体育施設</t>
  </si>
  <si>
    <t>36.図書館</t>
  </si>
  <si>
    <t>37.幼稚園</t>
  </si>
  <si>
    <t>38.小学校</t>
  </si>
  <si>
    <t>39.中学校</t>
  </si>
  <si>
    <t>40.天津わかしお学校</t>
  </si>
  <si>
    <t>27,496.230㎡</t>
    <phoneticPr fontId="1"/>
  </si>
  <si>
    <t>小茂根一丁目住宅</t>
    <rPh sb="0" eb="3">
      <t>コモネ</t>
    </rPh>
    <rPh sb="3" eb="6">
      <t>イッチョウメ</t>
    </rPh>
    <rPh sb="6" eb="8">
      <t>ジュウタク</t>
    </rPh>
    <phoneticPr fontId="1"/>
  </si>
  <si>
    <r>
      <t>13住宅、333戸</t>
    </r>
    <r>
      <rPr>
        <sz val="9"/>
        <color theme="1"/>
        <rFont val="ＭＳ Ｐゴシック"/>
        <family val="3"/>
        <charset val="128"/>
        <scheme val="major"/>
      </rPr>
      <t>（土地・建物は、民間所有です。）</t>
    </r>
    <rPh sb="2" eb="4">
      <t>ジュウタク</t>
    </rPh>
    <rPh sb="8" eb="9">
      <t>ト</t>
    </rPh>
    <rPh sb="10" eb="12">
      <t>トチ</t>
    </rPh>
    <rPh sb="13" eb="15">
      <t>タテモノ</t>
    </rPh>
    <rPh sb="17" eb="19">
      <t>ミンカン</t>
    </rPh>
    <rPh sb="19" eb="21">
      <t>ショユウ</t>
    </rPh>
    <phoneticPr fontId="1"/>
  </si>
  <si>
    <t>1,173.590㎡</t>
    <phoneticPr fontId="1"/>
  </si>
  <si>
    <t>1,271.030㎡</t>
    <phoneticPr fontId="1"/>
  </si>
  <si>
    <t>701.710㎡</t>
    <phoneticPr fontId="1"/>
  </si>
  <si>
    <t>1,928.980㎡</t>
    <phoneticPr fontId="1"/>
  </si>
  <si>
    <t>5,473.440㎡</t>
    <phoneticPr fontId="1"/>
  </si>
  <si>
    <t>2,375.910㎡</t>
    <phoneticPr fontId="1"/>
  </si>
  <si>
    <t>2,390.830㎡</t>
    <phoneticPr fontId="1"/>
  </si>
  <si>
    <t>②１社あたりの経費</t>
    <rPh sb="2" eb="3">
      <t>シャ</t>
    </rPh>
    <rPh sb="7" eb="9">
      <t>ケイヒ</t>
    </rPh>
    <phoneticPr fontId="1"/>
  </si>
  <si>
    <t>③１社あたりの区負担額</t>
    <rPh sb="2" eb="3">
      <t>シャ</t>
    </rPh>
    <rPh sb="7" eb="8">
      <t>ク</t>
    </rPh>
    <rPh sb="8" eb="10">
      <t>フタン</t>
    </rPh>
    <rPh sb="10" eb="11">
      <t>ガク</t>
    </rPh>
    <phoneticPr fontId="1"/>
  </si>
  <si>
    <t>平成20年度　指定管理者制度導入</t>
    <phoneticPr fontId="1"/>
  </si>
  <si>
    <t>11団地、509戸</t>
  </si>
  <si>
    <t>3,688.090㎡</t>
    <phoneticPr fontId="1"/>
  </si>
  <si>
    <t>隣接の高島平温水プールや高島平ふれあい館と共に、板橋清掃工場の余熱を利用した温室植物館です。令和2年度に改修工事を行いました。</t>
    <rPh sb="21" eb="22">
      <t>トモ</t>
    </rPh>
    <phoneticPr fontId="1"/>
  </si>
  <si>
    <t>その他</t>
    <phoneticPr fontId="1"/>
  </si>
  <si>
    <t>その他</t>
    <phoneticPr fontId="1"/>
  </si>
  <si>
    <t>その他</t>
    <phoneticPr fontId="1"/>
  </si>
  <si>
    <t>賞与・退職給与引当金繰入額</t>
    <phoneticPr fontId="1"/>
  </si>
  <si>
    <t>賞与・退職給与引当金繰入額</t>
    <phoneticPr fontId="1"/>
  </si>
  <si>
    <t>1,875.230㎡</t>
    <phoneticPr fontId="1"/>
  </si>
  <si>
    <t>2,126.010㎡</t>
    <phoneticPr fontId="1"/>
  </si>
  <si>
    <t>交通安全課</t>
    <rPh sb="0" eb="2">
      <t>コウツウ</t>
    </rPh>
    <rPh sb="2" eb="4">
      <t>アンゼン</t>
    </rPh>
    <rPh sb="4" eb="5">
      <t>カ</t>
    </rPh>
    <phoneticPr fontId="1"/>
  </si>
  <si>
    <t>契約管財課</t>
    <rPh sb="0" eb="5">
      <t>ケイヤクカンザイカ</t>
    </rPh>
    <phoneticPr fontId="1"/>
  </si>
  <si>
    <t>　区営住宅再編整備基本方針に基づき、区営住宅の再整備を進めています。小茂根一丁目住宅(令和2年度供用開始）、志村坂下住宅(令和4年度供用開始予定)</t>
    <rPh sb="18" eb="22">
      <t>クエイジュウタク</t>
    </rPh>
    <rPh sb="23" eb="26">
      <t>サイセイビ</t>
    </rPh>
    <rPh sb="27" eb="28">
      <t>スス</t>
    </rPh>
    <rPh sb="34" eb="37">
      <t>コモネ</t>
    </rPh>
    <rPh sb="37" eb="40">
      <t>イッチョウメ</t>
    </rPh>
    <rPh sb="40" eb="42">
      <t>ジュウタク</t>
    </rPh>
    <rPh sb="43" eb="45">
      <t>レイワ</t>
    </rPh>
    <rPh sb="46" eb="48">
      <t>ネンド</t>
    </rPh>
    <rPh sb="48" eb="50">
      <t>キョウヨウ</t>
    </rPh>
    <rPh sb="50" eb="52">
      <t>カイシ</t>
    </rPh>
    <rPh sb="54" eb="56">
      <t>シムラ</t>
    </rPh>
    <rPh sb="56" eb="58">
      <t>サカシタ</t>
    </rPh>
    <rPh sb="58" eb="60">
      <t>ジュウタク</t>
    </rPh>
    <rPh sb="61" eb="63">
      <t>レイワ</t>
    </rPh>
    <rPh sb="64" eb="66">
      <t>ネンド</t>
    </rPh>
    <rPh sb="66" eb="70">
      <t>キョウヨウカイシ</t>
    </rPh>
    <rPh sb="70" eb="72">
      <t>ヨテイ</t>
    </rPh>
    <phoneticPr fontId="1"/>
  </si>
  <si>
    <t>にりんそう保育園</t>
    <phoneticPr fontId="1"/>
  </si>
  <si>
    <t>舟渡いこいの家（令和3年度末で廃止）</t>
    <rPh sb="0" eb="2">
      <t>フナド</t>
    </rPh>
    <rPh sb="6" eb="7">
      <t>イエ</t>
    </rPh>
    <rPh sb="8" eb="10">
      <t>レイワ</t>
    </rPh>
    <rPh sb="11" eb="13">
      <t>ネンド</t>
    </rPh>
    <rPh sb="13" eb="14">
      <t>マツ</t>
    </rPh>
    <rPh sb="15" eb="17">
      <t>ハイシ</t>
    </rPh>
    <phoneticPr fontId="1"/>
  </si>
  <si>
    <t>■その他</t>
    <rPh sb="3" eb="4">
      <t>ホカ</t>
    </rPh>
    <phoneticPr fontId="1"/>
  </si>
  <si>
    <t>令和4年度より生涯学習課へ事務移管しました。</t>
    <rPh sb="0" eb="2">
      <t>レイワ</t>
    </rPh>
    <rPh sb="3" eb="5">
      <t>ネンド</t>
    </rPh>
    <rPh sb="7" eb="12">
      <t>ショウガイガクシュウカ</t>
    </rPh>
    <rPh sb="13" eb="17">
      <t>ジムイカン</t>
    </rPh>
    <phoneticPr fontId="1"/>
  </si>
  <si>
    <t>　地域住民相互の交流を促進するとともに、介護予防など、福祉の増進に寄与するための施設です。
　年齢による利用者制限の撤廃や浴室の用途転換を行い、利用しやすい施設として、利用層の拡大と利用者の増加を図っています。
　いこいの家は令和3年度末で廃止となりました。　</t>
    <rPh sb="1" eb="3">
      <t>チイキ</t>
    </rPh>
    <rPh sb="3" eb="5">
      <t>ジュウミン</t>
    </rPh>
    <rPh sb="5" eb="7">
      <t>ソウゴ</t>
    </rPh>
    <rPh sb="8" eb="10">
      <t>コウリュウ</t>
    </rPh>
    <rPh sb="11" eb="13">
      <t>ソクシン</t>
    </rPh>
    <rPh sb="20" eb="22">
      <t>カイゴ</t>
    </rPh>
    <rPh sb="22" eb="24">
      <t>ヨボウ</t>
    </rPh>
    <rPh sb="27" eb="29">
      <t>フクシ</t>
    </rPh>
    <rPh sb="30" eb="32">
      <t>ゾウシン</t>
    </rPh>
    <rPh sb="33" eb="35">
      <t>キヨ</t>
    </rPh>
    <rPh sb="40" eb="42">
      <t>シセツ</t>
    </rPh>
    <rPh sb="47" eb="49">
      <t>ネンレイ</t>
    </rPh>
    <rPh sb="52" eb="55">
      <t>リヨウシャ</t>
    </rPh>
    <rPh sb="55" eb="57">
      <t>セイゲン</t>
    </rPh>
    <rPh sb="58" eb="60">
      <t>テッパイ</t>
    </rPh>
    <rPh sb="61" eb="63">
      <t>ヨクシツ</t>
    </rPh>
    <rPh sb="64" eb="66">
      <t>ヨウト</t>
    </rPh>
    <rPh sb="66" eb="68">
      <t>テンカン</t>
    </rPh>
    <rPh sb="69" eb="70">
      <t>オコナ</t>
    </rPh>
    <rPh sb="72" eb="74">
      <t>リヨウ</t>
    </rPh>
    <rPh sb="78" eb="80">
      <t>シセツ</t>
    </rPh>
    <rPh sb="84" eb="86">
      <t>リヨウ</t>
    </rPh>
    <rPh sb="86" eb="87">
      <t>ソウ</t>
    </rPh>
    <rPh sb="88" eb="90">
      <t>カクダイ</t>
    </rPh>
    <rPh sb="91" eb="94">
      <t>リヨウシャ</t>
    </rPh>
    <rPh sb="95" eb="97">
      <t>ゾウカ</t>
    </rPh>
    <rPh sb="98" eb="99">
      <t>ハカ</t>
    </rPh>
    <phoneticPr fontId="1"/>
  </si>
  <si>
    <t>生活支援課</t>
    <rPh sb="0" eb="2">
      <t>セイカツ</t>
    </rPh>
    <rPh sb="2" eb="4">
      <t>シエン</t>
    </rPh>
    <rPh sb="4" eb="5">
      <t>カ</t>
    </rPh>
    <phoneticPr fontId="1"/>
  </si>
  <si>
    <t>自転車駐車場（72所）</t>
    <rPh sb="0" eb="6">
      <t>ジテンシャチュウシャジョウ</t>
    </rPh>
    <rPh sb="9" eb="10">
      <t>ショ</t>
    </rPh>
    <phoneticPr fontId="1"/>
  </si>
  <si>
    <t>　令和2年度から3年度にかけて東板橋体育館の大規模改修工事を実施し、植村冒険館を併設した植村記念加賀スポーツセンターとしてリニューアルオープンしました。</t>
    <rPh sb="1" eb="3">
      <t>レイワ</t>
    </rPh>
    <rPh sb="4" eb="6">
      <t>ネンド</t>
    </rPh>
    <rPh sb="9" eb="11">
      <t>ネンド</t>
    </rPh>
    <rPh sb="15" eb="16">
      <t>ヒガシ</t>
    </rPh>
    <rPh sb="16" eb="18">
      <t>イタバシ</t>
    </rPh>
    <rPh sb="18" eb="21">
      <t>タイイクカン</t>
    </rPh>
    <rPh sb="22" eb="29">
      <t>ダイキボカイシュウコウジ</t>
    </rPh>
    <rPh sb="30" eb="32">
      <t>ジッシ</t>
    </rPh>
    <rPh sb="34" eb="36">
      <t>ウエムラ</t>
    </rPh>
    <rPh sb="36" eb="38">
      <t>ボウケン</t>
    </rPh>
    <rPh sb="38" eb="39">
      <t>カン</t>
    </rPh>
    <rPh sb="40" eb="42">
      <t>ヘイセツ</t>
    </rPh>
    <rPh sb="44" eb="48">
      <t>ウエムラキネン</t>
    </rPh>
    <rPh sb="48" eb="50">
      <t>カガ</t>
    </rPh>
    <phoneticPr fontId="1"/>
  </si>
  <si>
    <t>　平成21年に清水図書館、平成22年に赤塚図書館、令和2年度に中央図書館を改築しました。</t>
    <rPh sb="25" eb="27">
      <t>レイワ</t>
    </rPh>
    <rPh sb="28" eb="30">
      <t>ネンド</t>
    </rPh>
    <rPh sb="37" eb="39">
      <t>カイチク</t>
    </rPh>
    <phoneticPr fontId="1"/>
  </si>
  <si>
    <t>　生徒数の減少等に伴う学校適正規模・適正配置により、現在の区立中学校数は、22校です。
　平成23年度に板橋第三中学校、平成24年度に赤塚第二中学校を改築しました。また、上板橋第二中学校と向原中学校の統合に伴う新校舎の建設工事が令和3年度に完了しました。</t>
    <rPh sb="1" eb="4">
      <t>セイトスウ</t>
    </rPh>
    <rPh sb="5" eb="7">
      <t>ゲンショウ</t>
    </rPh>
    <rPh sb="7" eb="8">
      <t>トウ</t>
    </rPh>
    <rPh sb="9" eb="10">
      <t>トモナ</t>
    </rPh>
    <rPh sb="11" eb="13">
      <t>ガッコウ</t>
    </rPh>
    <rPh sb="13" eb="15">
      <t>テキセイ</t>
    </rPh>
    <rPh sb="15" eb="17">
      <t>キボ</t>
    </rPh>
    <rPh sb="18" eb="20">
      <t>テキセイ</t>
    </rPh>
    <rPh sb="20" eb="22">
      <t>ハイチ</t>
    </rPh>
    <rPh sb="26" eb="28">
      <t>ゲンザイ</t>
    </rPh>
    <rPh sb="29" eb="31">
      <t>クリツ</t>
    </rPh>
    <rPh sb="31" eb="32">
      <t>チュウ</t>
    </rPh>
    <rPh sb="34" eb="35">
      <t>スウ</t>
    </rPh>
    <rPh sb="39" eb="40">
      <t>コウ</t>
    </rPh>
    <rPh sb="45" eb="47">
      <t>ヘイセイ</t>
    </rPh>
    <rPh sb="49" eb="51">
      <t>ネンド</t>
    </rPh>
    <rPh sb="52" eb="54">
      <t>イタバシ</t>
    </rPh>
    <rPh sb="54" eb="56">
      <t>ダイサン</t>
    </rPh>
    <rPh sb="56" eb="59">
      <t>チュウガッコウ</t>
    </rPh>
    <rPh sb="60" eb="62">
      <t>ヘイセイ</t>
    </rPh>
    <rPh sb="64" eb="66">
      <t>ネンド</t>
    </rPh>
    <rPh sb="67" eb="69">
      <t>アカツカ</t>
    </rPh>
    <rPh sb="69" eb="71">
      <t>ダイニ</t>
    </rPh>
    <rPh sb="71" eb="74">
      <t>チュウガッコウ</t>
    </rPh>
    <rPh sb="85" eb="88">
      <t>カミイタバシ</t>
    </rPh>
    <rPh sb="88" eb="90">
      <t>ダイニ</t>
    </rPh>
    <rPh sb="90" eb="93">
      <t>チュウガッコウ</t>
    </rPh>
    <rPh sb="94" eb="96">
      <t>ムカイハラ</t>
    </rPh>
    <rPh sb="96" eb="99">
      <t>チュウガッコウ</t>
    </rPh>
    <rPh sb="100" eb="102">
      <t>トウゴウ</t>
    </rPh>
    <rPh sb="103" eb="104">
      <t>トモナ</t>
    </rPh>
    <rPh sb="105" eb="108">
      <t>シンコウシャ</t>
    </rPh>
    <rPh sb="109" eb="111">
      <t>ケンセツ</t>
    </rPh>
    <rPh sb="111" eb="113">
      <t>コウジ</t>
    </rPh>
    <rPh sb="120" eb="122">
      <t>カンリョウ</t>
    </rPh>
    <phoneticPr fontId="1"/>
  </si>
  <si>
    <t>志村坂下住宅</t>
    <rPh sb="0" eb="2">
      <t>シムラ</t>
    </rPh>
    <rPh sb="2" eb="4">
      <t>サカシタ</t>
    </rPh>
    <rPh sb="4" eb="6">
      <t>ジュウタク</t>
    </rPh>
    <phoneticPr fontId="1"/>
  </si>
  <si>
    <t>板橋第十小学校</t>
    <rPh sb="0" eb="2">
      <t>イタバシ</t>
    </rPh>
    <rPh sb="2" eb="4">
      <t>ダイジュウ</t>
    </rPh>
    <rPh sb="4" eb="7">
      <t>ショウガッコウ</t>
    </rPh>
    <phoneticPr fontId="1"/>
  </si>
  <si>
    <t>上板橋第二中学校</t>
    <rPh sb="0" eb="8">
      <t>カミイタバシダイニチュウガッコウ</t>
    </rPh>
    <phoneticPr fontId="1"/>
  </si>
  <si>
    <t>　新河岸幼稚園は令和2年度末に閉園しました。</t>
    <phoneticPr fontId="1"/>
  </si>
  <si>
    <t>前野地域センター、前野いこいの家（令和4年度よりウェルネススペース前野）</t>
    <rPh sb="0" eb="2">
      <t>マエノ</t>
    </rPh>
    <rPh sb="2" eb="4">
      <t>チイキ</t>
    </rPh>
    <rPh sb="9" eb="11">
      <t>マエノ</t>
    </rPh>
    <rPh sb="15" eb="16">
      <t>イエ</t>
    </rPh>
    <rPh sb="17" eb="19">
      <t>レイワ</t>
    </rPh>
    <rPh sb="20" eb="22">
      <t>ネンド</t>
    </rPh>
    <rPh sb="33" eb="35">
      <t>マエノ</t>
    </rPh>
    <phoneticPr fontId="1"/>
  </si>
  <si>
    <t>板橋第七小学校あいキッズ室</t>
    <rPh sb="0" eb="2">
      <t>イタバシ</t>
    </rPh>
    <rPh sb="2" eb="3">
      <t>ダイ</t>
    </rPh>
    <rPh sb="3" eb="4">
      <t>シチ</t>
    </rPh>
    <rPh sb="4" eb="7">
      <t>ショウガッコウ</t>
    </rPh>
    <rPh sb="12" eb="13">
      <t>シツ</t>
    </rPh>
    <phoneticPr fontId="1"/>
  </si>
  <si>
    <t>東板橋公園（こども動物園複合施設棟）</t>
    <rPh sb="0" eb="1">
      <t>ヒガシ</t>
    </rPh>
    <rPh sb="1" eb="3">
      <t>イタバシ</t>
    </rPh>
    <rPh sb="3" eb="5">
      <t>コウエン</t>
    </rPh>
    <rPh sb="9" eb="12">
      <t>ドウブツエン</t>
    </rPh>
    <rPh sb="12" eb="14">
      <t>フクゴウ</t>
    </rPh>
    <rPh sb="14" eb="16">
      <t>シセツ</t>
    </rPh>
    <rPh sb="16" eb="17">
      <t>トウ</t>
    </rPh>
    <phoneticPr fontId="1"/>
  </si>
  <si>
    <t>199.720㎡</t>
    <phoneticPr fontId="1"/>
  </si>
  <si>
    <t>1,062.040㎡</t>
    <phoneticPr fontId="1"/>
  </si>
  <si>
    <t>408.440㎡</t>
    <phoneticPr fontId="1"/>
  </si>
  <si>
    <t>板橋第十小学校（北棟）</t>
    <rPh sb="0" eb="7">
      <t>イタバシダイジュウショウガッコウ</t>
    </rPh>
    <rPh sb="8" eb="9">
      <t>キタ</t>
    </rPh>
    <rPh sb="9" eb="10">
      <t>ムネ</t>
    </rPh>
    <phoneticPr fontId="1"/>
  </si>
  <si>
    <t>2,019.000㎡</t>
    <phoneticPr fontId="1"/>
  </si>
  <si>
    <t>8,276.140㎡</t>
    <phoneticPr fontId="1"/>
  </si>
  <si>
    <t>大原生涯学習センター</t>
    <rPh sb="0" eb="2">
      <t>オオハラ</t>
    </rPh>
    <rPh sb="2" eb="4">
      <t>ショウガイ</t>
    </rPh>
    <rPh sb="4" eb="6">
      <t>ガクシュウ</t>
    </rPh>
    <phoneticPr fontId="1"/>
  </si>
  <si>
    <t>成増生涯学習センター</t>
    <rPh sb="0" eb="2">
      <t>ナリマス</t>
    </rPh>
    <rPh sb="2" eb="4">
      <t>ショウガイ</t>
    </rPh>
    <rPh sb="4" eb="6">
      <t>ガクシュウ</t>
    </rPh>
    <phoneticPr fontId="1"/>
  </si>
  <si>
    <t>　施設の整備については、昭和40年から平成17年までに建設され、長寿命化改修などの再整備が必要な時期を迎えています。
　また、公立保育園の民営化については、令和3年度末までに9園実施しました。</t>
    <rPh sb="1" eb="3">
      <t>シセツ</t>
    </rPh>
    <rPh sb="4" eb="6">
      <t>セイビ</t>
    </rPh>
    <rPh sb="12" eb="14">
      <t>ショウワ</t>
    </rPh>
    <rPh sb="16" eb="17">
      <t>ネン</t>
    </rPh>
    <rPh sb="19" eb="21">
      <t>ヘイセイ</t>
    </rPh>
    <rPh sb="23" eb="24">
      <t>ネン</t>
    </rPh>
    <rPh sb="27" eb="29">
      <t>ケンセツ</t>
    </rPh>
    <rPh sb="63" eb="68">
      <t>コウリツホイクエン</t>
    </rPh>
    <rPh sb="69" eb="72">
      <t>ミンエイカ</t>
    </rPh>
    <rPh sb="83" eb="84">
      <t>マツ</t>
    </rPh>
    <rPh sb="88" eb="89">
      <t>エン</t>
    </rPh>
    <rPh sb="89" eb="91">
      <t>ジッシ</t>
    </rPh>
    <phoneticPr fontId="1"/>
  </si>
  <si>
    <t>　児童数の減少等に伴う学校適正規模・適正配置により、現在の区立小学校数は、51校です。
　平成19年度に大谷口小学校、平成24年度に板橋第一小学校を改築しました。また、令和3年度に板橋第十小学校の改築工事が完了しました。</t>
    <rPh sb="1" eb="3">
      <t>ジドウ</t>
    </rPh>
    <rPh sb="3" eb="4">
      <t>スウ</t>
    </rPh>
    <rPh sb="5" eb="7">
      <t>ゲンショウ</t>
    </rPh>
    <rPh sb="7" eb="8">
      <t>トウ</t>
    </rPh>
    <rPh sb="9" eb="10">
      <t>トモナ</t>
    </rPh>
    <rPh sb="11" eb="13">
      <t>ガッコウ</t>
    </rPh>
    <rPh sb="13" eb="15">
      <t>テキセイ</t>
    </rPh>
    <rPh sb="15" eb="17">
      <t>キボ</t>
    </rPh>
    <rPh sb="18" eb="20">
      <t>テキセイ</t>
    </rPh>
    <rPh sb="20" eb="22">
      <t>ハイチ</t>
    </rPh>
    <rPh sb="26" eb="28">
      <t>ゲンザイ</t>
    </rPh>
    <rPh sb="29" eb="31">
      <t>クリツ</t>
    </rPh>
    <rPh sb="31" eb="34">
      <t>ショウガッコウ</t>
    </rPh>
    <rPh sb="34" eb="35">
      <t>スウ</t>
    </rPh>
    <rPh sb="39" eb="40">
      <t>コウ</t>
    </rPh>
    <rPh sb="45" eb="47">
      <t>ヘイセイ</t>
    </rPh>
    <rPh sb="49" eb="51">
      <t>ネンド</t>
    </rPh>
    <rPh sb="52" eb="55">
      <t>オオヤグチ</t>
    </rPh>
    <rPh sb="55" eb="58">
      <t>ショウガッコウ</t>
    </rPh>
    <rPh sb="59" eb="61">
      <t>ヘイセイ</t>
    </rPh>
    <rPh sb="63" eb="65">
      <t>ネンド</t>
    </rPh>
    <rPh sb="66" eb="68">
      <t>イタバシ</t>
    </rPh>
    <rPh sb="68" eb="70">
      <t>ダイイチ</t>
    </rPh>
    <rPh sb="70" eb="73">
      <t>ショウガッコウ</t>
    </rPh>
    <rPh sb="74" eb="76">
      <t>カイチク</t>
    </rPh>
    <rPh sb="84" eb="86">
      <t>レイワ</t>
    </rPh>
    <rPh sb="87" eb="89">
      <t>ネンド</t>
    </rPh>
    <rPh sb="90" eb="92">
      <t>イタバシ</t>
    </rPh>
    <rPh sb="92" eb="93">
      <t>ダイ</t>
    </rPh>
    <rPh sb="93" eb="94">
      <t>ジュウ</t>
    </rPh>
    <rPh sb="94" eb="97">
      <t>ショウガッコウ</t>
    </rPh>
    <rPh sb="98" eb="102">
      <t>カイチクコウジ</t>
    </rPh>
    <rPh sb="103" eb="105">
      <t>カンリョウ</t>
    </rPh>
    <phoneticPr fontId="1"/>
  </si>
  <si>
    <t>462.830㎡</t>
    <phoneticPr fontId="1"/>
  </si>
  <si>
    <t>板橋福祉事務所、子ども家庭支援センター（令和4</t>
    <rPh sb="0" eb="2">
      <t>イタバシ</t>
    </rPh>
    <rPh sb="2" eb="4">
      <t>フクシ</t>
    </rPh>
    <rPh sb="4" eb="6">
      <t>ジム</t>
    </rPh>
    <rPh sb="6" eb="7">
      <t>ショ</t>
    </rPh>
    <rPh sb="8" eb="9">
      <t>コ</t>
    </rPh>
    <rPh sb="11" eb="13">
      <t>カテイ</t>
    </rPh>
    <rPh sb="13" eb="15">
      <t>シエン</t>
    </rPh>
    <rPh sb="20" eb="22">
      <t>レイワ</t>
    </rPh>
    <phoneticPr fontId="1"/>
  </si>
  <si>
    <t>年度より子ども家庭総合支援センターへ移管）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</si>
</sst>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_ "/>
    <numFmt numFmtId="177" formatCode="#,##0_ &quot;円&quot;"/>
    <numFmt numFmtId="178" formatCode="#,##0_ &quot;年&quot;"/>
    <numFmt numFmtId="179" formatCode="yyyy&quot;年&quot;m&quot;月&quot;d&quot;日&quot;;@"/>
    <numFmt numFmtId="180" formatCode="###0_ &quot;年度&quot;"/>
    <numFmt numFmtId="181" formatCode="#,##0,"/>
    <numFmt numFmtId="182" formatCode="&quot;△&quot;\ #,##0,;&quot;▲&quot;\ #,##0,"/>
    <numFmt numFmtId="183" formatCode="#,##0,_ &quot;千円&quot;"/>
    <numFmt numFmtId="184" formatCode="#,##0_ &quot;人&quot;"/>
    <numFmt numFmtId="185" formatCode="0.00_ &quot;％&quot;"/>
    <numFmt numFmtId="186" formatCode="#,##0_ &quot;社&quot;"/>
    <numFmt numFmtId="187" formatCode="#,##0,;&quot;▲&quot;\ #,##0,"/>
  </numFmts>
  <fonts count="2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scheme val="minor"/>
    </font>
    <font>
      <sz val="11"/>
      <name val="ＭＳ Ｐゴシック"/>
      <family val="3"/>
      <charset val="128"/>
    </font>
    <font>
      <sz val="11"/>
      <color theme="1"/>
      <name val="ＭＳ Ｐゴシック"/>
      <family val="2"/>
      <charset val="128"/>
      <scheme val="minor"/>
    </font>
    <font>
      <sz val="9"/>
      <color theme="1"/>
      <name val="ＭＳ Ｐゴシック"/>
      <family val="3"/>
      <charset val="128"/>
      <scheme val="major"/>
    </font>
    <font>
      <sz val="10"/>
      <color theme="1"/>
      <name val="ＭＳ Ｐゴシック"/>
      <family val="3"/>
      <charset val="128"/>
      <scheme val="major"/>
    </font>
    <font>
      <b/>
      <sz val="9"/>
      <color theme="1"/>
      <name val="ＭＳ Ｐゴシック"/>
      <family val="3"/>
      <charset val="128"/>
      <scheme val="minor"/>
    </font>
    <font>
      <sz val="9"/>
      <color theme="1"/>
      <name val="ＭＳ Ｐゴシック"/>
      <family val="3"/>
      <charset val="128"/>
      <scheme val="minor"/>
    </font>
    <font>
      <sz val="14"/>
      <color theme="1"/>
      <name val="HGPｺﾞｼｯｸE"/>
      <family val="3"/>
      <charset val="128"/>
    </font>
    <font>
      <sz val="11"/>
      <color theme="1"/>
      <name val="HGPｺﾞｼｯｸE"/>
      <family val="3"/>
      <charset val="128"/>
    </font>
    <font>
      <sz val="6"/>
      <name val="ＭＳ Ｐゴシック"/>
      <family val="3"/>
      <charset val="128"/>
      <scheme val="minor"/>
    </font>
    <font>
      <sz val="9"/>
      <color theme="1"/>
      <name val="Meiryo UI"/>
      <family val="2"/>
      <charset val="128"/>
    </font>
    <font>
      <sz val="6"/>
      <name val="ＭＳ Ｐゴシック"/>
      <family val="3"/>
      <charset val="128"/>
    </font>
    <font>
      <sz val="9"/>
      <name val="ＭＳ Ｐゴシック"/>
      <family val="3"/>
      <charset val="128"/>
      <scheme val="minor"/>
    </font>
    <font>
      <sz val="9"/>
      <color indexed="8"/>
      <name val="ＭＳ Ｐゴシック"/>
      <family val="3"/>
      <charset val="128"/>
      <scheme val="minor"/>
    </font>
    <font>
      <sz val="10"/>
      <color theme="1"/>
      <name val="Meiryo UI"/>
      <family val="3"/>
      <charset val="128"/>
    </font>
    <font>
      <sz val="9"/>
      <color theme="1"/>
      <name val="Meiryo UI"/>
      <family val="3"/>
      <charset val="128"/>
    </font>
    <font>
      <sz val="10"/>
      <color theme="1"/>
      <name val="ＭＳ Ｐゴシック"/>
      <family val="3"/>
      <charset val="128"/>
      <scheme val="minor"/>
    </font>
    <font>
      <b/>
      <sz val="9"/>
      <color theme="1"/>
      <name val="ＭＳ Ｐゴシック"/>
      <family val="3"/>
      <charset val="128"/>
      <scheme val="major"/>
    </font>
    <font>
      <b/>
      <sz val="8"/>
      <color theme="1"/>
      <name val="ＭＳ Ｐゴシック"/>
      <family val="3"/>
      <charset val="128"/>
      <scheme val="major"/>
    </font>
    <font>
      <u/>
      <sz val="11"/>
      <color theme="10"/>
      <name val="ＭＳ Ｐゴシック"/>
      <family val="2"/>
      <charset val="128"/>
      <scheme val="minor"/>
    </font>
    <font>
      <sz val="14"/>
      <color theme="1"/>
      <name val="ＭＳ Ｐゴシック"/>
      <family val="2"/>
      <charset val="128"/>
      <scheme val="minor"/>
    </font>
    <font>
      <sz val="16"/>
      <color theme="1"/>
      <name val="ＭＳ Ｐゴシック"/>
      <family val="2"/>
      <charset val="128"/>
      <scheme val="minor"/>
    </font>
    <font>
      <sz val="9"/>
      <color rgb="FFFF0000"/>
      <name val="ＭＳ Ｐゴシック"/>
      <family val="3"/>
      <charset val="128"/>
      <scheme val="major"/>
    </font>
    <font>
      <sz val="10"/>
      <name val="ＭＳ Ｐゴシック"/>
      <family val="3"/>
      <charset val="128"/>
      <scheme val="minor"/>
    </font>
    <font>
      <sz val="10"/>
      <name val="ＭＳ Ｐゴシック"/>
      <family val="3"/>
      <charset val="128"/>
      <scheme val="maj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s>
  <borders count="9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style="medium">
        <color indexed="64"/>
      </left>
      <right style="thin">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bottom style="medium">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medium">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s>
  <cellStyleXfs count="11">
    <xf numFmtId="0" fontId="0" fillId="0" borderId="0">
      <alignment vertical="center"/>
    </xf>
    <xf numFmtId="0" fontId="2" fillId="0" borderId="0"/>
    <xf numFmtId="0" fontId="3" fillId="0" borderId="0">
      <alignment vertical="center"/>
    </xf>
    <xf numFmtId="6"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12" fillId="0" borderId="0">
      <alignment vertical="center"/>
    </xf>
    <xf numFmtId="0" fontId="12" fillId="0" borderId="0">
      <alignment vertical="center"/>
    </xf>
    <xf numFmtId="0" fontId="3" fillId="0" borderId="0"/>
    <xf numFmtId="38" fontId="4"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438">
    <xf numFmtId="0" fontId="0" fillId="0" borderId="0" xfId="0">
      <alignment vertical="center"/>
    </xf>
    <xf numFmtId="0" fontId="5" fillId="0" borderId="0" xfId="4" applyFont="1" applyFill="1">
      <alignment vertical="center"/>
    </xf>
    <xf numFmtId="0" fontId="5" fillId="0" borderId="0" xfId="4" applyFont="1" applyFill="1" applyBorder="1">
      <alignment vertical="center"/>
    </xf>
    <xf numFmtId="0" fontId="5" fillId="0" borderId="0" xfId="4" applyFont="1" applyFill="1" applyAlignment="1">
      <alignment vertical="center"/>
    </xf>
    <xf numFmtId="0" fontId="6" fillId="0" borderId="0" xfId="4" applyFont="1" applyFill="1">
      <alignment vertical="center"/>
    </xf>
    <xf numFmtId="0" fontId="6" fillId="0" borderId="0" xfId="4" applyFont="1" applyFill="1" applyBorder="1">
      <alignment vertical="center"/>
    </xf>
    <xf numFmtId="0" fontId="17" fillId="0" borderId="0" xfId="4" applyFont="1" applyFill="1" applyAlignment="1">
      <alignment vertical="center"/>
    </xf>
    <xf numFmtId="0" fontId="17" fillId="0" borderId="0" xfId="4" applyFont="1" applyFill="1">
      <alignment vertical="center"/>
    </xf>
    <xf numFmtId="0" fontId="16" fillId="0" borderId="17" xfId="4" applyFont="1" applyFill="1" applyBorder="1" applyAlignment="1">
      <alignment vertical="top" wrapText="1"/>
    </xf>
    <xf numFmtId="0" fontId="16" fillId="0" borderId="18" xfId="4" applyFont="1" applyFill="1" applyBorder="1" applyAlignment="1">
      <alignment vertical="top" wrapText="1"/>
    </xf>
    <xf numFmtId="0" fontId="6" fillId="0" borderId="19" xfId="4" applyFont="1" applyFill="1" applyBorder="1">
      <alignment vertical="center"/>
    </xf>
    <xf numFmtId="0" fontId="6" fillId="0" borderId="0" xfId="4" applyFont="1" applyFill="1" applyBorder="1" applyAlignment="1">
      <alignment vertical="center"/>
    </xf>
    <xf numFmtId="0" fontId="6" fillId="0" borderId="0" xfId="4" applyFont="1" applyFill="1" applyBorder="1" applyAlignment="1">
      <alignment vertical="center" wrapText="1"/>
    </xf>
    <xf numFmtId="0" fontId="6" fillId="0" borderId="16" xfId="4" applyFont="1" applyFill="1" applyBorder="1" applyAlignment="1">
      <alignment horizontal="left" vertical="center" wrapText="1"/>
    </xf>
    <xf numFmtId="0" fontId="6" fillId="0" borderId="0" xfId="4" applyFont="1" applyFill="1" applyBorder="1" applyAlignment="1">
      <alignment horizontal="left" vertical="center" wrapText="1"/>
    </xf>
    <xf numFmtId="0" fontId="6" fillId="0" borderId="0" xfId="4" applyFont="1" applyFill="1" applyBorder="1" applyAlignment="1">
      <alignment horizontal="left" vertical="center" wrapText="1"/>
    </xf>
    <xf numFmtId="0" fontId="6" fillId="0" borderId="16" xfId="4" applyFont="1" applyFill="1" applyBorder="1" applyAlignment="1">
      <alignment vertical="center" wrapText="1"/>
    </xf>
    <xf numFmtId="0" fontId="6" fillId="0" borderId="0" xfId="4" applyFont="1" applyFill="1" applyAlignment="1">
      <alignment vertical="center"/>
    </xf>
    <xf numFmtId="58" fontId="6" fillId="0" borderId="0" xfId="4" applyNumberFormat="1" applyFont="1" applyFill="1" applyBorder="1" applyAlignment="1">
      <alignment vertical="center"/>
    </xf>
    <xf numFmtId="58" fontId="6" fillId="0" borderId="9" xfId="4" applyNumberFormat="1" applyFont="1" applyFill="1" applyBorder="1" applyAlignment="1">
      <alignment vertical="center"/>
    </xf>
    <xf numFmtId="0" fontId="6" fillId="0" borderId="16" xfId="4" applyFont="1" applyFill="1" applyBorder="1" applyAlignment="1">
      <alignment vertical="center"/>
    </xf>
    <xf numFmtId="58" fontId="6" fillId="0" borderId="18" xfId="4" applyNumberFormat="1" applyFont="1" applyFill="1" applyBorder="1" applyAlignment="1">
      <alignment vertical="center"/>
    </xf>
    <xf numFmtId="58" fontId="6" fillId="0" borderId="61" xfId="4" applyNumberFormat="1" applyFont="1" applyFill="1" applyBorder="1" applyAlignment="1">
      <alignment vertical="center"/>
    </xf>
    <xf numFmtId="58" fontId="6" fillId="0" borderId="0" xfId="4" applyNumberFormat="1" applyFont="1" applyFill="1" applyBorder="1" applyAlignment="1">
      <alignment horizontal="left" vertical="center"/>
    </xf>
    <xf numFmtId="58" fontId="6" fillId="0" borderId="9" xfId="4" applyNumberFormat="1" applyFont="1" applyFill="1" applyBorder="1" applyAlignment="1">
      <alignment horizontal="left" vertical="center"/>
    </xf>
    <xf numFmtId="10" fontId="6" fillId="0" borderId="0" xfId="4" applyNumberFormat="1" applyFont="1" applyFill="1" applyBorder="1" applyAlignment="1">
      <alignment vertical="center"/>
    </xf>
    <xf numFmtId="10" fontId="6" fillId="0" borderId="0" xfId="4" applyNumberFormat="1" applyFont="1" applyFill="1" applyBorder="1" applyAlignment="1">
      <alignment vertical="top" wrapText="1"/>
    </xf>
    <xf numFmtId="10" fontId="6" fillId="0" borderId="9" xfId="4" applyNumberFormat="1" applyFont="1" applyFill="1" applyBorder="1" applyAlignment="1">
      <alignment vertical="top" wrapText="1"/>
    </xf>
    <xf numFmtId="10" fontId="6" fillId="0" borderId="17" xfId="4" applyNumberFormat="1" applyFont="1" applyFill="1" applyBorder="1" applyAlignment="1">
      <alignment vertical="top" wrapText="1"/>
    </xf>
    <xf numFmtId="10" fontId="6" fillId="0" borderId="18" xfId="4" applyNumberFormat="1" applyFont="1" applyFill="1" applyBorder="1" applyAlignment="1">
      <alignment vertical="top" wrapText="1"/>
    </xf>
    <xf numFmtId="10" fontId="6" fillId="0" borderId="18" xfId="4" applyNumberFormat="1" applyFont="1" applyFill="1" applyBorder="1" applyAlignment="1">
      <alignment vertical="center"/>
    </xf>
    <xf numFmtId="10" fontId="6" fillId="0" borderId="61" xfId="4" applyNumberFormat="1" applyFont="1" applyFill="1" applyBorder="1" applyAlignment="1">
      <alignment vertical="top" wrapText="1"/>
    </xf>
    <xf numFmtId="0" fontId="6" fillId="0" borderId="19" xfId="4" applyFont="1" applyFill="1" applyBorder="1" applyAlignment="1">
      <alignment vertical="center"/>
    </xf>
    <xf numFmtId="0" fontId="6" fillId="0" borderId="20" xfId="4" applyFont="1" applyFill="1" applyBorder="1" applyAlignment="1">
      <alignment vertical="center"/>
    </xf>
    <xf numFmtId="0" fontId="6" fillId="0" borderId="15" xfId="4" applyFont="1" applyFill="1" applyBorder="1" applyAlignment="1">
      <alignment vertical="center"/>
    </xf>
    <xf numFmtId="0" fontId="6" fillId="0" borderId="9" xfId="4" applyFont="1" applyFill="1" applyBorder="1" applyAlignment="1">
      <alignment vertical="center"/>
    </xf>
    <xf numFmtId="0" fontId="6" fillId="0" borderId="16" xfId="4" applyFont="1" applyFill="1" applyBorder="1" applyAlignment="1">
      <alignment vertical="top" wrapText="1"/>
    </xf>
    <xf numFmtId="0" fontId="6" fillId="0" borderId="0" xfId="4" applyFont="1" applyFill="1" applyBorder="1" applyAlignment="1">
      <alignment vertical="top" wrapText="1"/>
    </xf>
    <xf numFmtId="0" fontId="6" fillId="0" borderId="9" xfId="4" applyFont="1" applyFill="1" applyBorder="1" applyAlignment="1">
      <alignment vertical="center" wrapText="1"/>
    </xf>
    <xf numFmtId="0" fontId="6" fillId="0" borderId="17" xfId="4" applyFont="1" applyFill="1" applyBorder="1" applyAlignment="1">
      <alignment vertical="top" wrapText="1"/>
    </xf>
    <xf numFmtId="0" fontId="6" fillId="0" borderId="18" xfId="4" applyFont="1" applyFill="1" applyBorder="1" applyAlignment="1">
      <alignment vertical="top" wrapText="1"/>
    </xf>
    <xf numFmtId="0" fontId="6" fillId="0" borderId="61" xfId="4" applyFont="1" applyFill="1" applyBorder="1" applyAlignment="1">
      <alignment vertical="top" wrapText="1"/>
    </xf>
    <xf numFmtId="0" fontId="6" fillId="0" borderId="18" xfId="4" applyFont="1" applyFill="1" applyBorder="1" applyAlignment="1">
      <alignment vertical="top"/>
    </xf>
    <xf numFmtId="0" fontId="6" fillId="0" borderId="18" xfId="4" applyFont="1" applyFill="1" applyBorder="1" applyAlignment="1">
      <alignment vertical="center"/>
    </xf>
    <xf numFmtId="0" fontId="6" fillId="0" borderId="61" xfId="4" applyFont="1" applyFill="1" applyBorder="1" applyAlignment="1">
      <alignment vertical="center"/>
    </xf>
    <xf numFmtId="0" fontId="6" fillId="0" borderId="17" xfId="4" applyFont="1" applyFill="1" applyBorder="1" applyAlignment="1">
      <alignment vertical="center"/>
    </xf>
    <xf numFmtId="0" fontId="6" fillId="0" borderId="9" xfId="4" applyFont="1" applyFill="1" applyBorder="1" applyAlignment="1">
      <alignment vertical="top" wrapText="1"/>
    </xf>
    <xf numFmtId="0" fontId="6" fillId="0" borderId="0" xfId="4" applyFont="1" applyFill="1" applyBorder="1" applyAlignment="1">
      <alignment horizontal="left" vertical="center"/>
    </xf>
    <xf numFmtId="0" fontId="6" fillId="0" borderId="0" xfId="4" applyFont="1" applyFill="1" applyBorder="1" applyAlignment="1">
      <alignment horizontal="left" vertical="top" wrapText="1"/>
    </xf>
    <xf numFmtId="0" fontId="6" fillId="0" borderId="9" xfId="4" applyFont="1" applyFill="1" applyBorder="1" applyAlignment="1">
      <alignment horizontal="left" vertical="top" wrapText="1"/>
    </xf>
    <xf numFmtId="10" fontId="6" fillId="0" borderId="0" xfId="4" applyNumberFormat="1" applyFont="1" applyFill="1" applyBorder="1" applyAlignment="1">
      <alignment vertical="center" wrapText="1"/>
    </xf>
    <xf numFmtId="10" fontId="6" fillId="0" borderId="9" xfId="4" applyNumberFormat="1" applyFont="1" applyFill="1" applyBorder="1" applyAlignment="1">
      <alignment vertical="center" wrapText="1"/>
    </xf>
    <xf numFmtId="0" fontId="6" fillId="0" borderId="16" xfId="4" applyFont="1" applyFill="1" applyBorder="1" applyAlignment="1">
      <alignment vertical="top"/>
    </xf>
    <xf numFmtId="0" fontId="6" fillId="0" borderId="0" xfId="4" applyFont="1" applyFill="1" applyBorder="1" applyAlignment="1">
      <alignment vertical="top"/>
    </xf>
    <xf numFmtId="0" fontId="6" fillId="0" borderId="17" xfId="4" applyFont="1" applyFill="1" applyBorder="1" applyAlignment="1">
      <alignment vertical="top"/>
    </xf>
    <xf numFmtId="0" fontId="6" fillId="0" borderId="18" xfId="4" applyFont="1" applyFill="1" applyBorder="1" applyAlignment="1">
      <alignment vertical="center" wrapText="1"/>
    </xf>
    <xf numFmtId="0" fontId="6" fillId="0" borderId="61" xfId="4" applyFont="1" applyFill="1" applyBorder="1" applyAlignment="1">
      <alignment vertical="center" wrapText="1"/>
    </xf>
    <xf numFmtId="0" fontId="6" fillId="0" borderId="17" xfId="4" applyFont="1" applyFill="1" applyBorder="1" applyAlignment="1">
      <alignment vertical="center" wrapText="1"/>
    </xf>
    <xf numFmtId="0" fontId="5" fillId="0" borderId="0" xfId="4" applyFont="1" applyFill="1" applyAlignment="1">
      <alignment vertical="top"/>
    </xf>
    <xf numFmtId="0" fontId="21" fillId="0" borderId="0" xfId="10">
      <alignment vertical="center"/>
    </xf>
    <xf numFmtId="0" fontId="22" fillId="0" borderId="0" xfId="0" applyFont="1">
      <alignment vertical="center"/>
    </xf>
    <xf numFmtId="0" fontId="23" fillId="0" borderId="0" xfId="0" applyFont="1">
      <alignment vertical="center"/>
    </xf>
    <xf numFmtId="0" fontId="24" fillId="0" borderId="0" xfId="4" applyFont="1" applyFill="1" applyAlignment="1">
      <alignment vertical="center"/>
    </xf>
    <xf numFmtId="0" fontId="0" fillId="0" borderId="0" xfId="4" applyFont="1" applyFill="1" applyBorder="1">
      <alignment vertical="center"/>
    </xf>
    <xf numFmtId="0" fontId="6" fillId="0" borderId="19" xfId="4" applyFont="1" applyFill="1" applyBorder="1" applyAlignment="1">
      <alignment vertical="center"/>
    </xf>
    <xf numFmtId="0" fontId="6" fillId="0" borderId="17" xfId="4" applyFont="1" applyFill="1" applyBorder="1" applyAlignment="1">
      <alignment vertical="top" wrapText="1"/>
    </xf>
    <xf numFmtId="0" fontId="6" fillId="0" borderId="18" xfId="4" applyFont="1" applyFill="1" applyBorder="1" applyAlignment="1">
      <alignment vertical="top" wrapText="1"/>
    </xf>
    <xf numFmtId="0" fontId="6" fillId="0" borderId="61" xfId="4" applyFont="1" applyFill="1" applyBorder="1" applyAlignment="1">
      <alignment vertical="top" wrapText="1"/>
    </xf>
    <xf numFmtId="0" fontId="6" fillId="0" borderId="16" xfId="4" applyFont="1" applyFill="1" applyBorder="1" applyAlignment="1">
      <alignment vertical="center"/>
    </xf>
    <xf numFmtId="0" fontId="6" fillId="0" borderId="0" xfId="4" applyFont="1" applyFill="1" applyBorder="1" applyAlignment="1">
      <alignment vertical="center"/>
    </xf>
    <xf numFmtId="0" fontId="6" fillId="0" borderId="19" xfId="4" applyFont="1" applyFill="1" applyBorder="1" applyAlignment="1">
      <alignment vertical="center"/>
    </xf>
    <xf numFmtId="0" fontId="6" fillId="0" borderId="16" xfId="4" applyFont="1" applyFill="1" applyBorder="1">
      <alignment vertical="center"/>
    </xf>
    <xf numFmtId="181" fontId="5" fillId="0" borderId="0" xfId="4" applyNumberFormat="1" applyFont="1" applyFill="1" applyBorder="1">
      <alignment vertical="center"/>
    </xf>
    <xf numFmtId="0" fontId="6" fillId="0" borderId="16" xfId="4" applyFont="1" applyFill="1" applyBorder="1" applyAlignment="1">
      <alignment vertical="top" wrapText="1"/>
    </xf>
    <xf numFmtId="0" fontId="6" fillId="0" borderId="0" xfId="4" applyFont="1" applyFill="1" applyBorder="1" applyAlignment="1">
      <alignment vertical="top" wrapText="1"/>
    </xf>
    <xf numFmtId="0" fontId="6" fillId="0" borderId="17" xfId="4" applyFont="1" applyFill="1" applyBorder="1" applyAlignment="1">
      <alignment vertical="top" wrapText="1"/>
    </xf>
    <xf numFmtId="0" fontId="6" fillId="0" borderId="18" xfId="4" applyFont="1" applyFill="1" applyBorder="1" applyAlignment="1">
      <alignment vertical="top" wrapText="1"/>
    </xf>
    <xf numFmtId="0" fontId="6" fillId="0" borderId="0" xfId="4" applyFont="1" applyFill="1" applyBorder="1" applyAlignment="1">
      <alignment vertical="center"/>
    </xf>
    <xf numFmtId="0" fontId="6" fillId="0" borderId="20" xfId="4" applyFont="1" applyFill="1" applyBorder="1" applyAlignment="1">
      <alignment vertical="center"/>
    </xf>
    <xf numFmtId="0" fontId="6" fillId="0" borderId="15" xfId="4" applyFont="1" applyFill="1" applyBorder="1" applyAlignment="1">
      <alignment vertical="center"/>
    </xf>
    <xf numFmtId="0" fontId="6" fillId="0" borderId="0" xfId="4" applyFont="1" applyFill="1" applyBorder="1" applyAlignment="1">
      <alignment vertical="top" wrapText="1"/>
    </xf>
    <xf numFmtId="0" fontId="6" fillId="0" borderId="9" xfId="4" applyFont="1" applyFill="1" applyBorder="1" applyAlignment="1">
      <alignment vertical="top" wrapText="1"/>
    </xf>
    <xf numFmtId="10" fontId="6" fillId="0" borderId="17" xfId="4" applyNumberFormat="1" applyFont="1" applyFill="1" applyBorder="1" applyAlignment="1">
      <alignment vertical="center" wrapText="1"/>
    </xf>
    <xf numFmtId="10" fontId="6" fillId="0" borderId="18" xfId="4" applyNumberFormat="1" applyFont="1" applyFill="1" applyBorder="1" applyAlignment="1">
      <alignment vertical="center" wrapText="1"/>
    </xf>
    <xf numFmtId="10" fontId="6" fillId="0" borderId="61" xfId="4" applyNumberFormat="1" applyFont="1" applyFill="1" applyBorder="1" applyAlignment="1">
      <alignment vertical="center" wrapText="1"/>
    </xf>
    <xf numFmtId="0" fontId="6" fillId="0" borderId="16" xfId="4" applyFont="1" applyFill="1" applyBorder="1" applyAlignment="1">
      <alignment vertical="top"/>
    </xf>
    <xf numFmtId="0" fontId="6" fillId="0" borderId="0" xfId="4" applyFont="1" applyFill="1" applyBorder="1" applyAlignment="1">
      <alignment vertical="top"/>
    </xf>
    <xf numFmtId="0" fontId="6" fillId="0" borderId="9" xfId="4" applyFont="1" applyFill="1" applyBorder="1" applyAlignment="1">
      <alignment vertical="top"/>
    </xf>
    <xf numFmtId="0" fontId="6" fillId="0" borderId="17" xfId="4" applyFont="1" applyFill="1" applyBorder="1" applyAlignment="1">
      <alignment vertical="top"/>
    </xf>
    <xf numFmtId="0" fontId="6" fillId="0" borderId="18" xfId="4" applyFont="1" applyFill="1" applyBorder="1" applyAlignment="1">
      <alignment vertical="top"/>
    </xf>
    <xf numFmtId="0" fontId="6" fillId="0" borderId="61" xfId="4" applyFont="1" applyFill="1" applyBorder="1" applyAlignment="1">
      <alignment vertical="top"/>
    </xf>
    <xf numFmtId="0" fontId="6" fillId="0" borderId="16" xfId="4" applyFont="1" applyFill="1" applyBorder="1" applyAlignment="1">
      <alignment vertical="center"/>
    </xf>
    <xf numFmtId="0" fontId="6" fillId="0" borderId="0" xfId="4" applyFont="1" applyFill="1" applyBorder="1" applyAlignment="1">
      <alignment vertical="center"/>
    </xf>
    <xf numFmtId="0" fontId="6" fillId="0" borderId="18" xfId="4" applyFont="1" applyFill="1" applyBorder="1" applyAlignment="1">
      <alignment vertical="center"/>
    </xf>
    <xf numFmtId="0" fontId="6" fillId="0" borderId="61" xfId="4" applyFont="1" applyFill="1" applyBorder="1" applyAlignment="1">
      <alignment vertical="center"/>
    </xf>
    <xf numFmtId="0" fontId="6" fillId="0" borderId="0" xfId="4" applyFont="1" applyFill="1" applyBorder="1" applyAlignment="1">
      <alignment vertical="center" wrapText="1"/>
    </xf>
    <xf numFmtId="0" fontId="6" fillId="0" borderId="9" xfId="4" applyFont="1" applyFill="1" applyBorder="1" applyAlignment="1">
      <alignment vertical="center" wrapText="1"/>
    </xf>
    <xf numFmtId="0" fontId="6" fillId="0" borderId="18" xfId="4" applyFont="1" applyFill="1" applyBorder="1" applyAlignment="1">
      <alignment vertical="top" wrapText="1"/>
    </xf>
    <xf numFmtId="0" fontId="6" fillId="0" borderId="61" xfId="4" applyFont="1" applyFill="1" applyBorder="1" applyAlignment="1">
      <alignment vertical="top" wrapText="1"/>
    </xf>
    <xf numFmtId="0" fontId="21" fillId="0" borderId="0" xfId="10" applyFill="1" applyAlignment="1">
      <alignment horizontal="center" vertical="center"/>
    </xf>
    <xf numFmtId="0" fontId="10" fillId="3" borderId="12" xfId="4" applyFont="1" applyFill="1" applyBorder="1" applyAlignment="1">
      <alignment vertical="center"/>
    </xf>
    <xf numFmtId="0" fontId="10" fillId="3" borderId="13" xfId="4" applyFont="1" applyFill="1" applyBorder="1" applyAlignment="1">
      <alignment vertical="center"/>
    </xf>
    <xf numFmtId="0" fontId="10" fillId="3" borderId="14" xfId="4" applyFont="1" applyFill="1" applyBorder="1" applyAlignment="1">
      <alignment vertical="center"/>
    </xf>
    <xf numFmtId="0" fontId="9" fillId="3" borderId="19" xfId="4" applyFont="1" applyFill="1" applyBorder="1" applyAlignment="1">
      <alignment horizontal="center" vertical="center"/>
    </xf>
    <xf numFmtId="0" fontId="9" fillId="3" borderId="20" xfId="4" applyFont="1" applyFill="1" applyBorder="1" applyAlignment="1">
      <alignment horizontal="center" vertical="center"/>
    </xf>
    <xf numFmtId="0" fontId="9" fillId="3" borderId="43" xfId="4" applyFont="1" applyFill="1" applyBorder="1" applyAlignment="1">
      <alignment horizontal="center" vertical="center"/>
    </xf>
    <xf numFmtId="0" fontId="9" fillId="3" borderId="16" xfId="4" applyFont="1" applyFill="1" applyBorder="1" applyAlignment="1">
      <alignment horizontal="center" vertical="center"/>
    </xf>
    <xf numFmtId="0" fontId="9" fillId="3" borderId="0" xfId="4" applyFont="1" applyFill="1" applyBorder="1" applyAlignment="1">
      <alignment horizontal="center" vertical="center"/>
    </xf>
    <xf numFmtId="0" fontId="9" fillId="3" borderId="6" xfId="4" applyFont="1" applyFill="1" applyBorder="1" applyAlignment="1">
      <alignment horizontal="center" vertical="center"/>
    </xf>
    <xf numFmtId="0" fontId="9" fillId="3" borderId="17" xfId="4" applyFont="1" applyFill="1" applyBorder="1" applyAlignment="1">
      <alignment horizontal="center" vertical="center"/>
    </xf>
    <xf numFmtId="0" fontId="9" fillId="3" borderId="18" xfId="4" applyFont="1" applyFill="1" applyBorder="1" applyAlignment="1">
      <alignment horizontal="center" vertical="center"/>
    </xf>
    <xf numFmtId="0" fontId="9" fillId="3" borderId="42" xfId="4" applyFont="1" applyFill="1" applyBorder="1" applyAlignment="1">
      <alignment horizontal="center" vertical="center"/>
    </xf>
    <xf numFmtId="0" fontId="18" fillId="3" borderId="41" xfId="4" applyFont="1" applyFill="1" applyBorder="1" applyAlignment="1">
      <alignment horizontal="center" vertical="center"/>
    </xf>
    <xf numFmtId="0" fontId="18" fillId="3" borderId="46" xfId="4" applyFont="1" applyFill="1" applyBorder="1" applyAlignment="1">
      <alignment horizontal="center" vertical="center"/>
    </xf>
    <xf numFmtId="0" fontId="18" fillId="3" borderId="40" xfId="4" applyFont="1" applyFill="1" applyBorder="1" applyAlignment="1">
      <alignment horizontal="center" vertical="center"/>
    </xf>
    <xf numFmtId="0" fontId="18" fillId="3" borderId="28" xfId="4" applyFont="1" applyFill="1" applyBorder="1" applyAlignment="1">
      <alignment horizontal="center" vertical="center"/>
    </xf>
    <xf numFmtId="0" fontId="18" fillId="3" borderId="29" xfId="4" applyFont="1" applyFill="1" applyBorder="1" applyAlignment="1">
      <alignment horizontal="center" vertical="center"/>
    </xf>
    <xf numFmtId="0" fontId="18" fillId="0" borderId="2" xfId="4" applyFont="1" applyFill="1" applyBorder="1" applyAlignment="1">
      <alignment horizontal="center" vertical="center"/>
    </xf>
    <xf numFmtId="0" fontId="18" fillId="0" borderId="3" xfId="4" applyFont="1" applyFill="1" applyBorder="1" applyAlignment="1">
      <alignment horizontal="center" vertical="center"/>
    </xf>
    <xf numFmtId="0" fontId="18" fillId="0" borderId="4" xfId="4" applyFont="1" applyFill="1" applyBorder="1" applyAlignment="1">
      <alignment horizontal="center" vertical="center"/>
    </xf>
    <xf numFmtId="0" fontId="18" fillId="0" borderId="47" xfId="4" applyFont="1" applyFill="1" applyBorder="1" applyAlignment="1">
      <alignment horizontal="center" vertical="center"/>
    </xf>
    <xf numFmtId="0" fontId="18" fillId="0" borderId="18" xfId="4" applyFont="1" applyFill="1" applyBorder="1" applyAlignment="1">
      <alignment horizontal="center" vertical="center"/>
    </xf>
    <xf numFmtId="0" fontId="18" fillId="0" borderId="42" xfId="4" applyFont="1" applyFill="1" applyBorder="1" applyAlignment="1">
      <alignment horizontal="center" vertical="center"/>
    </xf>
    <xf numFmtId="0" fontId="18" fillId="0" borderId="10" xfId="4" applyFont="1" applyFill="1" applyBorder="1" applyAlignment="1">
      <alignment horizontal="center" vertical="center"/>
    </xf>
    <xf numFmtId="0" fontId="18" fillId="0" borderId="32" xfId="4" applyFont="1" applyFill="1" applyBorder="1" applyAlignment="1">
      <alignment horizontal="center" vertical="center"/>
    </xf>
    <xf numFmtId="0" fontId="18" fillId="0" borderId="25" xfId="4" applyFont="1" applyFill="1" applyBorder="1" applyAlignment="1">
      <alignment horizontal="center" vertical="center"/>
    </xf>
    <xf numFmtId="0" fontId="18" fillId="0" borderId="30" xfId="4" applyFont="1" applyFill="1" applyBorder="1" applyAlignment="1">
      <alignment horizontal="center" vertical="center"/>
    </xf>
    <xf numFmtId="0" fontId="18" fillId="0" borderId="21" xfId="4" applyFont="1" applyFill="1" applyBorder="1" applyAlignment="1">
      <alignment horizontal="center" vertical="center"/>
    </xf>
    <xf numFmtId="0" fontId="18" fillId="0" borderId="33" xfId="4" applyFont="1" applyFill="1" applyBorder="1" applyAlignment="1">
      <alignment horizontal="center" vertical="center"/>
    </xf>
    <xf numFmtId="184" fontId="25" fillId="0" borderId="44" xfId="5" applyNumberFormat="1" applyFont="1" applyFill="1" applyBorder="1" applyAlignment="1">
      <alignment horizontal="right" vertical="center" shrinkToFit="1"/>
    </xf>
    <xf numFmtId="184" fontId="25" fillId="0" borderId="20" xfId="5" applyNumberFormat="1" applyFont="1" applyFill="1" applyBorder="1" applyAlignment="1">
      <alignment horizontal="right" vertical="center" shrinkToFit="1"/>
    </xf>
    <xf numFmtId="184" fontId="25" fillId="0" borderId="15" xfId="5" applyNumberFormat="1" applyFont="1" applyFill="1" applyBorder="1" applyAlignment="1">
      <alignment horizontal="right" vertical="center" shrinkToFit="1"/>
    </xf>
    <xf numFmtId="177" fontId="18" fillId="0" borderId="25" xfId="5" applyNumberFormat="1" applyFont="1" applyFill="1" applyBorder="1" applyAlignment="1">
      <alignment horizontal="right" vertical="center" shrinkToFit="1"/>
    </xf>
    <xf numFmtId="177" fontId="18" fillId="0" borderId="26" xfId="5" applyNumberFormat="1" applyFont="1" applyFill="1" applyBorder="1" applyAlignment="1">
      <alignment horizontal="right" vertical="center" shrinkToFit="1"/>
    </xf>
    <xf numFmtId="177" fontId="18" fillId="0" borderId="48" xfId="5" applyNumberFormat="1" applyFont="1" applyFill="1" applyBorder="1" applyAlignment="1">
      <alignment horizontal="right" vertical="center" shrinkToFit="1"/>
    </xf>
    <xf numFmtId="177" fontId="18" fillId="0" borderId="25" xfId="4" applyNumberFormat="1" applyFont="1" applyFill="1" applyBorder="1" applyAlignment="1">
      <alignment horizontal="right" vertical="center" shrinkToFit="1"/>
    </xf>
    <xf numFmtId="177" fontId="18" fillId="0" borderId="26" xfId="4" applyNumberFormat="1" applyFont="1" applyFill="1" applyBorder="1" applyAlignment="1">
      <alignment horizontal="right" vertical="center" shrinkToFit="1"/>
    </xf>
    <xf numFmtId="177" fontId="18" fillId="0" borderId="48" xfId="4" applyNumberFormat="1" applyFont="1" applyFill="1" applyBorder="1" applyAlignment="1">
      <alignment horizontal="right" vertical="center" shrinkToFit="1"/>
    </xf>
    <xf numFmtId="0" fontId="18" fillId="0" borderId="19" xfId="4" applyFont="1" applyFill="1" applyBorder="1" applyAlignment="1">
      <alignment vertical="center" shrinkToFit="1"/>
    </xf>
    <xf numFmtId="0" fontId="18" fillId="0" borderId="20" xfId="4" applyFont="1" applyFill="1" applyBorder="1" applyAlignment="1">
      <alignment vertical="center" shrinkToFit="1"/>
    </xf>
    <xf numFmtId="0" fontId="18" fillId="0" borderId="43" xfId="4" applyFont="1" applyFill="1" applyBorder="1" applyAlignment="1">
      <alignment vertical="center" shrinkToFit="1"/>
    </xf>
    <xf numFmtId="0" fontId="18" fillId="0" borderId="38" xfId="4" applyFont="1" applyFill="1" applyBorder="1" applyAlignment="1">
      <alignment vertical="center" shrinkToFit="1"/>
    </xf>
    <xf numFmtId="0" fontId="18" fillId="0" borderId="26" xfId="4" applyFont="1" applyFill="1" applyBorder="1" applyAlignment="1">
      <alignment vertical="center" shrinkToFit="1"/>
    </xf>
    <xf numFmtId="0" fontId="18" fillId="0" borderId="27" xfId="4" applyFont="1" applyFill="1" applyBorder="1" applyAlignment="1">
      <alignment vertical="center" shrinkToFit="1"/>
    </xf>
    <xf numFmtId="0" fontId="10" fillId="3" borderId="60" xfId="4" applyFont="1" applyFill="1" applyBorder="1" applyAlignment="1">
      <alignment vertical="center"/>
    </xf>
    <xf numFmtId="0" fontId="10" fillId="3" borderId="45" xfId="4" applyFont="1" applyFill="1" applyBorder="1" applyAlignment="1">
      <alignment vertical="center"/>
    </xf>
    <xf numFmtId="0" fontId="10" fillId="3" borderId="36" xfId="4" applyFont="1" applyFill="1" applyBorder="1" applyAlignment="1">
      <alignment vertical="center"/>
    </xf>
    <xf numFmtId="0" fontId="10" fillId="3" borderId="11" xfId="4" applyFont="1" applyFill="1" applyBorder="1" applyAlignment="1">
      <alignment vertical="center"/>
    </xf>
    <xf numFmtId="0" fontId="5" fillId="3" borderId="17" xfId="4" applyFont="1" applyFill="1" applyBorder="1" applyAlignment="1">
      <alignment horizontal="center" vertical="center"/>
    </xf>
    <xf numFmtId="0" fontId="5" fillId="3" borderId="18" xfId="4" applyFont="1" applyFill="1" applyBorder="1" applyAlignment="1">
      <alignment horizontal="center" vertical="center"/>
    </xf>
    <xf numFmtId="0" fontId="5" fillId="3" borderId="61" xfId="4" applyFont="1" applyFill="1" applyBorder="1" applyAlignment="1">
      <alignment horizontal="center" vertical="center"/>
    </xf>
    <xf numFmtId="0" fontId="7" fillId="3" borderId="12" xfId="4" applyFont="1" applyFill="1" applyBorder="1" applyAlignment="1">
      <alignment horizontal="center" vertical="center"/>
    </xf>
    <xf numFmtId="0" fontId="7" fillId="3" borderId="13" xfId="4" applyFont="1" applyFill="1" applyBorder="1" applyAlignment="1">
      <alignment horizontal="center" vertical="center"/>
    </xf>
    <xf numFmtId="0" fontId="7" fillId="3" borderId="31" xfId="4" applyFont="1" applyFill="1" applyBorder="1" applyAlignment="1">
      <alignment horizontal="center" vertical="center"/>
    </xf>
    <xf numFmtId="0" fontId="7" fillId="3" borderId="49" xfId="4" applyFont="1" applyFill="1" applyBorder="1" applyAlignment="1">
      <alignment horizontal="center" vertical="center"/>
    </xf>
    <xf numFmtId="185" fontId="18" fillId="0" borderId="25" xfId="4" applyNumberFormat="1" applyFont="1" applyFill="1" applyBorder="1" applyAlignment="1">
      <alignment horizontal="right" vertical="center" shrinkToFit="1"/>
    </xf>
    <xf numFmtId="185" fontId="18" fillId="0" borderId="26" xfId="4" applyNumberFormat="1" applyFont="1" applyFill="1" applyBorder="1" applyAlignment="1">
      <alignment horizontal="right" vertical="center" shrinkToFit="1"/>
    </xf>
    <xf numFmtId="185" fontId="18" fillId="0" borderId="48" xfId="4" applyNumberFormat="1" applyFont="1" applyFill="1" applyBorder="1" applyAlignment="1">
      <alignment horizontal="right" vertical="center" shrinkToFit="1"/>
    </xf>
    <xf numFmtId="185" fontId="18" fillId="0" borderId="47" xfId="4" applyNumberFormat="1" applyFont="1" applyFill="1" applyBorder="1" applyAlignment="1">
      <alignment horizontal="right" vertical="center" shrinkToFit="1"/>
    </xf>
    <xf numFmtId="185" fontId="18" fillId="0" borderId="18" xfId="4" applyNumberFormat="1" applyFont="1" applyFill="1" applyBorder="1" applyAlignment="1">
      <alignment horizontal="right" vertical="center" shrinkToFit="1"/>
    </xf>
    <xf numFmtId="185" fontId="18" fillId="0" borderId="61" xfId="4" applyNumberFormat="1" applyFont="1" applyFill="1" applyBorder="1" applyAlignment="1">
      <alignment horizontal="right" vertical="center" shrinkToFit="1"/>
    </xf>
    <xf numFmtId="0" fontId="18" fillId="0" borderId="17" xfId="4" applyFont="1" applyFill="1" applyBorder="1" applyAlignment="1">
      <alignment vertical="center" shrinkToFit="1"/>
    </xf>
    <xf numFmtId="0" fontId="18" fillId="0" borderId="18" xfId="4" applyFont="1" applyFill="1" applyBorder="1" applyAlignment="1">
      <alignment vertical="center" shrinkToFit="1"/>
    </xf>
    <xf numFmtId="0" fontId="18" fillId="0" borderId="42" xfId="4" applyFont="1" applyFill="1" applyBorder="1" applyAlignment="1">
      <alignment vertical="center" shrinkToFit="1"/>
    </xf>
    <xf numFmtId="181" fontId="7" fillId="0" borderId="5" xfId="9" applyNumberFormat="1" applyFont="1" applyFill="1" applyBorder="1" applyAlignment="1">
      <alignment horizontal="right" vertical="center"/>
    </xf>
    <xf numFmtId="181" fontId="7" fillId="0" borderId="0" xfId="9" applyNumberFormat="1" applyFont="1" applyFill="1" applyBorder="1" applyAlignment="1">
      <alignment horizontal="right" vertical="center"/>
    </xf>
    <xf numFmtId="181" fontId="7" fillId="0" borderId="6" xfId="9" applyNumberFormat="1" applyFont="1" applyFill="1" applyBorder="1" applyAlignment="1">
      <alignment horizontal="right" vertical="center"/>
    </xf>
    <xf numFmtId="0" fontId="8" fillId="0" borderId="5" xfId="4" applyFont="1" applyFill="1" applyBorder="1" applyAlignment="1">
      <alignment vertical="center"/>
    </xf>
    <xf numFmtId="0" fontId="8" fillId="0" borderId="0" xfId="4" applyFont="1" applyFill="1" applyBorder="1" applyAlignment="1">
      <alignment vertical="center"/>
    </xf>
    <xf numFmtId="0" fontId="8" fillId="0" borderId="6" xfId="4" applyFont="1" applyFill="1" applyBorder="1" applyAlignment="1">
      <alignment vertical="center"/>
    </xf>
    <xf numFmtId="181" fontId="19" fillId="0" borderId="5" xfId="9" applyNumberFormat="1" applyFont="1" applyFill="1" applyBorder="1" applyAlignment="1">
      <alignment horizontal="right" vertical="center"/>
    </xf>
    <xf numFmtId="181" fontId="19" fillId="0" borderId="0" xfId="9" applyNumberFormat="1" applyFont="1" applyFill="1" applyBorder="1" applyAlignment="1">
      <alignment horizontal="right" vertical="center"/>
    </xf>
    <xf numFmtId="181" fontId="19" fillId="0" borderId="9" xfId="9" applyNumberFormat="1" applyFont="1" applyFill="1" applyBorder="1" applyAlignment="1">
      <alignment horizontal="right" vertical="center"/>
    </xf>
    <xf numFmtId="0" fontId="8" fillId="0" borderId="16" xfId="4" applyFont="1" applyFill="1" applyBorder="1" applyAlignment="1">
      <alignment vertical="center"/>
    </xf>
    <xf numFmtId="181" fontId="19" fillId="0" borderId="5" xfId="4" applyNumberFormat="1" applyFont="1" applyFill="1" applyBorder="1" applyAlignment="1">
      <alignment horizontal="right" vertical="center"/>
    </xf>
    <xf numFmtId="181" fontId="19" fillId="0" borderId="0" xfId="4" applyNumberFormat="1" applyFont="1" applyFill="1" applyBorder="1" applyAlignment="1">
      <alignment horizontal="right" vertical="center"/>
    </xf>
    <xf numFmtId="181" fontId="19" fillId="0" borderId="9" xfId="4" applyNumberFormat="1" applyFont="1" applyFill="1" applyBorder="1" applyAlignment="1">
      <alignment horizontal="right" vertical="center"/>
    </xf>
    <xf numFmtId="181" fontId="7" fillId="0" borderId="20" xfId="9" applyNumberFormat="1" applyFont="1" applyFill="1" applyBorder="1" applyAlignment="1">
      <alignment horizontal="right" vertical="center"/>
    </xf>
    <xf numFmtId="181" fontId="7" fillId="0" borderId="43" xfId="9" applyNumberFormat="1" applyFont="1" applyFill="1" applyBorder="1" applyAlignment="1">
      <alignment horizontal="right" vertical="center"/>
    </xf>
    <xf numFmtId="0" fontId="20" fillId="3" borderId="49" xfId="4" applyFont="1" applyFill="1" applyBorder="1" applyAlignment="1">
      <alignment horizontal="right" vertical="center"/>
    </xf>
    <xf numFmtId="0" fontId="20" fillId="3" borderId="72" xfId="4" applyFont="1" applyFill="1" applyBorder="1" applyAlignment="1">
      <alignment horizontal="right" vertical="center"/>
    </xf>
    <xf numFmtId="0" fontId="8" fillId="0" borderId="7" xfId="4" applyFont="1" applyFill="1" applyBorder="1" applyAlignment="1">
      <alignment vertical="center"/>
    </xf>
    <xf numFmtId="0" fontId="8" fillId="0" borderId="1" xfId="4" applyFont="1" applyFill="1" applyBorder="1" applyAlignment="1">
      <alignment vertical="center"/>
    </xf>
    <xf numFmtId="0" fontId="8" fillId="0" borderId="8" xfId="4" applyFont="1" applyFill="1" applyBorder="1" applyAlignment="1">
      <alignment vertical="center"/>
    </xf>
    <xf numFmtId="181" fontId="19" fillId="0" borderId="7" xfId="9" applyNumberFormat="1" applyFont="1" applyFill="1" applyBorder="1" applyAlignment="1">
      <alignment horizontal="right" vertical="center"/>
    </xf>
    <xf numFmtId="181" fontId="19" fillId="0" borderId="1" xfId="9" applyNumberFormat="1" applyFont="1" applyFill="1" applyBorder="1" applyAlignment="1">
      <alignment horizontal="right" vertical="center"/>
    </xf>
    <xf numFmtId="181" fontId="19" fillId="0" borderId="24" xfId="9" applyNumberFormat="1" applyFont="1" applyFill="1" applyBorder="1" applyAlignment="1">
      <alignment horizontal="right" vertical="center"/>
    </xf>
    <xf numFmtId="0" fontId="19" fillId="0" borderId="39" xfId="4" applyFont="1" applyFill="1" applyBorder="1" applyAlignment="1">
      <alignment horizontal="right" vertical="center"/>
    </xf>
    <xf numFmtId="0" fontId="19" fillId="0" borderId="22" xfId="4" applyFont="1" applyFill="1" applyBorder="1" applyAlignment="1">
      <alignment horizontal="right" vertical="center"/>
    </xf>
    <xf numFmtId="0" fontId="19" fillId="0" borderId="34" xfId="4" applyFont="1" applyFill="1" applyBorder="1" applyAlignment="1">
      <alignment horizontal="right" vertical="center"/>
    </xf>
    <xf numFmtId="181" fontId="19" fillId="0" borderId="21" xfId="4" applyNumberFormat="1" applyFont="1" applyFill="1" applyBorder="1" applyAlignment="1">
      <alignment horizontal="right" vertical="center"/>
    </xf>
    <xf numFmtId="181" fontId="19" fillId="0" borderId="22" xfId="4" applyNumberFormat="1" applyFont="1" applyFill="1" applyBorder="1" applyAlignment="1">
      <alignment horizontal="right" vertical="center"/>
    </xf>
    <xf numFmtId="181" fontId="19" fillId="0" borderId="34" xfId="4" applyNumberFormat="1" applyFont="1" applyFill="1" applyBorder="1" applyAlignment="1">
      <alignment horizontal="right" vertical="center"/>
    </xf>
    <xf numFmtId="0" fontId="19" fillId="0" borderId="21" xfId="4" applyFont="1" applyFill="1" applyBorder="1" applyAlignment="1">
      <alignment horizontal="right" vertical="center"/>
    </xf>
    <xf numFmtId="181" fontId="19" fillId="0" borderId="35" xfId="4" applyNumberFormat="1" applyFont="1" applyFill="1" applyBorder="1" applyAlignment="1">
      <alignment horizontal="right" vertical="center"/>
    </xf>
    <xf numFmtId="0" fontId="19" fillId="2" borderId="18" xfId="4" applyFont="1" applyFill="1" applyBorder="1" applyAlignment="1">
      <alignment horizontal="right" vertical="center"/>
    </xf>
    <xf numFmtId="0" fontId="19" fillId="2" borderId="42" xfId="4" applyFont="1" applyFill="1" applyBorder="1" applyAlignment="1">
      <alignment horizontal="right" vertical="center"/>
    </xf>
    <xf numFmtId="182" fontId="19" fillId="2" borderId="37" xfId="4" applyNumberFormat="1" applyFont="1" applyFill="1" applyBorder="1" applyAlignment="1">
      <alignment horizontal="right" vertical="center"/>
    </xf>
    <xf numFmtId="182" fontId="19" fillId="2" borderId="13" xfId="4" applyNumberFormat="1" applyFont="1" applyFill="1" applyBorder="1" applyAlignment="1">
      <alignment horizontal="right" vertical="center"/>
    </xf>
    <xf numFmtId="182" fontId="19" fillId="2" borderId="14" xfId="4" applyNumberFormat="1" applyFont="1" applyFill="1" applyBorder="1" applyAlignment="1">
      <alignment horizontal="right" vertical="center"/>
    </xf>
    <xf numFmtId="0" fontId="19" fillId="2" borderId="19" xfId="4" applyFont="1" applyFill="1" applyBorder="1" applyAlignment="1">
      <alignment vertical="top" wrapText="1"/>
    </xf>
    <xf numFmtId="0" fontId="19" fillId="2" borderId="20" xfId="4" applyFont="1" applyFill="1" applyBorder="1" applyAlignment="1">
      <alignment vertical="top" wrapText="1"/>
    </xf>
    <xf numFmtId="0" fontId="19" fillId="2" borderId="16" xfId="4" applyFont="1" applyFill="1" applyBorder="1" applyAlignment="1">
      <alignment vertical="top" wrapText="1"/>
    </xf>
    <xf numFmtId="0" fontId="19" fillId="2" borderId="0" xfId="4" applyFont="1" applyFill="1" applyBorder="1" applyAlignment="1">
      <alignment vertical="top" wrapText="1"/>
    </xf>
    <xf numFmtId="0" fontId="19" fillId="2" borderId="17" xfId="4" applyFont="1" applyFill="1" applyBorder="1" applyAlignment="1">
      <alignment vertical="top" wrapText="1"/>
    </xf>
    <xf numFmtId="0" fontId="19" fillId="2" borderId="18" xfId="4" applyFont="1" applyFill="1" applyBorder="1" applyAlignment="1">
      <alignment vertical="top" wrapText="1"/>
    </xf>
    <xf numFmtId="0" fontId="8" fillId="0" borderId="19" xfId="4" applyFont="1" applyFill="1" applyBorder="1" applyAlignment="1">
      <alignment vertical="center"/>
    </xf>
    <xf numFmtId="0" fontId="8" fillId="0" borderId="20" xfId="4" applyFont="1" applyFill="1" applyBorder="1" applyAlignment="1">
      <alignment vertical="center"/>
    </xf>
    <xf numFmtId="0" fontId="8" fillId="0" borderId="43" xfId="4" applyFont="1" applyFill="1" applyBorder="1" applyAlignment="1">
      <alignment vertical="center"/>
    </xf>
    <xf numFmtId="181" fontId="19" fillId="0" borderId="44" xfId="9" applyNumberFormat="1" applyFont="1" applyFill="1" applyBorder="1" applyAlignment="1">
      <alignment horizontal="right" vertical="center"/>
    </xf>
    <xf numFmtId="181" fontId="19" fillId="0" borderId="20" xfId="9" applyNumberFormat="1" applyFont="1" applyFill="1" applyBorder="1" applyAlignment="1">
      <alignment horizontal="right" vertical="center"/>
    </xf>
    <xf numFmtId="0" fontId="8" fillId="0" borderId="44" xfId="4" applyFont="1" applyFill="1" applyBorder="1" applyAlignment="1">
      <alignment vertical="center"/>
    </xf>
    <xf numFmtId="181" fontId="19" fillId="0" borderId="15" xfId="9" applyNumberFormat="1" applyFont="1" applyFill="1" applyBorder="1" applyAlignment="1">
      <alignment horizontal="right" vertical="center"/>
    </xf>
    <xf numFmtId="0" fontId="5" fillId="0" borderId="16" xfId="4" applyFont="1" applyFill="1" applyBorder="1" applyAlignment="1">
      <alignment vertical="center"/>
    </xf>
    <xf numFmtId="0" fontId="5" fillId="0" borderId="0" xfId="4" applyFont="1" applyFill="1" applyBorder="1" applyAlignment="1">
      <alignment vertical="center"/>
    </xf>
    <xf numFmtId="0" fontId="5" fillId="0" borderId="6" xfId="4" applyFont="1" applyFill="1" applyBorder="1" applyAlignment="1">
      <alignment vertical="center"/>
    </xf>
    <xf numFmtId="181" fontId="19" fillId="0" borderId="6" xfId="9" applyNumberFormat="1" applyFont="1" applyFill="1" applyBorder="1" applyAlignment="1">
      <alignment horizontal="right" vertical="center"/>
    </xf>
    <xf numFmtId="0" fontId="5" fillId="0" borderId="5" xfId="4" applyFont="1" applyFill="1" applyBorder="1" applyAlignment="1">
      <alignment vertical="center"/>
    </xf>
    <xf numFmtId="0" fontId="8" fillId="0" borderId="23" xfId="4" applyFont="1" applyFill="1" applyBorder="1" applyAlignment="1">
      <alignment vertical="center"/>
    </xf>
    <xf numFmtId="181" fontId="19" fillId="0" borderId="7" xfId="9" applyNumberFormat="1" applyFont="1" applyFill="1" applyBorder="1" applyAlignment="1">
      <alignment vertical="center"/>
    </xf>
    <xf numFmtId="181" fontId="19" fillId="0" borderId="1" xfId="9" applyNumberFormat="1" applyFont="1" applyFill="1" applyBorder="1" applyAlignment="1">
      <alignment vertical="center"/>
    </xf>
    <xf numFmtId="181" fontId="19" fillId="0" borderId="8" xfId="9" applyNumberFormat="1" applyFont="1" applyFill="1" applyBorder="1" applyAlignment="1">
      <alignment vertical="center"/>
    </xf>
    <xf numFmtId="181" fontId="19" fillId="0" borderId="7" xfId="4" applyNumberFormat="1" applyFont="1" applyFill="1" applyBorder="1" applyAlignment="1">
      <alignment horizontal="right" vertical="center"/>
    </xf>
    <xf numFmtId="181" fontId="19" fillId="0" borderId="1" xfId="4" applyNumberFormat="1" applyFont="1" applyFill="1" applyBorder="1" applyAlignment="1">
      <alignment horizontal="right" vertical="center"/>
    </xf>
    <xf numFmtId="181" fontId="19" fillId="0" borderId="24" xfId="4" applyNumberFormat="1" applyFont="1" applyFill="1" applyBorder="1" applyAlignment="1">
      <alignment horizontal="right" vertical="center"/>
    </xf>
    <xf numFmtId="181" fontId="19" fillId="0" borderId="21" xfId="9" applyNumberFormat="1" applyFont="1" applyFill="1" applyBorder="1" applyAlignment="1">
      <alignment horizontal="right" vertical="center"/>
    </xf>
    <xf numFmtId="181" fontId="19" fillId="0" borderId="22" xfId="9" applyNumberFormat="1" applyFont="1" applyFill="1" applyBorder="1" applyAlignment="1">
      <alignment horizontal="right" vertical="center"/>
    </xf>
    <xf numFmtId="181" fontId="19" fillId="0" borderId="34" xfId="9" applyNumberFormat="1" applyFont="1" applyFill="1" applyBorder="1" applyAlignment="1">
      <alignment horizontal="right" vertical="center"/>
    </xf>
    <xf numFmtId="181" fontId="19" fillId="0" borderId="35" xfId="9" applyNumberFormat="1" applyFont="1" applyFill="1" applyBorder="1" applyAlignment="1">
      <alignment horizontal="right" vertical="center"/>
    </xf>
    <xf numFmtId="181" fontId="7" fillId="0" borderId="7" xfId="9" applyNumberFormat="1" applyFont="1" applyFill="1" applyBorder="1" applyAlignment="1">
      <alignment horizontal="right" vertical="center"/>
    </xf>
    <xf numFmtId="181" fontId="7" fillId="0" borderId="1" xfId="9" applyNumberFormat="1" applyFont="1" applyFill="1" applyBorder="1" applyAlignment="1">
      <alignment horizontal="right" vertical="center"/>
    </xf>
    <xf numFmtId="181" fontId="7" fillId="0" borderId="8" xfId="9" applyNumberFormat="1" applyFont="1" applyFill="1" applyBorder="1" applyAlignment="1">
      <alignment horizontal="right" vertical="center"/>
    </xf>
    <xf numFmtId="0" fontId="19" fillId="2" borderId="19" xfId="4" applyFont="1" applyFill="1" applyBorder="1" applyAlignment="1">
      <alignment vertical="center"/>
    </xf>
    <xf numFmtId="0" fontId="19" fillId="2" borderId="20" xfId="4" applyFont="1" applyFill="1" applyBorder="1" applyAlignment="1">
      <alignment vertical="center"/>
    </xf>
    <xf numFmtId="0" fontId="19" fillId="2" borderId="17" xfId="4" applyFont="1" applyFill="1" applyBorder="1" applyAlignment="1">
      <alignment vertical="center"/>
    </xf>
    <xf numFmtId="0" fontId="19" fillId="2" borderId="18" xfId="4" applyFont="1" applyFill="1" applyBorder="1" applyAlignment="1">
      <alignment vertical="center"/>
    </xf>
    <xf numFmtId="0" fontId="19" fillId="0" borderId="12" xfId="4" applyFont="1" applyFill="1" applyBorder="1" applyAlignment="1">
      <alignment horizontal="right" vertical="center"/>
    </xf>
    <xf numFmtId="0" fontId="19" fillId="0" borderId="13" xfId="4" applyFont="1" applyFill="1" applyBorder="1" applyAlignment="1">
      <alignment horizontal="right" vertical="center"/>
    </xf>
    <xf numFmtId="0" fontId="19" fillId="0" borderId="31" xfId="4" applyFont="1" applyFill="1" applyBorder="1" applyAlignment="1">
      <alignment horizontal="right" vertical="center"/>
    </xf>
    <xf numFmtId="181" fontId="19" fillId="0" borderId="37" xfId="9" applyNumberFormat="1" applyFont="1" applyFill="1" applyBorder="1" applyAlignment="1">
      <alignment horizontal="right" vertical="center"/>
    </xf>
    <xf numFmtId="181" fontId="19" fillId="0" borderId="13" xfId="9" applyNumberFormat="1" applyFont="1" applyFill="1" applyBorder="1" applyAlignment="1">
      <alignment horizontal="right" vertical="center"/>
    </xf>
    <xf numFmtId="181" fontId="19" fillId="0" borderId="31" xfId="9" applyNumberFormat="1" applyFont="1" applyFill="1" applyBorder="1" applyAlignment="1">
      <alignment horizontal="right" vertical="center"/>
    </xf>
    <xf numFmtId="0" fontId="19" fillId="0" borderId="37" xfId="4" applyFont="1" applyFill="1" applyBorder="1" applyAlignment="1">
      <alignment horizontal="right" vertical="center"/>
    </xf>
    <xf numFmtId="181" fontId="19" fillId="0" borderId="14" xfId="9" applyNumberFormat="1" applyFont="1" applyFill="1" applyBorder="1" applyAlignment="1">
      <alignment horizontal="right" vertical="center"/>
    </xf>
    <xf numFmtId="0" fontId="8" fillId="0" borderId="59" xfId="4" applyFont="1" applyFill="1" applyBorder="1" applyAlignment="1">
      <alignment horizontal="center" vertical="center"/>
    </xf>
    <xf numFmtId="0" fontId="8" fillId="0" borderId="55" xfId="4" applyFont="1" applyFill="1" applyBorder="1" applyAlignment="1">
      <alignment horizontal="center" vertical="center"/>
    </xf>
    <xf numFmtId="176" fontId="14" fillId="4" borderId="50" xfId="0" applyNumberFormat="1" applyFont="1" applyFill="1" applyBorder="1" applyAlignment="1">
      <alignment horizontal="center" vertical="center"/>
    </xf>
    <xf numFmtId="176" fontId="14" fillId="4" borderId="54" xfId="0" applyNumberFormat="1" applyFont="1" applyFill="1" applyBorder="1" applyAlignment="1">
      <alignment horizontal="center" vertical="center"/>
    </xf>
    <xf numFmtId="183" fontId="15" fillId="0" borderId="56" xfId="0" applyNumberFormat="1" applyFont="1" applyBorder="1" applyAlignment="1">
      <alignment vertical="center"/>
    </xf>
    <xf numFmtId="183" fontId="14" fillId="0" borderId="56" xfId="0" applyNumberFormat="1" applyFont="1" applyBorder="1" applyAlignment="1">
      <alignment vertical="center"/>
    </xf>
    <xf numFmtId="183" fontId="15" fillId="0" borderId="57" xfId="0" applyNumberFormat="1" applyFont="1" applyBorder="1" applyAlignment="1">
      <alignment vertical="center"/>
    </xf>
    <xf numFmtId="0" fontId="10" fillId="3" borderId="19" xfId="4" applyFont="1" applyFill="1" applyBorder="1" applyAlignment="1">
      <alignment vertical="center"/>
    </xf>
    <xf numFmtId="0" fontId="10" fillId="3" borderId="20" xfId="4" applyFont="1" applyFill="1" applyBorder="1" applyAlignment="1">
      <alignment vertical="center"/>
    </xf>
    <xf numFmtId="0" fontId="10" fillId="3" borderId="15" xfId="4" applyFont="1" applyFill="1" applyBorder="1" applyAlignment="1">
      <alignment vertical="center"/>
    </xf>
    <xf numFmtId="0" fontId="8" fillId="4" borderId="51" xfId="4" applyFont="1" applyFill="1" applyBorder="1" applyAlignment="1">
      <alignment horizontal="center" vertical="center"/>
    </xf>
    <xf numFmtId="0" fontId="8" fillId="4" borderId="52" xfId="4" applyFont="1" applyFill="1" applyBorder="1" applyAlignment="1">
      <alignment horizontal="center" vertical="center"/>
    </xf>
    <xf numFmtId="0" fontId="8" fillId="4" borderId="53" xfId="4" applyFont="1" applyFill="1" applyBorder="1" applyAlignment="1">
      <alignment horizontal="center" vertical="center"/>
    </xf>
    <xf numFmtId="0" fontId="8" fillId="0" borderId="58" xfId="4" applyFont="1" applyFill="1" applyBorder="1" applyAlignment="1">
      <alignment vertical="center"/>
    </xf>
    <xf numFmtId="0" fontId="8" fillId="0" borderId="50" xfId="4" applyFont="1" applyFill="1" applyBorder="1" applyAlignment="1">
      <alignment vertical="center"/>
    </xf>
    <xf numFmtId="180" fontId="8" fillId="0" borderId="50" xfId="4" applyNumberFormat="1" applyFont="1" applyFill="1" applyBorder="1" applyAlignment="1">
      <alignment horizontal="center" vertical="center"/>
    </xf>
    <xf numFmtId="178" fontId="8" fillId="0" borderId="50" xfId="4" applyNumberFormat="1" applyFont="1" applyFill="1" applyBorder="1" applyAlignment="1">
      <alignment horizontal="center" vertical="center"/>
    </xf>
    <xf numFmtId="0" fontId="8" fillId="0" borderId="50" xfId="4" applyFont="1" applyFill="1" applyBorder="1" applyAlignment="1">
      <alignment horizontal="center" vertical="center"/>
    </xf>
    <xf numFmtId="0" fontId="8" fillId="0" borderId="54" xfId="4" applyFont="1" applyFill="1" applyBorder="1" applyAlignment="1">
      <alignment horizontal="center" vertical="center"/>
    </xf>
    <xf numFmtId="58" fontId="6" fillId="0" borderId="0" xfId="4" applyNumberFormat="1" applyFont="1" applyFill="1" applyBorder="1" applyAlignment="1">
      <alignment horizontal="left" vertical="center"/>
    </xf>
    <xf numFmtId="58" fontId="6" fillId="0" borderId="9" xfId="4" applyNumberFormat="1" applyFont="1" applyFill="1" applyBorder="1" applyAlignment="1">
      <alignment horizontal="left" vertical="center"/>
    </xf>
    <xf numFmtId="0" fontId="8" fillId="4" borderId="63" xfId="4" applyFont="1" applyFill="1" applyBorder="1" applyAlignment="1">
      <alignment horizontal="center" vertical="center"/>
    </xf>
    <xf numFmtId="0" fontId="8" fillId="4" borderId="64" xfId="4" applyFont="1" applyFill="1" applyBorder="1" applyAlignment="1">
      <alignment horizontal="center" vertical="center"/>
    </xf>
    <xf numFmtId="179" fontId="8" fillId="0" borderId="18" xfId="4" applyNumberFormat="1" applyFont="1" applyFill="1" applyBorder="1" applyAlignment="1">
      <alignment horizontal="center" vertical="center"/>
    </xf>
    <xf numFmtId="179" fontId="8" fillId="0" borderId="61" xfId="4" applyNumberFormat="1" applyFont="1" applyFill="1" applyBorder="1" applyAlignment="1">
      <alignment horizontal="center" vertical="center"/>
    </xf>
    <xf numFmtId="0" fontId="8" fillId="4" borderId="62" xfId="4" applyFont="1" applyFill="1" applyBorder="1" applyAlignment="1">
      <alignment horizontal="center" vertical="center"/>
    </xf>
    <xf numFmtId="0" fontId="8" fillId="0" borderId="17" xfId="4" applyFont="1" applyFill="1" applyBorder="1" applyAlignment="1">
      <alignment horizontal="center" vertical="center"/>
    </xf>
    <xf numFmtId="0" fontId="8" fillId="0" borderId="18" xfId="4" applyFont="1" applyFill="1" applyBorder="1" applyAlignment="1">
      <alignment horizontal="center" vertical="center"/>
    </xf>
    <xf numFmtId="183" fontId="8" fillId="0" borderId="65" xfId="4" applyNumberFormat="1" applyFont="1" applyFill="1" applyBorder="1" applyAlignment="1">
      <alignment horizontal="right" vertical="center"/>
    </xf>
    <xf numFmtId="183" fontId="8" fillId="0" borderId="75" xfId="4" applyNumberFormat="1" applyFont="1" applyFill="1" applyBorder="1" applyAlignment="1">
      <alignment horizontal="right" vertical="center"/>
    </xf>
    <xf numFmtId="183" fontId="8" fillId="0" borderId="70" xfId="4" applyNumberFormat="1" applyFont="1" applyFill="1" applyBorder="1" applyAlignment="1">
      <alignment horizontal="right" vertical="center"/>
    </xf>
    <xf numFmtId="183" fontId="8" fillId="0" borderId="76" xfId="4" applyNumberFormat="1" applyFont="1" applyFill="1" applyBorder="1" applyAlignment="1">
      <alignment horizontal="right" vertical="center"/>
    </xf>
    <xf numFmtId="179" fontId="8" fillId="0" borderId="65" xfId="4" applyNumberFormat="1" applyFont="1" applyFill="1" applyBorder="1" applyAlignment="1">
      <alignment horizontal="center" vertical="center"/>
    </xf>
    <xf numFmtId="0" fontId="8" fillId="0" borderId="69" xfId="4" applyFont="1" applyFill="1" applyBorder="1" applyAlignment="1">
      <alignment horizontal="center" vertical="center"/>
    </xf>
    <xf numFmtId="0" fontId="8" fillId="0" borderId="70" xfId="4" applyFont="1" applyFill="1" applyBorder="1" applyAlignment="1">
      <alignment horizontal="center" vertical="center"/>
    </xf>
    <xf numFmtId="183" fontId="8" fillId="0" borderId="56" xfId="4" applyNumberFormat="1" applyFont="1" applyFill="1" applyBorder="1" applyAlignment="1">
      <alignment horizontal="right" vertical="center"/>
    </xf>
    <xf numFmtId="179" fontId="8" fillId="0" borderId="56" xfId="4" applyNumberFormat="1" applyFont="1" applyFill="1" applyBorder="1" applyAlignment="1">
      <alignment horizontal="center" vertical="center"/>
    </xf>
    <xf numFmtId="179" fontId="8" fillId="0" borderId="70" xfId="4" applyNumberFormat="1" applyFont="1" applyFill="1" applyBorder="1" applyAlignment="1">
      <alignment horizontal="center" vertical="center"/>
    </xf>
    <xf numFmtId="179" fontId="8" fillId="0" borderId="71" xfId="4" applyNumberFormat="1" applyFont="1" applyFill="1" applyBorder="1" applyAlignment="1">
      <alignment horizontal="center" vertical="center"/>
    </xf>
    <xf numFmtId="176" fontId="8" fillId="0" borderId="50" xfId="4" applyNumberFormat="1" applyFont="1" applyFill="1" applyBorder="1" applyAlignment="1">
      <alignment horizontal="center" vertical="center"/>
    </xf>
    <xf numFmtId="176" fontId="8" fillId="0" borderId="54" xfId="4" applyNumberFormat="1" applyFont="1" applyFill="1" applyBorder="1" applyAlignment="1">
      <alignment horizontal="center" vertical="center"/>
    </xf>
    <xf numFmtId="0" fontId="6" fillId="0" borderId="16" xfId="4" applyFont="1" applyFill="1" applyBorder="1" applyAlignment="1">
      <alignment horizontal="left" vertical="center" wrapText="1"/>
    </xf>
    <xf numFmtId="0" fontId="6" fillId="0" borderId="0" xfId="4" applyFont="1" applyFill="1" applyBorder="1" applyAlignment="1">
      <alignment horizontal="left" vertical="center" wrapText="1"/>
    </xf>
    <xf numFmtId="0" fontId="6" fillId="0" borderId="9" xfId="4" applyFont="1" applyFill="1" applyBorder="1" applyAlignment="1">
      <alignment horizontal="left" vertical="center" wrapText="1"/>
    </xf>
    <xf numFmtId="0" fontId="6" fillId="0" borderId="68" xfId="4" applyFont="1" applyFill="1" applyBorder="1" applyAlignment="1">
      <alignment vertical="center" shrinkToFit="1"/>
    </xf>
    <xf numFmtId="0" fontId="6" fillId="0" borderId="32" xfId="4" applyFont="1" applyFill="1" applyBorder="1" applyAlignment="1">
      <alignment vertical="center" shrinkToFit="1"/>
    </xf>
    <xf numFmtId="185" fontId="6" fillId="0" borderId="32" xfId="4" applyNumberFormat="1" applyFont="1" applyFill="1" applyBorder="1" applyAlignment="1">
      <alignment horizontal="right" vertical="center" shrinkToFit="1"/>
    </xf>
    <xf numFmtId="185" fontId="6" fillId="0" borderId="33" xfId="4" applyNumberFormat="1" applyFont="1" applyFill="1" applyBorder="1" applyAlignment="1">
      <alignment horizontal="right" vertical="center" shrinkToFit="1"/>
    </xf>
    <xf numFmtId="0" fontId="6" fillId="0" borderId="16" xfId="4" applyFont="1" applyFill="1" applyBorder="1" applyAlignment="1">
      <alignment vertical="center"/>
    </xf>
    <xf numFmtId="0" fontId="6" fillId="0" borderId="0" xfId="4" applyFont="1" applyFill="1" applyBorder="1" applyAlignment="1">
      <alignment vertical="center"/>
    </xf>
    <xf numFmtId="0" fontId="6" fillId="0" borderId="9" xfId="4" applyFont="1" applyFill="1" applyBorder="1" applyAlignment="1">
      <alignment vertical="center"/>
    </xf>
    <xf numFmtId="10" fontId="6" fillId="0" borderId="16" xfId="4" applyNumberFormat="1" applyFont="1" applyFill="1" applyBorder="1" applyAlignment="1">
      <alignment horizontal="center" vertical="center"/>
    </xf>
    <xf numFmtId="10" fontId="6" fillId="0" borderId="0" xfId="4" applyNumberFormat="1" applyFont="1" applyFill="1" applyBorder="1" applyAlignment="1">
      <alignment horizontal="center" vertical="center"/>
    </xf>
    <xf numFmtId="0" fontId="6" fillId="3" borderId="41" xfId="4" applyFont="1" applyFill="1" applyBorder="1" applyAlignment="1">
      <alignment horizontal="center" vertical="center"/>
    </xf>
    <xf numFmtId="0" fontId="6" fillId="3" borderId="46" xfId="4" applyFont="1" applyFill="1" applyBorder="1" applyAlignment="1">
      <alignment horizontal="center" vertical="center"/>
    </xf>
    <xf numFmtId="0" fontId="6" fillId="3" borderId="40" xfId="4" applyFont="1" applyFill="1" applyBorder="1" applyAlignment="1">
      <alignment horizontal="center" vertical="center"/>
    </xf>
    <xf numFmtId="0" fontId="6" fillId="3" borderId="28" xfId="4" applyFont="1" applyFill="1" applyBorder="1" applyAlignment="1">
      <alignment horizontal="center" vertical="center"/>
    </xf>
    <xf numFmtId="0" fontId="6" fillId="3" borderId="29" xfId="4" applyFont="1" applyFill="1" applyBorder="1" applyAlignment="1">
      <alignment horizontal="center" vertical="center"/>
    </xf>
    <xf numFmtId="0" fontId="6" fillId="0" borderId="2" xfId="4" applyFont="1" applyFill="1" applyBorder="1" applyAlignment="1">
      <alignment horizontal="center" vertical="center"/>
    </xf>
    <xf numFmtId="0" fontId="6" fillId="0" borderId="3" xfId="4" applyFont="1" applyFill="1" applyBorder="1" applyAlignment="1">
      <alignment horizontal="center" vertical="center"/>
    </xf>
    <xf numFmtId="0" fontId="6" fillId="0" borderId="4" xfId="4" applyFont="1" applyFill="1" applyBorder="1" applyAlignment="1">
      <alignment horizontal="center" vertical="center"/>
    </xf>
    <xf numFmtId="0" fontId="6" fillId="0" borderId="47" xfId="4" applyFont="1" applyFill="1" applyBorder="1" applyAlignment="1">
      <alignment horizontal="center" vertical="center"/>
    </xf>
    <xf numFmtId="0" fontId="6" fillId="0" borderId="18" xfId="4" applyFont="1" applyFill="1" applyBorder="1" applyAlignment="1">
      <alignment horizontal="center" vertical="center"/>
    </xf>
    <xf numFmtId="0" fontId="6" fillId="0" borderId="42" xfId="4" applyFont="1" applyFill="1" applyBorder="1" applyAlignment="1">
      <alignment horizontal="center" vertical="center"/>
    </xf>
    <xf numFmtId="0" fontId="6" fillId="0" borderId="10" xfId="4" applyFont="1" applyFill="1" applyBorder="1" applyAlignment="1">
      <alignment horizontal="center" vertical="center"/>
    </xf>
    <xf numFmtId="0" fontId="6" fillId="0" borderId="32" xfId="4" applyFont="1" applyFill="1" applyBorder="1" applyAlignment="1">
      <alignment horizontal="center" vertical="center"/>
    </xf>
    <xf numFmtId="0" fontId="6" fillId="0" borderId="25" xfId="4" applyFont="1" applyFill="1" applyBorder="1" applyAlignment="1">
      <alignment horizontal="center" vertical="center"/>
    </xf>
    <xf numFmtId="0" fontId="6" fillId="0" borderId="30" xfId="4" applyFont="1" applyFill="1" applyBorder="1" applyAlignment="1">
      <alignment horizontal="center" vertical="center"/>
    </xf>
    <xf numFmtId="0" fontId="6" fillId="0" borderId="21" xfId="4" applyFont="1" applyFill="1" applyBorder="1" applyAlignment="1">
      <alignment horizontal="center" vertical="center"/>
    </xf>
    <xf numFmtId="0" fontId="6" fillId="0" borderId="33" xfId="4" applyFont="1" applyFill="1" applyBorder="1" applyAlignment="1">
      <alignment horizontal="center" vertical="center"/>
    </xf>
    <xf numFmtId="0" fontId="6" fillId="0" borderId="19" xfId="4" applyFont="1" applyFill="1" applyBorder="1">
      <alignment vertical="center"/>
    </xf>
    <xf numFmtId="0" fontId="6" fillId="0" borderId="20" xfId="4" applyFont="1" applyFill="1" applyBorder="1">
      <alignment vertical="center"/>
    </xf>
    <xf numFmtId="0" fontId="6" fillId="0" borderId="15" xfId="4" applyFont="1" applyFill="1" applyBorder="1">
      <alignment vertical="center"/>
    </xf>
    <xf numFmtId="0" fontId="6" fillId="0" borderId="66" xfId="4" applyFont="1" applyFill="1" applyBorder="1" applyAlignment="1">
      <alignment vertical="center" shrinkToFit="1"/>
    </xf>
    <xf numFmtId="0" fontId="6" fillId="0" borderId="28" xfId="4" applyFont="1" applyFill="1" applyBorder="1" applyAlignment="1">
      <alignment vertical="center" shrinkToFit="1"/>
    </xf>
    <xf numFmtId="184" fontId="26" fillId="0" borderId="28" xfId="5" applyNumberFormat="1" applyFont="1" applyFill="1" applyBorder="1" applyAlignment="1">
      <alignment vertical="center" shrinkToFit="1"/>
    </xf>
    <xf numFmtId="184" fontId="26" fillId="0" borderId="29" xfId="5" applyNumberFormat="1" applyFont="1" applyFill="1" applyBorder="1" applyAlignment="1">
      <alignment vertical="center" shrinkToFit="1"/>
    </xf>
    <xf numFmtId="10" fontId="6" fillId="0" borderId="16" xfId="4" applyNumberFormat="1" applyFont="1" applyFill="1" applyBorder="1" applyAlignment="1">
      <alignment horizontal="left" vertical="center" wrapText="1"/>
    </xf>
    <xf numFmtId="10" fontId="6" fillId="0" borderId="0" xfId="4" applyNumberFormat="1" applyFont="1" applyFill="1" applyBorder="1" applyAlignment="1">
      <alignment horizontal="left" vertical="center" wrapText="1"/>
    </xf>
    <xf numFmtId="10" fontId="6" fillId="0" borderId="9" xfId="4" applyNumberFormat="1" applyFont="1" applyFill="1" applyBorder="1" applyAlignment="1">
      <alignment horizontal="left" vertical="center" wrapText="1"/>
    </xf>
    <xf numFmtId="10" fontId="6" fillId="0" borderId="17" xfId="4" applyNumberFormat="1" applyFont="1" applyFill="1" applyBorder="1" applyAlignment="1">
      <alignment horizontal="left" vertical="center" wrapText="1"/>
    </xf>
    <xf numFmtId="10" fontId="6" fillId="0" borderId="18" xfId="4" applyNumberFormat="1" applyFont="1" applyFill="1" applyBorder="1" applyAlignment="1">
      <alignment horizontal="left" vertical="center" wrapText="1"/>
    </xf>
    <xf numFmtId="10" fontId="6" fillId="0" borderId="61" xfId="4" applyNumberFormat="1" applyFont="1" applyFill="1" applyBorder="1" applyAlignment="1">
      <alignment horizontal="left" vertical="center" wrapText="1"/>
    </xf>
    <xf numFmtId="185" fontId="6" fillId="0" borderId="32" xfId="4" applyNumberFormat="1" applyFont="1" applyFill="1" applyBorder="1" applyAlignment="1">
      <alignment horizontal="right" vertical="center"/>
    </xf>
    <xf numFmtId="185" fontId="6" fillId="0" borderId="33" xfId="4" applyNumberFormat="1" applyFont="1" applyFill="1" applyBorder="1" applyAlignment="1">
      <alignment horizontal="right" vertical="center"/>
    </xf>
    <xf numFmtId="187" fontId="19" fillId="2" borderId="37" xfId="4" applyNumberFormat="1" applyFont="1" applyFill="1" applyBorder="1" applyAlignment="1">
      <alignment horizontal="right" vertical="center"/>
    </xf>
    <xf numFmtId="187" fontId="19" fillId="2" borderId="13" xfId="4" applyNumberFormat="1" applyFont="1" applyFill="1" applyBorder="1" applyAlignment="1">
      <alignment horizontal="right" vertical="center"/>
    </xf>
    <xf numFmtId="187" fontId="19" fillId="2" borderId="14" xfId="4" applyNumberFormat="1" applyFont="1" applyFill="1" applyBorder="1" applyAlignment="1">
      <alignment horizontal="right" vertical="center"/>
    </xf>
    <xf numFmtId="0" fontId="6" fillId="0" borderId="16" xfId="4" applyFont="1" applyFill="1" applyBorder="1" applyAlignment="1">
      <alignment vertical="center" wrapText="1"/>
    </xf>
    <xf numFmtId="0" fontId="6" fillId="0" borderId="0" xfId="4" applyFont="1" applyFill="1" applyBorder="1" applyAlignment="1">
      <alignment vertical="center" wrapText="1"/>
    </xf>
    <xf numFmtId="0" fontId="6" fillId="0" borderId="19" xfId="4" applyFont="1" applyFill="1" applyBorder="1" applyAlignment="1">
      <alignment vertical="center"/>
    </xf>
    <xf numFmtId="0" fontId="6" fillId="0" borderId="20" xfId="4" applyFont="1" applyFill="1" applyBorder="1" applyAlignment="1">
      <alignment vertical="center"/>
    </xf>
    <xf numFmtId="0" fontId="6" fillId="0" borderId="15" xfId="4" applyFont="1" applyFill="1" applyBorder="1" applyAlignment="1">
      <alignment vertical="center"/>
    </xf>
    <xf numFmtId="0" fontId="8" fillId="0" borderId="93" xfId="4" applyFont="1" applyFill="1" applyBorder="1" applyAlignment="1">
      <alignment horizontal="center" vertical="center"/>
    </xf>
    <xf numFmtId="0" fontId="8" fillId="0" borderId="94" xfId="4" applyFont="1" applyFill="1" applyBorder="1" applyAlignment="1">
      <alignment horizontal="center" vertical="center"/>
    </xf>
    <xf numFmtId="176" fontId="14" fillId="4" borderId="86" xfId="0" applyNumberFormat="1" applyFont="1" applyFill="1" applyBorder="1" applyAlignment="1">
      <alignment horizontal="center" vertical="center"/>
    </xf>
    <xf numFmtId="176" fontId="14" fillId="4" borderId="87" xfId="0" applyNumberFormat="1" applyFont="1" applyFill="1" applyBorder="1" applyAlignment="1">
      <alignment horizontal="center" vertical="center"/>
    </xf>
    <xf numFmtId="176" fontId="14" fillId="4" borderId="89" xfId="0" applyNumberFormat="1" applyFont="1" applyFill="1" applyBorder="1" applyAlignment="1">
      <alignment horizontal="center" vertical="center"/>
    </xf>
    <xf numFmtId="176" fontId="14" fillId="4" borderId="88" xfId="0" applyNumberFormat="1" applyFont="1" applyFill="1" applyBorder="1" applyAlignment="1">
      <alignment horizontal="center" vertical="center"/>
    </xf>
    <xf numFmtId="183" fontId="15" fillId="0" borderId="75" xfId="0" applyNumberFormat="1" applyFont="1" applyBorder="1" applyAlignment="1">
      <alignment vertical="center"/>
    </xf>
    <xf numFmtId="183" fontId="15" fillId="0" borderId="70" xfId="0" applyNumberFormat="1" applyFont="1" applyBorder="1" applyAlignment="1">
      <alignment vertical="center"/>
    </xf>
    <xf numFmtId="183" fontId="15" fillId="0" borderId="76" xfId="0" applyNumberFormat="1" applyFont="1" applyBorder="1" applyAlignment="1">
      <alignment vertical="center"/>
    </xf>
    <xf numFmtId="183" fontId="14" fillId="0" borderId="75" xfId="0" applyNumberFormat="1" applyFont="1" applyBorder="1" applyAlignment="1">
      <alignment vertical="center"/>
    </xf>
    <xf numFmtId="183" fontId="14" fillId="0" borderId="70" xfId="0" applyNumberFormat="1" applyFont="1" applyBorder="1" applyAlignment="1">
      <alignment vertical="center"/>
    </xf>
    <xf numFmtId="183" fontId="14" fillId="0" borderId="76" xfId="0" applyNumberFormat="1" applyFont="1" applyBorder="1" applyAlignment="1">
      <alignment vertical="center"/>
    </xf>
    <xf numFmtId="183" fontId="15" fillId="0" borderId="71" xfId="0" applyNumberFormat="1" applyFont="1" applyBorder="1" applyAlignment="1">
      <alignment vertical="center"/>
    </xf>
    <xf numFmtId="0" fontId="8" fillId="4" borderId="74" xfId="4" applyFont="1" applyFill="1" applyBorder="1" applyAlignment="1">
      <alignment horizontal="center" vertical="center"/>
    </xf>
    <xf numFmtId="0" fontId="8" fillId="4" borderId="73" xfId="4" applyFont="1" applyFill="1" applyBorder="1" applyAlignment="1">
      <alignment horizontal="center" vertical="center"/>
    </xf>
    <xf numFmtId="0" fontId="8" fillId="0" borderId="90" xfId="4" applyFont="1" applyFill="1" applyBorder="1" applyAlignment="1">
      <alignment vertical="center"/>
    </xf>
    <xf numFmtId="0" fontId="8" fillId="0" borderId="91" xfId="4" applyFont="1" applyFill="1" applyBorder="1" applyAlignment="1">
      <alignment vertical="center"/>
    </xf>
    <xf numFmtId="0" fontId="8" fillId="0" borderId="92" xfId="4" applyFont="1" applyFill="1" applyBorder="1" applyAlignment="1">
      <alignment vertical="center"/>
    </xf>
    <xf numFmtId="180" fontId="8" fillId="0" borderId="86" xfId="4" applyNumberFormat="1" applyFont="1" applyFill="1" applyBorder="1" applyAlignment="1">
      <alignment horizontal="center" vertical="center"/>
    </xf>
    <xf numFmtId="180" fontId="8" fillId="0" borderId="87" xfId="4" applyNumberFormat="1" applyFont="1" applyFill="1" applyBorder="1" applyAlignment="1">
      <alignment horizontal="center" vertical="center"/>
    </xf>
    <xf numFmtId="180" fontId="8" fillId="0" borderId="89" xfId="4" applyNumberFormat="1" applyFont="1" applyFill="1" applyBorder="1" applyAlignment="1">
      <alignment horizontal="center" vertical="center"/>
    </xf>
    <xf numFmtId="178" fontId="8" fillId="0" borderId="86" xfId="4" applyNumberFormat="1" applyFont="1" applyFill="1" applyBorder="1" applyAlignment="1">
      <alignment horizontal="center" vertical="center"/>
    </xf>
    <xf numFmtId="178" fontId="8" fillId="0" borderId="87" xfId="4" applyNumberFormat="1" applyFont="1" applyFill="1" applyBorder="1" applyAlignment="1">
      <alignment horizontal="center" vertical="center"/>
    </xf>
    <xf numFmtId="178" fontId="8" fillId="0" borderId="89" xfId="4" applyNumberFormat="1" applyFont="1" applyFill="1" applyBorder="1" applyAlignment="1">
      <alignment horizontal="center" vertical="center"/>
    </xf>
    <xf numFmtId="0" fontId="8" fillId="0" borderId="86" xfId="4" applyFont="1" applyFill="1" applyBorder="1" applyAlignment="1">
      <alignment horizontal="center" vertical="center"/>
    </xf>
    <xf numFmtId="0" fontId="8" fillId="0" borderId="87" xfId="4" applyFont="1" applyFill="1" applyBorder="1" applyAlignment="1">
      <alignment horizontal="center" vertical="center"/>
    </xf>
    <xf numFmtId="0" fontId="8" fillId="0" borderId="88" xfId="4" applyFont="1" applyFill="1" applyBorder="1" applyAlignment="1">
      <alignment horizontal="center" vertical="center"/>
    </xf>
    <xf numFmtId="0" fontId="6" fillId="0" borderId="16" xfId="4" applyFont="1" applyFill="1" applyBorder="1" applyAlignment="1">
      <alignment vertical="top" wrapText="1"/>
    </xf>
    <xf numFmtId="0" fontId="6" fillId="0" borderId="0" xfId="4" applyFont="1" applyFill="1" applyBorder="1" applyAlignment="1">
      <alignment vertical="top" wrapText="1"/>
    </xf>
    <xf numFmtId="0" fontId="6" fillId="0" borderId="9" xfId="4" applyFont="1" applyFill="1" applyBorder="1" applyAlignment="1">
      <alignment vertical="top" wrapText="1"/>
    </xf>
    <xf numFmtId="0" fontId="6" fillId="0" borderId="17" xfId="4" applyFont="1" applyFill="1" applyBorder="1" applyAlignment="1">
      <alignment vertical="top" wrapText="1"/>
    </xf>
    <xf numFmtId="0" fontId="6" fillId="0" borderId="18" xfId="4" applyFont="1" applyFill="1" applyBorder="1" applyAlignment="1">
      <alignment vertical="top" wrapText="1"/>
    </xf>
    <xf numFmtId="0" fontId="6" fillId="0" borderId="61" xfId="4" applyFont="1" applyFill="1" applyBorder="1" applyAlignment="1">
      <alignment vertical="top" wrapText="1"/>
    </xf>
    <xf numFmtId="184" fontId="6" fillId="0" borderId="28" xfId="5" applyNumberFormat="1" applyFont="1" applyFill="1" applyBorder="1" applyAlignment="1">
      <alignment vertical="center" shrinkToFit="1"/>
    </xf>
    <xf numFmtId="184" fontId="6" fillId="0" borderId="29" xfId="5" applyNumberFormat="1" applyFont="1" applyFill="1" applyBorder="1" applyAlignment="1">
      <alignment vertical="center" shrinkToFit="1"/>
    </xf>
    <xf numFmtId="0" fontId="6" fillId="0" borderId="67" xfId="4" applyFont="1" applyFill="1" applyBorder="1" applyAlignment="1">
      <alignment vertical="center" shrinkToFit="1"/>
    </xf>
    <xf numFmtId="0" fontId="6" fillId="0" borderId="10" xfId="4" applyFont="1" applyFill="1" applyBorder="1" applyAlignment="1">
      <alignment vertical="center" shrinkToFit="1"/>
    </xf>
    <xf numFmtId="0" fontId="6" fillId="0" borderId="20" xfId="4" applyFont="1" applyFill="1" applyBorder="1" applyAlignment="1">
      <alignment vertical="center" shrinkToFit="1"/>
    </xf>
    <xf numFmtId="0" fontId="6" fillId="0" borderId="15" xfId="4" applyFont="1" applyFill="1" applyBorder="1" applyAlignment="1">
      <alignment vertical="center" shrinkToFit="1"/>
    </xf>
    <xf numFmtId="186" fontId="6" fillId="0" borderId="28" xfId="5" applyNumberFormat="1" applyFont="1" applyFill="1" applyBorder="1" applyAlignment="1">
      <alignment vertical="center" shrinkToFit="1"/>
    </xf>
    <xf numFmtId="186" fontId="6" fillId="0" borderId="29" xfId="5" applyNumberFormat="1" applyFont="1" applyFill="1" applyBorder="1" applyAlignment="1">
      <alignment vertical="center" shrinkToFit="1"/>
    </xf>
    <xf numFmtId="179" fontId="8" fillId="0" borderId="75" xfId="4" applyNumberFormat="1" applyFont="1" applyFill="1" applyBorder="1" applyAlignment="1">
      <alignment horizontal="center" vertical="center"/>
    </xf>
    <xf numFmtId="179" fontId="8" fillId="0" borderId="76" xfId="4" applyNumberFormat="1" applyFont="1" applyFill="1" applyBorder="1" applyAlignment="1">
      <alignment horizontal="center" vertical="center"/>
    </xf>
    <xf numFmtId="0" fontId="8" fillId="4" borderId="78" xfId="4" applyFont="1" applyFill="1" applyBorder="1" applyAlignment="1">
      <alignment horizontal="center" vertical="center"/>
    </xf>
    <xf numFmtId="0" fontId="8" fillId="4" borderId="79" xfId="4" applyFont="1" applyFill="1" applyBorder="1" applyAlignment="1">
      <alignment horizontal="center" vertical="center"/>
    </xf>
    <xf numFmtId="0" fontId="8" fillId="4" borderId="80" xfId="4" applyFont="1" applyFill="1" applyBorder="1" applyAlignment="1">
      <alignment horizontal="center" vertical="center"/>
    </xf>
    <xf numFmtId="0" fontId="8" fillId="4" borderId="81" xfId="4" applyFont="1" applyFill="1" applyBorder="1" applyAlignment="1">
      <alignment horizontal="center" vertical="center"/>
    </xf>
    <xf numFmtId="0" fontId="8" fillId="4" borderId="59" xfId="4" applyFont="1" applyFill="1" applyBorder="1" applyAlignment="1">
      <alignment horizontal="center" vertical="center"/>
    </xf>
    <xf numFmtId="0" fontId="8" fillId="4" borderId="83" xfId="4" applyFont="1" applyFill="1" applyBorder="1" applyAlignment="1">
      <alignment horizontal="center" vertical="center"/>
    </xf>
    <xf numFmtId="0" fontId="8" fillId="0" borderId="84" xfId="4" applyFont="1" applyFill="1" applyBorder="1" applyAlignment="1">
      <alignment horizontal="center" vertical="center"/>
    </xf>
    <xf numFmtId="183" fontId="15" fillId="0" borderId="82" xfId="0" applyNumberFormat="1" applyFont="1" applyBorder="1" applyAlignment="1">
      <alignment vertical="center"/>
    </xf>
    <xf numFmtId="183" fontId="15" fillId="0" borderId="85" xfId="0" applyNumberFormat="1" applyFont="1" applyBorder="1" applyAlignment="1">
      <alignment vertical="center"/>
    </xf>
    <xf numFmtId="0" fontId="19" fillId="2" borderId="13" xfId="4" applyFont="1" applyFill="1" applyBorder="1" applyAlignment="1">
      <alignment horizontal="right" vertical="center"/>
    </xf>
    <xf numFmtId="0" fontId="19" fillId="2" borderId="31" xfId="4" applyFont="1" applyFill="1" applyBorder="1" applyAlignment="1">
      <alignment horizontal="right" vertical="center"/>
    </xf>
    <xf numFmtId="181" fontId="19" fillId="0" borderId="43" xfId="9" applyNumberFormat="1" applyFont="1" applyFill="1" applyBorder="1" applyAlignment="1">
      <alignment horizontal="right" vertical="center"/>
    </xf>
    <xf numFmtId="181" fontId="7" fillId="0" borderId="44" xfId="9" applyNumberFormat="1" applyFont="1" applyFill="1" applyBorder="1" applyAlignment="1">
      <alignment horizontal="right" vertical="center"/>
    </xf>
    <xf numFmtId="0" fontId="6" fillId="0" borderId="16" xfId="4" applyFont="1" applyFill="1" applyBorder="1" applyAlignment="1">
      <alignment horizontal="left" vertical="top" wrapText="1"/>
    </xf>
    <xf numFmtId="0" fontId="6" fillId="0" borderId="0" xfId="4" applyFont="1" applyFill="1" applyBorder="1" applyAlignment="1">
      <alignment horizontal="left" vertical="top" wrapText="1"/>
    </xf>
    <xf numFmtId="0" fontId="6" fillId="0" borderId="9" xfId="4" applyFont="1" applyFill="1" applyBorder="1" applyAlignment="1">
      <alignment horizontal="left" vertical="top" wrapText="1"/>
    </xf>
    <xf numFmtId="0" fontId="6" fillId="0" borderId="17" xfId="4" applyFont="1" applyFill="1" applyBorder="1" applyAlignment="1">
      <alignment horizontal="left" vertical="top" wrapText="1"/>
    </xf>
    <xf numFmtId="0" fontId="6" fillId="0" borderId="18" xfId="4" applyFont="1" applyFill="1" applyBorder="1" applyAlignment="1">
      <alignment horizontal="left" vertical="top" wrapText="1"/>
    </xf>
    <xf numFmtId="0" fontId="6" fillId="0" borderId="61" xfId="4" applyFont="1" applyFill="1" applyBorder="1" applyAlignment="1">
      <alignment horizontal="left" vertical="top" wrapText="1"/>
    </xf>
    <xf numFmtId="184" fontId="6" fillId="0" borderId="28" xfId="4" applyNumberFormat="1" applyFont="1" applyFill="1" applyBorder="1" applyAlignment="1">
      <alignment vertical="center" shrinkToFit="1"/>
    </xf>
    <xf numFmtId="184" fontId="6" fillId="0" borderId="29" xfId="4" applyNumberFormat="1" applyFont="1" applyFill="1" applyBorder="1" applyAlignment="1">
      <alignment vertical="center" shrinkToFit="1"/>
    </xf>
    <xf numFmtId="0" fontId="6" fillId="0" borderId="9" xfId="4" applyFont="1" applyFill="1" applyBorder="1" applyAlignment="1">
      <alignment vertical="center" wrapText="1"/>
    </xf>
    <xf numFmtId="185" fontId="6" fillId="0" borderId="21" xfId="4" applyNumberFormat="1" applyFont="1" applyFill="1" applyBorder="1" applyAlignment="1">
      <alignment horizontal="right" vertical="center"/>
    </xf>
    <xf numFmtId="185" fontId="6" fillId="0" borderId="22" xfId="4" applyNumberFormat="1" applyFont="1" applyFill="1" applyBorder="1" applyAlignment="1">
      <alignment horizontal="right" vertical="center"/>
    </xf>
    <xf numFmtId="185" fontId="6" fillId="0" borderId="35" xfId="4" applyNumberFormat="1" applyFont="1" applyFill="1" applyBorder="1" applyAlignment="1">
      <alignment horizontal="right" vertical="center"/>
    </xf>
    <xf numFmtId="184" fontId="6" fillId="0" borderId="41" xfId="5" applyNumberFormat="1" applyFont="1" applyFill="1" applyBorder="1" applyAlignment="1">
      <alignment vertical="center" shrinkToFit="1"/>
    </xf>
    <xf numFmtId="184" fontId="6" fillId="0" borderId="46" xfId="5" applyNumberFormat="1" applyFont="1" applyFill="1" applyBorder="1" applyAlignment="1">
      <alignment vertical="center" shrinkToFit="1"/>
    </xf>
    <xf numFmtId="184" fontId="6" fillId="0" borderId="77" xfId="5" applyNumberFormat="1" applyFont="1" applyFill="1" applyBorder="1" applyAlignment="1">
      <alignment vertical="center" shrinkToFit="1"/>
    </xf>
    <xf numFmtId="58" fontId="6" fillId="0" borderId="0" xfId="4" applyNumberFormat="1" applyFont="1" applyFill="1" applyBorder="1" applyAlignment="1">
      <alignment vertical="center"/>
    </xf>
    <xf numFmtId="58" fontId="6" fillId="0" borderId="9" xfId="4" applyNumberFormat="1" applyFont="1" applyFill="1" applyBorder="1" applyAlignment="1">
      <alignment vertical="center"/>
    </xf>
    <xf numFmtId="38" fontId="8" fillId="0" borderId="50" xfId="5" applyFont="1" applyFill="1" applyBorder="1" applyAlignment="1">
      <alignment horizontal="center" vertical="center"/>
    </xf>
    <xf numFmtId="38" fontId="8" fillId="0" borderId="54" xfId="5" applyFont="1" applyFill="1" applyBorder="1" applyAlignment="1">
      <alignment horizontal="center" vertical="center"/>
    </xf>
    <xf numFmtId="4" fontId="8" fillId="0" borderId="50" xfId="4" applyNumberFormat="1" applyFont="1" applyFill="1" applyBorder="1" applyAlignment="1">
      <alignment horizontal="center" vertical="center"/>
    </xf>
    <xf numFmtId="0" fontId="8" fillId="0" borderId="69" xfId="4" applyFont="1" applyFill="1" applyBorder="1" applyAlignment="1">
      <alignment horizontal="center" vertical="center" shrinkToFit="1"/>
    </xf>
    <xf numFmtId="0" fontId="8" fillId="0" borderId="70" xfId="4" applyFont="1" applyFill="1" applyBorder="1" applyAlignment="1">
      <alignment horizontal="center" vertical="center" shrinkToFit="1"/>
    </xf>
    <xf numFmtId="0" fontId="6" fillId="0" borderId="18" xfId="4" applyFont="1" applyFill="1" applyBorder="1" applyAlignment="1">
      <alignment vertical="center"/>
    </xf>
    <xf numFmtId="0" fontId="6" fillId="0" borderId="61" xfId="4" applyFont="1" applyFill="1" applyBorder="1" applyAlignment="1">
      <alignment vertical="center"/>
    </xf>
    <xf numFmtId="0" fontId="6" fillId="0" borderId="0" xfId="4" applyFont="1" applyFill="1" applyBorder="1" applyAlignment="1">
      <alignment vertical="top"/>
    </xf>
    <xf numFmtId="0" fontId="6" fillId="0" borderId="9" xfId="4" applyFont="1" applyFill="1" applyBorder="1" applyAlignment="1">
      <alignment vertical="top"/>
    </xf>
    <xf numFmtId="0" fontId="6" fillId="0" borderId="17" xfId="4" applyFont="1" applyFill="1" applyBorder="1" applyAlignment="1">
      <alignment vertical="top"/>
    </xf>
    <xf numFmtId="0" fontId="6" fillId="0" borderId="18" xfId="4" applyFont="1" applyFill="1" applyBorder="1" applyAlignment="1">
      <alignment vertical="top"/>
    </xf>
    <xf numFmtId="0" fontId="6" fillId="0" borderId="61" xfId="4" applyFont="1" applyFill="1" applyBorder="1" applyAlignment="1">
      <alignment vertical="top"/>
    </xf>
    <xf numFmtId="0" fontId="6" fillId="0" borderId="18" xfId="4" applyFont="1" applyFill="1" applyBorder="1" applyAlignment="1">
      <alignment vertical="center" wrapText="1"/>
    </xf>
    <xf numFmtId="0" fontId="6" fillId="0" borderId="61" xfId="4" applyFont="1" applyFill="1" applyBorder="1" applyAlignment="1">
      <alignment vertical="center" wrapText="1"/>
    </xf>
    <xf numFmtId="0" fontId="8" fillId="0" borderId="76" xfId="4" applyFont="1" applyFill="1" applyBorder="1" applyAlignment="1">
      <alignment horizontal="center" vertical="center"/>
    </xf>
    <xf numFmtId="0" fontId="20" fillId="3" borderId="37" xfId="4" applyFont="1" applyFill="1" applyBorder="1" applyAlignment="1">
      <alignment horizontal="right" vertical="center"/>
    </xf>
    <xf numFmtId="0" fontId="20" fillId="3" borderId="13" xfId="4" applyFont="1" applyFill="1" applyBorder="1" applyAlignment="1">
      <alignment horizontal="right" vertical="center"/>
    </xf>
    <xf numFmtId="0" fontId="20" fillId="3" borderId="31" xfId="4" applyFont="1" applyFill="1" applyBorder="1" applyAlignment="1">
      <alignment horizontal="right" vertical="center"/>
    </xf>
    <xf numFmtId="0" fontId="20" fillId="3" borderId="14" xfId="4" applyFont="1" applyFill="1" applyBorder="1" applyAlignment="1">
      <alignment horizontal="right" vertical="center"/>
    </xf>
    <xf numFmtId="0" fontId="7" fillId="3" borderId="37" xfId="4" applyFont="1" applyFill="1" applyBorder="1" applyAlignment="1">
      <alignment horizontal="center" vertical="center"/>
    </xf>
    <xf numFmtId="58" fontId="6" fillId="0" borderId="16" xfId="4" applyNumberFormat="1" applyFont="1" applyFill="1" applyBorder="1" applyAlignment="1">
      <alignment horizontal="left" vertical="top"/>
    </xf>
    <xf numFmtId="58" fontId="6" fillId="0" borderId="0" xfId="4" applyNumberFormat="1" applyFont="1" applyFill="1" applyBorder="1" applyAlignment="1">
      <alignment horizontal="left" vertical="top"/>
    </xf>
    <xf numFmtId="58" fontId="6" fillId="0" borderId="9" xfId="4" applyNumberFormat="1" applyFont="1" applyFill="1" applyBorder="1" applyAlignment="1">
      <alignment horizontal="left" vertical="top"/>
    </xf>
    <xf numFmtId="58" fontId="6" fillId="0" borderId="17" xfId="4" applyNumberFormat="1" applyFont="1" applyFill="1" applyBorder="1" applyAlignment="1">
      <alignment horizontal="left" vertical="top"/>
    </xf>
    <xf numFmtId="58" fontId="6" fillId="0" borderId="18" xfId="4" applyNumberFormat="1" applyFont="1" applyFill="1" applyBorder="1" applyAlignment="1">
      <alignment horizontal="left" vertical="top"/>
    </xf>
    <xf numFmtId="58" fontId="6" fillId="0" borderId="61" xfId="4" applyNumberFormat="1" applyFont="1" applyFill="1" applyBorder="1" applyAlignment="1">
      <alignment horizontal="left" vertical="top"/>
    </xf>
    <xf numFmtId="184" fontId="26" fillId="0" borderId="28" xfId="4" applyNumberFormat="1" applyFont="1" applyFill="1" applyBorder="1" applyAlignment="1">
      <alignment vertical="center" shrinkToFit="1"/>
    </xf>
    <xf numFmtId="184" fontId="26" fillId="0" borderId="29" xfId="4" applyNumberFormat="1" applyFont="1" applyFill="1" applyBorder="1" applyAlignment="1">
      <alignment vertical="center" shrinkToFit="1"/>
    </xf>
  </cellXfs>
  <cellStyles count="11">
    <cellStyle name="ハイパーリンク" xfId="10" builtinId="8"/>
    <cellStyle name="桁区切り" xfId="5" builtinId="6"/>
    <cellStyle name="桁区切り 2" xfId="9"/>
    <cellStyle name="通貨 2" xfId="3"/>
    <cellStyle name="標準" xfId="0" builtinId="0"/>
    <cellStyle name="標準 2" xfId="1"/>
    <cellStyle name="標準 3" xfId="2"/>
    <cellStyle name="標準 3 2" xfId="4"/>
    <cellStyle name="標準 4" xfId="8"/>
    <cellStyle name="標準 8 2" xfId="7"/>
    <cellStyle name="標準 9 2" xfId="6"/>
  </cellStyles>
  <dxfs count="0"/>
  <tableStyles count="0" defaultTableStyle="TableStyleMedium2" defaultPivotStyle="PivotStyleLight16"/>
  <colors>
    <mruColors>
      <color rgb="FFFF00FF"/>
      <color rgb="FFFFFF99"/>
      <color rgb="FFFF6600"/>
      <color rgb="FFFF66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osiki_62/&#20250;&#35336;&#31649;&#29702;&#35506;/&#26032;&#20844;&#20250;&#35336;&#25285;&#24403;&#20418;&#38263;/H28&#20316;&#26989;/02&#12288;&#35519;&#26619;&#12539;&#22238;&#31572;&#12539;&#23455;&#35336;&#35519;&#26360;&#12394;&#12393;&#65288;&#20104;&#31639;&#12539;&#20154;&#21729;&#65289;/&#65320;28.12.07&#12288;&#37117;&#20250;&#35336;&#22522;&#28310;&#12398;&#25913;&#27491;&#12395;&#20418;&#12427;&#24847;&#21521;&#35519;&#26619;/&#12486;&#12473;&#12488;&#12288;&#37117;&#12398;&#35519;&#26619;&#12434;&#21306;&#12391;&#21213;&#25163;&#12395;&#32232;&#38598;&#12375;&#1238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非表示】回答選択肢マスタ"/>
      <sheetName val="【非表示】団体名マスタ"/>
      <sheetName val="【非表示】回答集計用シート"/>
    </sheetNames>
    <sheetDataSet>
      <sheetData sheetId="0">
        <row r="2">
          <cell r="I2" t="str">
            <v>板橋区</v>
          </cell>
        </row>
      </sheetData>
      <sheetData sheetId="1">
        <row r="4">
          <cell r="A4" t="str">
            <v>A) 改正予定</v>
          </cell>
          <cell r="C4" t="str">
            <v>①すべて資産計上</v>
          </cell>
          <cell r="E4" t="str">
            <v>①資産計上</v>
          </cell>
          <cell r="G4" t="str">
            <v>①ゼロ円まで償却</v>
          </cell>
          <cell r="I4" t="str">
            <v>①建物、工作物等に区分</v>
          </cell>
          <cell r="K4" t="str">
            <v>①船舶と航空機を区分して表示</v>
          </cell>
          <cell r="M4" t="str">
            <v>①引当計上する</v>
          </cell>
          <cell r="O4" t="str">
            <v>①法定福利費を含める</v>
          </cell>
          <cell r="Q4" t="str">
            <v>①税収から控除</v>
          </cell>
          <cell r="S4" t="str">
            <v>①原則法（将来支給額予測方式）</v>
          </cell>
          <cell r="U4" t="str">
            <v>①引当計上する</v>
          </cell>
          <cell r="W4" t="str">
            <v>①区分して固定資産に計上</v>
          </cell>
          <cell r="Y4" t="str">
            <v>①5月末の残高を計上</v>
          </cell>
        </row>
        <row r="5">
          <cell r="A5" t="str">
            <v>B) 現在、検討中</v>
          </cell>
          <cell r="C5" t="str">
            <v>②一定条件を満たすものは資産計上</v>
          </cell>
          <cell r="E5" t="str">
            <v>②資産計上した後、資金費消時に費用化</v>
          </cell>
          <cell r="G5" t="str">
            <v>②備忘価額1円まで償却</v>
          </cell>
          <cell r="I5" t="str">
            <v>②土地と土地以外の2区分のみ</v>
          </cell>
          <cell r="K5" t="str">
            <v>②船舶と航空機を一括表示</v>
          </cell>
          <cell r="M5" t="str">
            <v>②引当計上しない（減損のみ）</v>
          </cell>
          <cell r="O5" t="str">
            <v>②法定福利費を含めない</v>
          </cell>
          <cell r="Q5" t="str">
            <v>②独立科目で費用計上</v>
          </cell>
          <cell r="S5" t="str">
            <v>②簡便法（勤続年数別単価）</v>
          </cell>
          <cell r="U5" t="str">
            <v>②引当計上しない</v>
          </cell>
          <cell r="W5" t="str">
            <v>②通常の債権と区分しない</v>
          </cell>
          <cell r="Y5" t="str">
            <v>②3月末の残高を計上</v>
          </cell>
        </row>
        <row r="6">
          <cell r="A6" t="str">
            <v>C) 改正予定なし</v>
          </cell>
          <cell r="C6" t="str">
            <v>③費用処理</v>
          </cell>
          <cell r="E6" t="str">
            <v>③出捐時に費用処理</v>
          </cell>
          <cell r="G6" t="str">
            <v>③一定の残存価額を設定</v>
          </cell>
          <cell r="I6" t="str">
            <v>③区分しない（「インフラ資産」一本）</v>
          </cell>
          <cell r="K6" t="str">
            <v>③船舶・航空機を所有していない</v>
          </cell>
          <cell r="M6" t="str">
            <v>③引当も減損もしない</v>
          </cell>
          <cell r="O6" t="str">
            <v>③その他</v>
          </cell>
          <cell r="Q6" t="str">
            <v>③「補助費等」に含めて費用計上</v>
          </cell>
          <cell r="S6" t="str">
            <v>③簡便法（任命権者別単価）</v>
          </cell>
          <cell r="U6" t="str">
            <v>③その他</v>
          </cell>
          <cell r="W6" t="str">
            <v>③その他</v>
          </cell>
          <cell r="Y6" t="str">
            <v>③貸借対照表に計上しない</v>
          </cell>
        </row>
        <row r="7">
          <cell r="A7" t="str">
            <v>D) 未定</v>
          </cell>
          <cell r="C7" t="str">
            <v>④その他</v>
          </cell>
          <cell r="E7" t="str">
            <v>④その他</v>
          </cell>
          <cell r="G7" t="str">
            <v>④その他</v>
          </cell>
          <cell r="I7" t="str">
            <v>④その他</v>
          </cell>
          <cell r="K7" t="str">
            <v>④その他</v>
          </cell>
          <cell r="M7" t="str">
            <v>④その他</v>
          </cell>
          <cell r="Q7" t="str">
            <v>④その他</v>
          </cell>
          <cell r="S7" t="str">
            <v>④その他</v>
          </cell>
          <cell r="Y7" t="str">
            <v>④その他</v>
          </cell>
        </row>
      </sheetData>
      <sheetData sheetId="2">
        <row r="2">
          <cell r="A2" t="str">
            <v>大阪府</v>
          </cell>
        </row>
        <row r="3">
          <cell r="A3" t="str">
            <v>新潟県</v>
          </cell>
        </row>
        <row r="4">
          <cell r="A4" t="str">
            <v>愛知県</v>
          </cell>
        </row>
        <row r="5">
          <cell r="A5" t="str">
            <v>町田市</v>
          </cell>
        </row>
        <row r="6">
          <cell r="A6" t="str">
            <v>大阪市</v>
          </cell>
        </row>
        <row r="7">
          <cell r="A7" t="str">
            <v>江戸川区</v>
          </cell>
        </row>
        <row r="8">
          <cell r="A8" t="str">
            <v>吹田市</v>
          </cell>
        </row>
        <row r="9">
          <cell r="A9" t="str">
            <v>郡山市</v>
          </cell>
        </row>
        <row r="10">
          <cell r="A10" t="str">
            <v>荒川区</v>
          </cell>
        </row>
        <row r="11">
          <cell r="A11" t="str">
            <v>福生市</v>
          </cell>
        </row>
        <row r="12">
          <cell r="A12" t="str">
            <v>八王子市</v>
          </cell>
        </row>
        <row r="13">
          <cell r="A13" t="str">
            <v>中央区</v>
          </cell>
        </row>
        <row r="14">
          <cell r="A14" t="str">
            <v>世田谷区</v>
          </cell>
        </row>
        <row r="15">
          <cell r="A15" t="str">
            <v>品川区</v>
          </cell>
        </row>
        <row r="16">
          <cell r="A16" t="str">
            <v>板橋区</v>
          </cell>
        </row>
        <row r="17">
          <cell r="A17" t="str">
            <v>渋谷区</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57"/>
  <sheetViews>
    <sheetView showGridLines="0" tabSelected="1" workbookViewId="0"/>
  </sheetViews>
  <sheetFormatPr defaultColWidth="2.6328125" defaultRowHeight="13" x14ac:dyDescent="0.2"/>
  <cols>
    <col min="3" max="3" width="10" customWidth="1"/>
    <col min="4" max="4" width="31.26953125" bestFit="1" customWidth="1"/>
  </cols>
  <sheetData>
    <row r="2" spans="2:4" ht="20.149999999999999" customHeight="1" x14ac:dyDescent="0.2">
      <c r="B2" s="61" t="s">
        <v>433</v>
      </c>
    </row>
    <row r="3" spans="2:4" ht="20.149999999999999" customHeight="1" x14ac:dyDescent="0.2">
      <c r="C3" s="60" t="s">
        <v>16</v>
      </c>
    </row>
    <row r="4" spans="2:4" ht="20.149999999999999" customHeight="1" x14ac:dyDescent="0.2">
      <c r="D4" s="59" t="s">
        <v>434</v>
      </c>
    </row>
    <row r="5" spans="2:4" ht="20.149999999999999" customHeight="1" x14ac:dyDescent="0.2">
      <c r="D5" s="59" t="s">
        <v>435</v>
      </c>
    </row>
    <row r="6" spans="2:4" ht="20.149999999999999" customHeight="1" x14ac:dyDescent="0.2">
      <c r="D6" s="59" t="s">
        <v>436</v>
      </c>
    </row>
    <row r="7" spans="2:4" ht="20.149999999999999" customHeight="1" x14ac:dyDescent="0.2">
      <c r="D7" s="59" t="s">
        <v>437</v>
      </c>
    </row>
    <row r="8" spans="2:4" ht="20.149999999999999" customHeight="1" x14ac:dyDescent="0.2">
      <c r="D8" s="59" t="s">
        <v>438</v>
      </c>
    </row>
    <row r="9" spans="2:4" ht="20.149999999999999" customHeight="1" x14ac:dyDescent="0.2">
      <c r="D9" s="59" t="s">
        <v>439</v>
      </c>
    </row>
    <row r="10" spans="2:4" ht="20.149999999999999" customHeight="1" x14ac:dyDescent="0.2">
      <c r="D10" s="59"/>
    </row>
    <row r="11" spans="2:4" ht="20.149999999999999" customHeight="1" x14ac:dyDescent="0.2">
      <c r="C11" s="60" t="s">
        <v>121</v>
      </c>
    </row>
    <row r="12" spans="2:4" ht="20.149999999999999" customHeight="1" x14ac:dyDescent="0.2">
      <c r="D12" s="59" t="s">
        <v>440</v>
      </c>
    </row>
    <row r="13" spans="2:4" ht="20.149999999999999" customHeight="1" x14ac:dyDescent="0.2">
      <c r="D13" s="59" t="s">
        <v>441</v>
      </c>
    </row>
    <row r="14" spans="2:4" ht="20.149999999999999" customHeight="1" x14ac:dyDescent="0.2">
      <c r="D14" s="59" t="s">
        <v>442</v>
      </c>
    </row>
    <row r="15" spans="2:4" ht="20.149999999999999" customHeight="1" x14ac:dyDescent="0.2">
      <c r="D15" s="59"/>
    </row>
    <row r="16" spans="2:4" ht="20.149999999999999" customHeight="1" x14ac:dyDescent="0.2">
      <c r="C16" s="60" t="s">
        <v>152</v>
      </c>
    </row>
    <row r="17" spans="3:4" ht="20.149999999999999" customHeight="1" x14ac:dyDescent="0.2">
      <c r="D17" s="59" t="s">
        <v>443</v>
      </c>
    </row>
    <row r="18" spans="3:4" ht="20.149999999999999" customHeight="1" x14ac:dyDescent="0.2">
      <c r="D18" s="59" t="s">
        <v>444</v>
      </c>
    </row>
    <row r="19" spans="3:4" ht="20.149999999999999" customHeight="1" x14ac:dyDescent="0.2">
      <c r="D19" s="59" t="s">
        <v>445</v>
      </c>
    </row>
    <row r="20" spans="3:4" ht="20.149999999999999" customHeight="1" x14ac:dyDescent="0.2">
      <c r="D20" s="59"/>
    </row>
    <row r="21" spans="3:4" ht="20.149999999999999" customHeight="1" x14ac:dyDescent="0.2">
      <c r="C21" s="60" t="s">
        <v>188</v>
      </c>
    </row>
    <row r="22" spans="3:4" ht="20.149999999999999" customHeight="1" x14ac:dyDescent="0.2">
      <c r="D22" s="59" t="s">
        <v>493</v>
      </c>
    </row>
    <row r="23" spans="3:4" ht="20.149999999999999" customHeight="1" x14ac:dyDescent="0.2">
      <c r="D23" s="59" t="s">
        <v>494</v>
      </c>
    </row>
    <row r="24" spans="3:4" ht="20.149999999999999" customHeight="1" x14ac:dyDescent="0.2">
      <c r="D24" s="59" t="s">
        <v>495</v>
      </c>
    </row>
    <row r="25" spans="3:4" ht="20.149999999999999" customHeight="1" x14ac:dyDescent="0.2">
      <c r="D25" s="59" t="s">
        <v>496</v>
      </c>
    </row>
    <row r="26" spans="3:4" ht="20.149999999999999" customHeight="1" x14ac:dyDescent="0.2">
      <c r="D26" s="59" t="s">
        <v>497</v>
      </c>
    </row>
    <row r="27" spans="3:4" ht="20.149999999999999" customHeight="1" x14ac:dyDescent="0.2">
      <c r="D27" s="59" t="s">
        <v>498</v>
      </c>
    </row>
    <row r="28" spans="3:4" ht="20.149999999999999" customHeight="1" x14ac:dyDescent="0.2">
      <c r="D28" s="59" t="s">
        <v>499</v>
      </c>
    </row>
    <row r="29" spans="3:4" ht="20.149999999999999" customHeight="1" x14ac:dyDescent="0.2">
      <c r="D29" s="59"/>
    </row>
    <row r="30" spans="3:4" ht="20.149999999999999" customHeight="1" x14ac:dyDescent="0.2">
      <c r="C30" s="60" t="s">
        <v>252</v>
      </c>
    </row>
    <row r="31" spans="3:4" ht="20.149999999999999" customHeight="1" x14ac:dyDescent="0.2">
      <c r="D31" s="59" t="s">
        <v>500</v>
      </c>
    </row>
    <row r="32" spans="3:4" ht="20.149999999999999" customHeight="1" x14ac:dyDescent="0.2">
      <c r="D32" s="59" t="s">
        <v>501</v>
      </c>
    </row>
    <row r="33" spans="3:4" ht="20.149999999999999" customHeight="1" x14ac:dyDescent="0.2">
      <c r="D33" s="59" t="s">
        <v>502</v>
      </c>
    </row>
    <row r="34" spans="3:4" ht="20.149999999999999" customHeight="1" x14ac:dyDescent="0.2">
      <c r="D34" s="59"/>
    </row>
    <row r="35" spans="3:4" ht="20.149999999999999" customHeight="1" x14ac:dyDescent="0.2">
      <c r="C35" s="60" t="s">
        <v>278</v>
      </c>
    </row>
    <row r="36" spans="3:4" ht="20.149999999999999" customHeight="1" x14ac:dyDescent="0.2">
      <c r="D36" s="59" t="s">
        <v>503</v>
      </c>
    </row>
    <row r="37" spans="3:4" ht="20.149999999999999" customHeight="1" x14ac:dyDescent="0.2">
      <c r="D37" s="59" t="s">
        <v>504</v>
      </c>
    </row>
    <row r="38" spans="3:4" ht="20.149999999999999" customHeight="1" x14ac:dyDescent="0.2">
      <c r="D38" s="59" t="s">
        <v>505</v>
      </c>
    </row>
    <row r="39" spans="3:4" ht="20.149999999999999" customHeight="1" x14ac:dyDescent="0.2">
      <c r="D39" s="59"/>
    </row>
    <row r="40" spans="3:4" ht="20.149999999999999" customHeight="1" x14ac:dyDescent="0.2">
      <c r="C40" s="60" t="s">
        <v>300</v>
      </c>
    </row>
    <row r="41" spans="3:4" ht="20.149999999999999" customHeight="1" x14ac:dyDescent="0.2">
      <c r="D41" s="59" t="s">
        <v>506</v>
      </c>
    </row>
    <row r="42" spans="3:4" ht="20.149999999999999" customHeight="1" x14ac:dyDescent="0.2">
      <c r="D42" s="59" t="s">
        <v>507</v>
      </c>
    </row>
    <row r="43" spans="3:4" ht="20.149999999999999" customHeight="1" x14ac:dyDescent="0.2">
      <c r="D43" s="59"/>
    </row>
    <row r="44" spans="3:4" ht="20.149999999999999" customHeight="1" x14ac:dyDescent="0.2">
      <c r="C44" s="60" t="s">
        <v>319</v>
      </c>
    </row>
    <row r="45" spans="3:4" ht="20.149999999999999" customHeight="1" x14ac:dyDescent="0.2">
      <c r="D45" s="59" t="s">
        <v>508</v>
      </c>
    </row>
    <row r="46" spans="3:4" ht="20.149999999999999" customHeight="1" x14ac:dyDescent="0.2">
      <c r="D46" s="59" t="s">
        <v>509</v>
      </c>
    </row>
    <row r="47" spans="3:4" ht="20.149999999999999" customHeight="1" x14ac:dyDescent="0.2">
      <c r="D47" s="59" t="s">
        <v>510</v>
      </c>
    </row>
    <row r="48" spans="3:4" ht="20.149999999999999" customHeight="1" x14ac:dyDescent="0.2">
      <c r="D48" s="59" t="s">
        <v>511</v>
      </c>
    </row>
    <row r="49" spans="4:4" ht="20.149999999999999" customHeight="1" x14ac:dyDescent="0.2">
      <c r="D49" s="59" t="s">
        <v>512</v>
      </c>
    </row>
    <row r="50" spans="4:4" ht="20.149999999999999" customHeight="1" x14ac:dyDescent="0.2">
      <c r="D50" s="59" t="s">
        <v>513</v>
      </c>
    </row>
    <row r="51" spans="4:4" ht="20.149999999999999" customHeight="1" x14ac:dyDescent="0.2">
      <c r="D51" s="59" t="s">
        <v>514</v>
      </c>
    </row>
    <row r="52" spans="4:4" ht="20.149999999999999" customHeight="1" x14ac:dyDescent="0.2">
      <c r="D52" s="59" t="s">
        <v>515</v>
      </c>
    </row>
    <row r="53" spans="4:4" ht="20.149999999999999" customHeight="1" x14ac:dyDescent="0.2">
      <c r="D53" s="59" t="s">
        <v>516</v>
      </c>
    </row>
    <row r="54" spans="4:4" ht="20.149999999999999" customHeight="1" x14ac:dyDescent="0.2">
      <c r="D54" s="59" t="s">
        <v>517</v>
      </c>
    </row>
    <row r="55" spans="4:4" ht="20.149999999999999" customHeight="1" x14ac:dyDescent="0.2">
      <c r="D55" s="59" t="s">
        <v>518</v>
      </c>
    </row>
    <row r="56" spans="4:4" ht="20.149999999999999" customHeight="1" x14ac:dyDescent="0.2">
      <c r="D56" s="59" t="s">
        <v>519</v>
      </c>
    </row>
    <row r="57" spans="4:4" ht="20.149999999999999" customHeight="1" x14ac:dyDescent="0.2">
      <c r="D57" s="59" t="s">
        <v>520</v>
      </c>
    </row>
  </sheetData>
  <phoneticPr fontId="1"/>
  <hyperlinks>
    <hyperlink ref="D12" location="'7.住宅_区営住宅'!A1" display="7.区営住宅"/>
    <hyperlink ref="D13" location="'8.住宅_改良住宅'!A1" display="8.改良住宅"/>
    <hyperlink ref="D14" location="'9.住宅_高齢者住宅'!A1" display="9.高齢者住宅"/>
    <hyperlink ref="D17" location="'10.産業_ものづくり研究開発連携センター'!A1" display="10.ものづくり研究開発連携センター"/>
    <hyperlink ref="D18" location="'11.産業_ハイライフプラザ'!A1" display="11.ハイライフプラザ"/>
    <hyperlink ref="D19" location="'12.産業_企業活性化センター'!A1" display="12.企業活性化センター"/>
    <hyperlink ref="D22" location="'13.福祉_ふれあい館'!A1" display="13.ふれあい館"/>
    <hyperlink ref="D23" location="'14.福祉_シニア学習プラザ'!A1" display="14.シニア学習プラザ"/>
    <hyperlink ref="D24" location="'15.福祉_いこいの家'!A1" display="15.いこいの家"/>
    <hyperlink ref="D26" location="'17.福祉_母子生活支援施設'!A1" display="17.母子生活支援施設"/>
    <hyperlink ref="D27" location="'18.福祉_福祉園'!A1" display="18.福祉園"/>
    <hyperlink ref="D28" location="'19.福祉_障がい者福祉センター'!A1" display="19.障がい者福祉センター"/>
    <hyperlink ref="D31" location="'20.児童_児童館'!A1" display="20.児童館"/>
    <hyperlink ref="D32" location="'21.児童_保育園'!A1" display="21.保育園"/>
    <hyperlink ref="D33" location="'22.児童_あいキッズ'!A1" display="22.あいキッズ"/>
    <hyperlink ref="D36" location="'23.環境_エコポリスセンター'!A1" display="23.エコポリスセンター"/>
    <hyperlink ref="D37" location="'24.環境_熱帯環境植物館'!A1" display="24.熱帯環境植物館"/>
    <hyperlink ref="D38" location="'25.環境_リサイクルプラザ'!A1" display="25.リサイクルプラザ"/>
    <hyperlink ref="D41" location="'26.土木_自転車駐車場'!A1" display="26.自転車駐車場"/>
    <hyperlink ref="D42" location="'27.土木_公園等'!A1" display="27.公園等"/>
    <hyperlink ref="D45" location="'28.教育_郷土芸能伝承館'!A1" display="28.郷土芸能伝承館"/>
    <hyperlink ref="D46" location="'29.教育_生涯学習センター'!A1" display="29.生涯学習センター"/>
    <hyperlink ref="D47" location="'30.教育_郷土資料館'!A1" display="30.郷土資料館"/>
    <hyperlink ref="D48" location="'31.教育_榛名林間学園'!A1" display="31.榛名林間学園"/>
    <hyperlink ref="D49" location="'32.教育_八ヶ岳荘'!A1" display="32.八ケ岳荘"/>
    <hyperlink ref="D50" location="'33.教育_美術館'!A1" display="33.美術館"/>
    <hyperlink ref="D51" location="'34.教育_教育科学館'!A1" display="34.教育科学館"/>
    <hyperlink ref="D52" location="'35.教育_体育施設'!A1" display="35.体育施設"/>
    <hyperlink ref="D53" location="'36.教育_図書館'!A1" display="36.図書館"/>
    <hyperlink ref="D54" location="'37.教育_幼稚園'!A1" display="37.幼稚園"/>
    <hyperlink ref="D55" location="'38.教育_小学校'!A1" display="38.小学校"/>
    <hyperlink ref="D56" location="'39.教育_中学校'!A1" display="39.中学校"/>
    <hyperlink ref="D57" location="'40.教育_天津わかしお学校'!A1" display="40.天津わかしお学校"/>
    <hyperlink ref="D9" location="'6.区民_グリーンホール'!A1" display="6.グリーンホール"/>
    <hyperlink ref="D8" location="'5.区民_文化会館'!A1" display="5.文化会館"/>
    <hyperlink ref="D7" location="'4.区民_高島平区民館'!A1" display="4.高島平区民館"/>
    <hyperlink ref="D6" location="'3.区民_区民集会所'!A1" display="3.区民集会所"/>
    <hyperlink ref="D5" location="'2.区民_地域センター'!A1" display="2.地域センター"/>
    <hyperlink ref="D4" location="'1.区民_区役所本庁舎'!A1" display="1.区役所本庁舎"/>
    <hyperlink ref="D25" location="'16.福祉_特別養護老人ホーム'!A1" display="16.特別養護老人ホーム"/>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145</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121</v>
      </c>
      <c r="G2" s="303"/>
      <c r="H2" s="303"/>
      <c r="I2" s="303"/>
      <c r="J2" s="304"/>
      <c r="K2" s="308" t="s">
        <v>146</v>
      </c>
      <c r="L2" s="308"/>
      <c r="M2" s="308"/>
      <c r="N2" s="308"/>
      <c r="O2" s="308"/>
      <c r="P2" s="308"/>
      <c r="Q2" s="308"/>
      <c r="R2" s="308"/>
      <c r="S2" s="308" t="s">
        <v>123</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70" t="s">
        <v>147</v>
      </c>
      <c r="C5" s="69"/>
      <c r="D5" s="69"/>
      <c r="E5" s="69" t="s">
        <v>523</v>
      </c>
      <c r="F5" s="69"/>
      <c r="G5" s="69"/>
      <c r="H5" s="69"/>
      <c r="I5" s="69"/>
      <c r="J5" s="69"/>
      <c r="K5" s="69"/>
      <c r="L5" s="69"/>
      <c r="M5" s="69"/>
      <c r="N5" s="317" t="s">
        <v>125</v>
      </c>
      <c r="O5" s="318"/>
      <c r="P5" s="318"/>
      <c r="Q5" s="318"/>
      <c r="R5" s="318"/>
      <c r="S5" s="318"/>
      <c r="T5" s="370">
        <v>227</v>
      </c>
      <c r="U5" s="370"/>
      <c r="V5" s="370"/>
      <c r="W5" s="371"/>
      <c r="Y5" s="5"/>
      <c r="Z5" s="5"/>
    </row>
    <row r="6" spans="1:26" s="4" customFormat="1" ht="15" customHeight="1" x14ac:dyDescent="0.2">
      <c r="B6" s="71" t="s">
        <v>148</v>
      </c>
      <c r="C6" s="5"/>
      <c r="D6" s="5"/>
      <c r="E6" s="5"/>
      <c r="F6" s="5"/>
      <c r="G6" s="5"/>
      <c r="H6" s="5"/>
      <c r="I6" s="5"/>
      <c r="J6" s="5"/>
      <c r="K6" s="5"/>
      <c r="L6" s="5"/>
      <c r="M6" s="5"/>
      <c r="N6" s="141" t="s">
        <v>48</v>
      </c>
      <c r="O6" s="142"/>
      <c r="P6" s="142"/>
      <c r="Q6" s="142"/>
      <c r="R6" s="142"/>
      <c r="S6" s="143"/>
      <c r="T6" s="132">
        <f>(K28/T5)</f>
        <v>1633347.9735682819</v>
      </c>
      <c r="U6" s="133"/>
      <c r="V6" s="133"/>
      <c r="W6" s="134"/>
      <c r="Y6" s="5"/>
      <c r="Z6" s="5"/>
    </row>
    <row r="7" spans="1:26" s="4" customFormat="1" ht="15" customHeight="1" x14ac:dyDescent="0.2">
      <c r="B7" s="71" t="s">
        <v>149</v>
      </c>
      <c r="C7" s="5"/>
      <c r="D7" s="5"/>
      <c r="E7" s="5"/>
      <c r="F7" s="5"/>
      <c r="G7" s="5"/>
      <c r="H7" s="5"/>
      <c r="I7" s="5"/>
      <c r="J7" s="5"/>
      <c r="K7" s="5"/>
      <c r="L7" s="5"/>
      <c r="M7" s="5"/>
      <c r="N7" s="141" t="s">
        <v>49</v>
      </c>
      <c r="O7" s="142"/>
      <c r="P7" s="142"/>
      <c r="Q7" s="142"/>
      <c r="R7" s="142"/>
      <c r="S7" s="143"/>
      <c r="T7" s="135">
        <f>(SUM(K14:N20,K23:N25)-(SUM(T17:W18)))/(T5)</f>
        <v>1439179.5594713655</v>
      </c>
      <c r="U7" s="136"/>
      <c r="V7" s="136"/>
      <c r="W7" s="137"/>
      <c r="Y7" s="5"/>
      <c r="Z7" s="5"/>
    </row>
    <row r="8" spans="1:26" s="4" customFormat="1" ht="15" customHeight="1" x14ac:dyDescent="0.2">
      <c r="B8" s="71"/>
      <c r="C8" s="5"/>
      <c r="D8" s="5"/>
      <c r="E8" s="5"/>
      <c r="F8" s="5"/>
      <c r="G8" s="5"/>
      <c r="H8" s="5"/>
      <c r="I8" s="5"/>
      <c r="J8" s="5"/>
      <c r="K8" s="5"/>
      <c r="L8" s="5"/>
      <c r="M8" s="5"/>
      <c r="N8" s="141" t="s">
        <v>44</v>
      </c>
      <c r="O8" s="142"/>
      <c r="P8" s="142"/>
      <c r="Q8" s="142"/>
      <c r="R8" s="142"/>
      <c r="S8" s="143"/>
      <c r="T8" s="155">
        <f>((T17+T18)/(K28)*100)</f>
        <v>11.887755532749562</v>
      </c>
      <c r="U8" s="156"/>
      <c r="V8" s="156"/>
      <c r="W8" s="157"/>
      <c r="Y8" s="5"/>
      <c r="Z8" s="5"/>
    </row>
    <row r="9" spans="1:26" s="4" customFormat="1" ht="15" customHeight="1" x14ac:dyDescent="0.2">
      <c r="B9" s="68"/>
      <c r="C9" s="50"/>
      <c r="D9" s="50"/>
      <c r="E9" s="50"/>
      <c r="F9" s="50"/>
      <c r="G9" s="50"/>
      <c r="H9" s="50"/>
      <c r="I9" s="50"/>
      <c r="J9" s="50"/>
      <c r="K9" s="50"/>
      <c r="L9" s="50"/>
      <c r="M9" s="51"/>
      <c r="N9" s="141" t="s">
        <v>45</v>
      </c>
      <c r="O9" s="142"/>
      <c r="P9" s="142"/>
      <c r="Q9" s="142"/>
      <c r="R9" s="142"/>
      <c r="S9" s="143"/>
      <c r="T9" s="155">
        <f>IF((K21-T21)/(K21)*100&gt;0,(K21-T21)/(K21)*100,0)</f>
        <v>73.707300582768312</v>
      </c>
      <c r="U9" s="156"/>
      <c r="V9" s="156"/>
      <c r="W9" s="157"/>
      <c r="Y9" s="5"/>
      <c r="Z9" s="5"/>
    </row>
    <row r="10" spans="1:26" s="4" customFormat="1" ht="15" customHeight="1" thickBot="1" x14ac:dyDescent="0.25">
      <c r="B10" s="82"/>
      <c r="C10" s="83"/>
      <c r="D10" s="83"/>
      <c r="E10" s="83"/>
      <c r="F10" s="83"/>
      <c r="G10" s="83"/>
      <c r="H10" s="83"/>
      <c r="I10" s="83"/>
      <c r="J10" s="83"/>
      <c r="K10" s="83"/>
      <c r="L10" s="83"/>
      <c r="M10" s="84"/>
      <c r="N10" s="288" t="s">
        <v>69</v>
      </c>
      <c r="O10" s="289"/>
      <c r="P10" s="289"/>
      <c r="Q10" s="289"/>
      <c r="R10" s="289"/>
      <c r="S10" s="289"/>
      <c r="T10" s="290" t="s">
        <v>150</v>
      </c>
      <c r="U10" s="290"/>
      <c r="V10" s="290"/>
      <c r="W10" s="291"/>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359443008</v>
      </c>
      <c r="L15" s="165"/>
      <c r="M15" s="165"/>
      <c r="N15" s="166"/>
      <c r="O15" s="167" t="s">
        <v>9</v>
      </c>
      <c r="P15" s="168"/>
      <c r="Q15" s="168"/>
      <c r="R15" s="168"/>
      <c r="S15" s="169"/>
      <c r="T15" s="170">
        <v>39210000</v>
      </c>
      <c r="U15" s="171"/>
      <c r="V15" s="171"/>
      <c r="W15" s="172"/>
      <c r="X15" s="1"/>
    </row>
    <row r="16" spans="1:26" s="2" customFormat="1" ht="15" customHeight="1" x14ac:dyDescent="0.2">
      <c r="A16" s="1"/>
      <c r="B16" s="202"/>
      <c r="C16" s="203"/>
      <c r="D16" s="203"/>
      <c r="E16" s="203"/>
      <c r="F16" s="173" t="s">
        <v>4</v>
      </c>
      <c r="G16" s="168"/>
      <c r="H16" s="168"/>
      <c r="I16" s="168"/>
      <c r="J16" s="169"/>
      <c r="K16" s="164">
        <v>5998982</v>
      </c>
      <c r="L16" s="165"/>
      <c r="M16" s="165"/>
      <c r="N16" s="166"/>
      <c r="O16" s="167" t="s">
        <v>8</v>
      </c>
      <c r="P16" s="168"/>
      <c r="Q16" s="168"/>
      <c r="R16" s="168"/>
      <c r="S16" s="169"/>
      <c r="T16" s="170">
        <v>3583000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5328000</v>
      </c>
      <c r="L18" s="165"/>
      <c r="M18" s="165"/>
      <c r="N18" s="166"/>
      <c r="O18" s="167" t="s">
        <v>6</v>
      </c>
      <c r="P18" s="168"/>
      <c r="Q18" s="168"/>
      <c r="R18" s="168"/>
      <c r="S18" s="169"/>
      <c r="T18" s="170">
        <v>44076230</v>
      </c>
      <c r="U18" s="171"/>
      <c r="V18" s="171"/>
      <c r="W18" s="172"/>
      <c r="X18" s="1"/>
    </row>
    <row r="19" spans="1:24" s="2" customFormat="1" ht="15" customHeight="1" x14ac:dyDescent="0.2">
      <c r="A19" s="1"/>
      <c r="B19" s="202"/>
      <c r="C19" s="203"/>
      <c r="D19" s="203"/>
      <c r="E19" s="203"/>
      <c r="F19" s="173" t="s">
        <v>23</v>
      </c>
      <c r="G19" s="168"/>
      <c r="H19" s="168"/>
      <c r="I19" s="168"/>
      <c r="J19" s="169"/>
      <c r="K19" s="164">
        <v>0</v>
      </c>
      <c r="L19" s="165"/>
      <c r="M19" s="165"/>
      <c r="N19" s="166"/>
      <c r="O19" s="167" t="s">
        <v>24</v>
      </c>
      <c r="P19" s="168"/>
      <c r="Q19" s="168"/>
      <c r="R19" s="168"/>
      <c r="S19" s="169"/>
      <c r="T19" s="170">
        <v>10616209</v>
      </c>
      <c r="U19" s="171"/>
      <c r="V19" s="171"/>
      <c r="W19" s="172"/>
      <c r="X19" s="1"/>
    </row>
    <row r="20" spans="1:24" s="2" customFormat="1" ht="15" customHeight="1" x14ac:dyDescent="0.2">
      <c r="A20" s="1"/>
      <c r="B20" s="202"/>
      <c r="C20" s="203"/>
      <c r="D20" s="203"/>
      <c r="E20" s="203"/>
      <c r="F20" s="218" t="s">
        <v>471</v>
      </c>
      <c r="G20" s="182"/>
      <c r="H20" s="182"/>
      <c r="I20" s="182"/>
      <c r="J20" s="183"/>
      <c r="K20" s="229">
        <v>0</v>
      </c>
      <c r="L20" s="230"/>
      <c r="M20" s="230"/>
      <c r="N20" s="231"/>
      <c r="O20" s="181" t="s">
        <v>472</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370769990</v>
      </c>
      <c r="L21" s="191"/>
      <c r="M21" s="191"/>
      <c r="N21" s="192"/>
      <c r="O21" s="193" t="s">
        <v>21</v>
      </c>
      <c r="P21" s="188"/>
      <c r="Q21" s="188"/>
      <c r="R21" s="188"/>
      <c r="S21" s="189"/>
      <c r="T21" s="190">
        <f>SUM(T14:W20)</f>
        <v>97485439</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-273284551</v>
      </c>
      <c r="U22" s="198"/>
      <c r="V22" s="198"/>
      <c r="W22" s="199"/>
      <c r="X22" s="1"/>
    </row>
    <row r="23" spans="1:24" s="2" customFormat="1" ht="15" customHeight="1" x14ac:dyDescent="0.2">
      <c r="A23" s="1"/>
      <c r="B23" s="200" t="s">
        <v>450</v>
      </c>
      <c r="C23" s="201"/>
      <c r="D23" s="201"/>
      <c r="E23" s="201"/>
      <c r="F23" s="206" t="s">
        <v>1</v>
      </c>
      <c r="G23" s="207"/>
      <c r="H23" s="207"/>
      <c r="I23" s="207"/>
      <c r="J23" s="208"/>
      <c r="K23" s="209">
        <v>0</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541</v>
      </c>
      <c r="G24" s="214"/>
      <c r="H24" s="214"/>
      <c r="I24" s="214"/>
      <c r="J24" s="215"/>
      <c r="K24" s="170">
        <v>0</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0</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0</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0</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370769990</v>
      </c>
      <c r="L28" s="240"/>
      <c r="M28" s="240"/>
      <c r="N28" s="241"/>
      <c r="O28" s="242" t="s">
        <v>21</v>
      </c>
      <c r="P28" s="237"/>
      <c r="Q28" s="237"/>
      <c r="R28" s="237"/>
      <c r="S28" s="238"/>
      <c r="T28" s="239">
        <f>T21+T26</f>
        <v>97485439</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-273284551</v>
      </c>
      <c r="U29" s="198"/>
      <c r="V29" s="198"/>
      <c r="W29" s="199"/>
      <c r="X29" s="1"/>
    </row>
    <row r="30" spans="1:24" s="2" customFormat="1" ht="10.5" customHeight="1" x14ac:dyDescent="0.2">
      <c r="A30" s="1"/>
      <c r="B30" s="1"/>
      <c r="C30" s="1"/>
      <c r="D30" s="1"/>
      <c r="E30" s="1"/>
      <c r="F30" s="1"/>
      <c r="G30" s="1"/>
      <c r="H30" s="1"/>
      <c r="I30" s="1"/>
      <c r="J30" s="1"/>
      <c r="K30" s="1"/>
      <c r="L30" s="1"/>
      <c r="M30" s="1"/>
      <c r="N30" s="1"/>
      <c r="O30" s="1"/>
      <c r="P30" s="1"/>
      <c r="Q30" s="1"/>
      <c r="R30" s="1"/>
      <c r="S30" s="1"/>
      <c r="T30" s="1"/>
      <c r="U30" s="1"/>
      <c r="V30" s="1"/>
      <c r="W30" s="1"/>
      <c r="X30" s="1"/>
    </row>
    <row r="31" spans="1:24" ht="15" customHeight="1" x14ac:dyDescent="0.2">
      <c r="U31" s="99" t="s">
        <v>446</v>
      </c>
      <c r="V31" s="99"/>
      <c r="W31" s="99"/>
    </row>
    <row r="35" spans="10:16" ht="15" customHeight="1" x14ac:dyDescent="0.2">
      <c r="J35" s="62"/>
      <c r="K35" s="62"/>
      <c r="L35" s="62"/>
      <c r="M35" s="62"/>
      <c r="N35" s="62"/>
      <c r="O35" s="62"/>
      <c r="P35" s="62"/>
    </row>
    <row r="39" spans="10:16" ht="15" customHeight="1" x14ac:dyDescent="0.2">
      <c r="J39" s="62"/>
      <c r="K39" s="62"/>
      <c r="L39" s="62"/>
      <c r="M39" s="62"/>
      <c r="N39" s="62"/>
      <c r="O39" s="62"/>
      <c r="P39" s="62"/>
    </row>
  </sheetData>
  <mergeCells count="88">
    <mergeCell ref="U31:W31"/>
    <mergeCell ref="B1:E3"/>
    <mergeCell ref="F1:J1"/>
    <mergeCell ref="K1:R1"/>
    <mergeCell ref="S1:W1"/>
    <mergeCell ref="F2:J3"/>
    <mergeCell ref="K2:R3"/>
    <mergeCell ref="S2:W3"/>
    <mergeCell ref="B12:W12"/>
    <mergeCell ref="B4:W4"/>
    <mergeCell ref="N5:S5"/>
    <mergeCell ref="T5:W5"/>
    <mergeCell ref="N6:S6"/>
    <mergeCell ref="T6:W6"/>
    <mergeCell ref="N7:S7"/>
    <mergeCell ref="T7:W7"/>
    <mergeCell ref="N8:S8"/>
    <mergeCell ref="T8:W8"/>
    <mergeCell ref="N9:S9"/>
    <mergeCell ref="T9:W9"/>
    <mergeCell ref="B14:E22"/>
    <mergeCell ref="F14:J14"/>
    <mergeCell ref="K14:N14"/>
    <mergeCell ref="O14:S14"/>
    <mergeCell ref="T14:W14"/>
    <mergeCell ref="F15:J15"/>
    <mergeCell ref="K15:N15"/>
    <mergeCell ref="O15:S15"/>
    <mergeCell ref="T15:W15"/>
    <mergeCell ref="F16:J16"/>
    <mergeCell ref="K16:N16"/>
    <mergeCell ref="O16:S16"/>
    <mergeCell ref="T16:W16"/>
    <mergeCell ref="T17:W17"/>
    <mergeCell ref="F18:J18"/>
    <mergeCell ref="K18:N18"/>
    <mergeCell ref="O13:S13"/>
    <mergeCell ref="O18:S18"/>
    <mergeCell ref="T18:W18"/>
    <mergeCell ref="F17:J17"/>
    <mergeCell ref="K17:N17"/>
    <mergeCell ref="O17:S17"/>
    <mergeCell ref="N10:S10"/>
    <mergeCell ref="T10:W10"/>
    <mergeCell ref="B13:E13"/>
    <mergeCell ref="F13:J13"/>
    <mergeCell ref="K13:N13"/>
    <mergeCell ref="T13:W13"/>
    <mergeCell ref="F21:J21"/>
    <mergeCell ref="K21:N21"/>
    <mergeCell ref="O21:S21"/>
    <mergeCell ref="T21:W21"/>
    <mergeCell ref="F22:S22"/>
    <mergeCell ref="F19:J19"/>
    <mergeCell ref="K19:N19"/>
    <mergeCell ref="O19:S19"/>
    <mergeCell ref="T19:W19"/>
    <mergeCell ref="F20:J20"/>
    <mergeCell ref="K20:N20"/>
    <mergeCell ref="O20:S20"/>
    <mergeCell ref="T20:W20"/>
    <mergeCell ref="F27:S27"/>
    <mergeCell ref="T27:W27"/>
    <mergeCell ref="T22:W22"/>
    <mergeCell ref="B28:E29"/>
    <mergeCell ref="F28:J28"/>
    <mergeCell ref="K28:N28"/>
    <mergeCell ref="O28:S28"/>
    <mergeCell ref="T28:W28"/>
    <mergeCell ref="F29:S29"/>
    <mergeCell ref="T29:W29"/>
    <mergeCell ref="B23:E27"/>
    <mergeCell ref="F23:J23"/>
    <mergeCell ref="K23:N23"/>
    <mergeCell ref="O23:S23"/>
    <mergeCell ref="T23:W23"/>
    <mergeCell ref="F24:J24"/>
    <mergeCell ref="O24:S24"/>
    <mergeCell ref="T24:W24"/>
    <mergeCell ref="F25:J25"/>
    <mergeCell ref="K26:N26"/>
    <mergeCell ref="O26:S26"/>
    <mergeCell ref="T26:W26"/>
    <mergeCell ref="K24:N24"/>
    <mergeCell ref="F26:J26"/>
    <mergeCell ref="K25:N25"/>
    <mergeCell ref="O25:S25"/>
    <mergeCell ref="T25:W25"/>
  </mergeCells>
  <phoneticPr fontId="1"/>
  <hyperlinks>
    <hyperlink ref="U31" location="目次!D6" display="目次へ戻る"/>
    <hyperlink ref="U31:W31" location="目次!D14" display="目次へ戻る"/>
  </hyperlinks>
  <pageMargins left="0.7" right="0.7" top="0.75" bottom="0.75" header="0.3" footer="0.3"/>
  <pageSetup paperSize="9" scale="9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151</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152</v>
      </c>
      <c r="G2" s="303"/>
      <c r="H2" s="303"/>
      <c r="I2" s="303"/>
      <c r="J2" s="304"/>
      <c r="K2" s="308" t="s">
        <v>467</v>
      </c>
      <c r="L2" s="308"/>
      <c r="M2" s="308"/>
      <c r="N2" s="308"/>
      <c r="O2" s="308"/>
      <c r="P2" s="308"/>
      <c r="Q2" s="308"/>
      <c r="R2" s="308"/>
      <c r="S2" s="308" t="s">
        <v>153</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32" t="s">
        <v>154</v>
      </c>
      <c r="C5" s="33"/>
      <c r="D5" s="33"/>
      <c r="E5" s="374" t="s">
        <v>155</v>
      </c>
      <c r="F5" s="374"/>
      <c r="G5" s="374"/>
      <c r="H5" s="374"/>
      <c r="I5" s="374"/>
      <c r="J5" s="374"/>
      <c r="K5" s="374"/>
      <c r="L5" s="374"/>
      <c r="M5" s="375"/>
      <c r="N5" s="317" t="s">
        <v>156</v>
      </c>
      <c r="O5" s="318"/>
      <c r="P5" s="318"/>
      <c r="Q5" s="318"/>
      <c r="R5" s="318"/>
      <c r="S5" s="318"/>
      <c r="T5" s="376">
        <v>31</v>
      </c>
      <c r="U5" s="376"/>
      <c r="V5" s="376"/>
      <c r="W5" s="377"/>
      <c r="Y5" s="5"/>
      <c r="Z5" s="5"/>
    </row>
    <row r="6" spans="1:26" s="4" customFormat="1" ht="15" customHeight="1" x14ac:dyDescent="0.2">
      <c r="B6" s="20" t="s">
        <v>157</v>
      </c>
      <c r="C6" s="11"/>
      <c r="D6" s="11"/>
      <c r="E6" s="18" t="s">
        <v>158</v>
      </c>
      <c r="G6" s="18"/>
      <c r="H6" s="18"/>
      <c r="I6" s="18"/>
      <c r="J6" s="18"/>
      <c r="K6" s="18"/>
      <c r="L6" s="18"/>
      <c r="M6" s="19"/>
      <c r="N6" s="372" t="s">
        <v>531</v>
      </c>
      <c r="O6" s="373"/>
      <c r="P6" s="373"/>
      <c r="Q6" s="373"/>
      <c r="R6" s="373"/>
      <c r="S6" s="373"/>
      <c r="T6" s="132">
        <f>(K28/T5)</f>
        <v>4332714.4516129028</v>
      </c>
      <c r="U6" s="133"/>
      <c r="V6" s="133"/>
      <c r="W6" s="134"/>
      <c r="Y6" s="5"/>
      <c r="Z6" s="5"/>
    </row>
    <row r="7" spans="1:26" s="4" customFormat="1" ht="15" customHeight="1" x14ac:dyDescent="0.2">
      <c r="B7" s="20"/>
      <c r="C7" s="11"/>
      <c r="D7" s="11"/>
      <c r="E7" s="11" t="s">
        <v>159</v>
      </c>
      <c r="G7" s="11"/>
      <c r="H7" s="11"/>
      <c r="I7" s="11"/>
      <c r="J7" s="11"/>
      <c r="K7" s="11"/>
      <c r="L7" s="11"/>
      <c r="M7" s="35"/>
      <c r="N7" s="372" t="s">
        <v>532</v>
      </c>
      <c r="O7" s="373"/>
      <c r="P7" s="373"/>
      <c r="Q7" s="373"/>
      <c r="R7" s="373"/>
      <c r="S7" s="373"/>
      <c r="T7" s="135">
        <f>(SUM(K14:N20,K23:N25)-(SUM(T17:W18)))/(T5)</f>
        <v>1967059.0322580645</v>
      </c>
      <c r="U7" s="136"/>
      <c r="V7" s="136"/>
      <c r="W7" s="137"/>
      <c r="Y7" s="5"/>
      <c r="Z7" s="5"/>
    </row>
    <row r="8" spans="1:26" s="4" customFormat="1" ht="15" customHeight="1" x14ac:dyDescent="0.2">
      <c r="B8" s="20" t="s">
        <v>160</v>
      </c>
      <c r="C8" s="11"/>
      <c r="D8" s="11"/>
      <c r="E8" s="11"/>
      <c r="F8" s="12"/>
      <c r="G8" s="12"/>
      <c r="H8" s="12"/>
      <c r="I8" s="12"/>
      <c r="J8" s="12"/>
      <c r="K8" s="12"/>
      <c r="L8" s="12"/>
      <c r="M8" s="38"/>
      <c r="N8" s="372" t="s">
        <v>44</v>
      </c>
      <c r="O8" s="373"/>
      <c r="P8" s="373"/>
      <c r="Q8" s="373"/>
      <c r="R8" s="373"/>
      <c r="S8" s="373"/>
      <c r="T8" s="155">
        <f>((T17+T18)/(K28)*100)</f>
        <v>54.59984602664494</v>
      </c>
      <c r="U8" s="156"/>
      <c r="V8" s="156"/>
      <c r="W8" s="157"/>
      <c r="Y8" s="5"/>
      <c r="Z8" s="5"/>
    </row>
    <row r="9" spans="1:26" s="4" customFormat="1" ht="15" customHeight="1" x14ac:dyDescent="0.2">
      <c r="B9" s="364" t="s">
        <v>161</v>
      </c>
      <c r="C9" s="365"/>
      <c r="D9" s="365"/>
      <c r="E9" s="365"/>
      <c r="F9" s="365"/>
      <c r="G9" s="365"/>
      <c r="H9" s="365"/>
      <c r="I9" s="365"/>
      <c r="J9" s="365"/>
      <c r="K9" s="365"/>
      <c r="L9" s="365"/>
      <c r="M9" s="366"/>
      <c r="N9" s="372" t="s">
        <v>45</v>
      </c>
      <c r="O9" s="373"/>
      <c r="P9" s="373"/>
      <c r="Q9" s="373"/>
      <c r="R9" s="373"/>
      <c r="S9" s="373"/>
      <c r="T9" s="155">
        <f>IF((K21-T21)/(K21)*100&gt;0,(K21-T21)/(K21)*100,0)</f>
        <v>0</v>
      </c>
      <c r="U9" s="156"/>
      <c r="V9" s="156"/>
      <c r="W9" s="157"/>
      <c r="Y9" s="5"/>
      <c r="Z9" s="5"/>
    </row>
    <row r="10" spans="1:26" s="4" customFormat="1" ht="15" customHeight="1" thickBot="1" x14ac:dyDescent="0.25">
      <c r="B10" s="367"/>
      <c r="C10" s="368"/>
      <c r="D10" s="368"/>
      <c r="E10" s="368"/>
      <c r="F10" s="368"/>
      <c r="G10" s="368"/>
      <c r="H10" s="368"/>
      <c r="I10" s="368"/>
      <c r="J10" s="368"/>
      <c r="K10" s="368"/>
      <c r="L10" s="368"/>
      <c r="M10" s="369"/>
      <c r="N10" s="288" t="s">
        <v>162</v>
      </c>
      <c r="O10" s="289"/>
      <c r="P10" s="289"/>
      <c r="Q10" s="289"/>
      <c r="R10" s="289"/>
      <c r="S10" s="289"/>
      <c r="T10" s="327">
        <v>56.3935644946202</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12777000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69222135</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2252283</v>
      </c>
      <c r="L16" s="165"/>
      <c r="M16" s="165"/>
      <c r="N16" s="166"/>
      <c r="O16" s="167" t="s">
        <v>8</v>
      </c>
      <c r="P16" s="168"/>
      <c r="Q16" s="168"/>
      <c r="R16" s="168"/>
      <c r="S16" s="169"/>
      <c r="T16" s="170">
        <v>0</v>
      </c>
      <c r="U16" s="171"/>
      <c r="V16" s="171"/>
      <c r="W16" s="172"/>
      <c r="X16" s="1"/>
    </row>
    <row r="17" spans="1:25"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5" s="2" customFormat="1" ht="15" customHeight="1" x14ac:dyDescent="0.2">
      <c r="A18" s="1"/>
      <c r="B18" s="202"/>
      <c r="C18" s="203"/>
      <c r="D18" s="203"/>
      <c r="E18" s="203"/>
      <c r="F18" s="173" t="s">
        <v>2</v>
      </c>
      <c r="G18" s="168"/>
      <c r="H18" s="168"/>
      <c r="I18" s="168"/>
      <c r="J18" s="169"/>
      <c r="K18" s="164">
        <v>34000</v>
      </c>
      <c r="L18" s="165"/>
      <c r="M18" s="165"/>
      <c r="N18" s="166"/>
      <c r="O18" s="167" t="s">
        <v>6</v>
      </c>
      <c r="P18" s="168"/>
      <c r="Q18" s="168"/>
      <c r="R18" s="168"/>
      <c r="S18" s="169"/>
      <c r="T18" s="170">
        <v>73335318</v>
      </c>
      <c r="U18" s="171"/>
      <c r="V18" s="171"/>
      <c r="W18" s="172"/>
      <c r="X18" s="1"/>
    </row>
    <row r="19" spans="1:25" s="2" customFormat="1" ht="15" customHeight="1" x14ac:dyDescent="0.2">
      <c r="A19" s="1"/>
      <c r="B19" s="202"/>
      <c r="C19" s="203"/>
      <c r="D19" s="203"/>
      <c r="E19" s="203"/>
      <c r="F19" s="173" t="s">
        <v>23</v>
      </c>
      <c r="G19" s="168"/>
      <c r="H19" s="168"/>
      <c r="I19" s="168"/>
      <c r="J19" s="169"/>
      <c r="K19" s="164">
        <v>0</v>
      </c>
      <c r="L19" s="165"/>
      <c r="M19" s="165"/>
      <c r="N19" s="166"/>
      <c r="O19" s="167" t="s">
        <v>24</v>
      </c>
      <c r="P19" s="168"/>
      <c r="Q19" s="168"/>
      <c r="R19" s="168"/>
      <c r="S19" s="169"/>
      <c r="T19" s="170">
        <v>25041630</v>
      </c>
      <c r="U19" s="171"/>
      <c r="V19" s="171"/>
      <c r="W19" s="172"/>
      <c r="X19" s="1"/>
    </row>
    <row r="20" spans="1:25" s="2" customFormat="1" ht="15" customHeight="1" x14ac:dyDescent="0.2">
      <c r="A20" s="1"/>
      <c r="B20" s="202"/>
      <c r="C20" s="203"/>
      <c r="D20" s="203"/>
      <c r="E20" s="203"/>
      <c r="F20" s="218" t="s">
        <v>471</v>
      </c>
      <c r="G20" s="182"/>
      <c r="H20" s="182"/>
      <c r="I20" s="182"/>
      <c r="J20" s="183"/>
      <c r="K20" s="229">
        <v>0</v>
      </c>
      <c r="L20" s="230"/>
      <c r="M20" s="230"/>
      <c r="N20" s="231"/>
      <c r="O20" s="181" t="s">
        <v>472</v>
      </c>
      <c r="P20" s="182"/>
      <c r="Q20" s="182"/>
      <c r="R20" s="182"/>
      <c r="S20" s="183"/>
      <c r="T20" s="184">
        <v>0</v>
      </c>
      <c r="U20" s="185"/>
      <c r="V20" s="185"/>
      <c r="W20" s="186"/>
      <c r="X20" s="1"/>
    </row>
    <row r="21" spans="1:25" s="2" customFormat="1" ht="15" customHeight="1" thickBot="1" x14ac:dyDescent="0.25">
      <c r="A21" s="1"/>
      <c r="B21" s="202"/>
      <c r="C21" s="203"/>
      <c r="D21" s="203"/>
      <c r="E21" s="203"/>
      <c r="F21" s="187" t="s">
        <v>20</v>
      </c>
      <c r="G21" s="188"/>
      <c r="H21" s="188"/>
      <c r="I21" s="188"/>
      <c r="J21" s="189"/>
      <c r="K21" s="190">
        <f>SUM(K14:N20)</f>
        <v>84285418</v>
      </c>
      <c r="L21" s="191"/>
      <c r="M21" s="191"/>
      <c r="N21" s="192"/>
      <c r="O21" s="193" t="s">
        <v>21</v>
      </c>
      <c r="P21" s="188"/>
      <c r="Q21" s="188"/>
      <c r="R21" s="188"/>
      <c r="S21" s="189"/>
      <c r="T21" s="190">
        <f>SUM(T14:W20)</f>
        <v>98376948</v>
      </c>
      <c r="U21" s="191"/>
      <c r="V21" s="191"/>
      <c r="W21" s="194"/>
      <c r="X21" s="1"/>
    </row>
    <row r="22" spans="1:25"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329">
        <f>T21-K21</f>
        <v>14091530</v>
      </c>
      <c r="U22" s="330"/>
      <c r="V22" s="330"/>
      <c r="W22" s="331"/>
      <c r="X22" s="1"/>
    </row>
    <row r="23" spans="1:25" s="2" customFormat="1" ht="15" customHeight="1" x14ac:dyDescent="0.2">
      <c r="A23" s="1"/>
      <c r="B23" s="200" t="s">
        <v>450</v>
      </c>
      <c r="C23" s="201"/>
      <c r="D23" s="201"/>
      <c r="E23" s="201"/>
      <c r="F23" s="206" t="s">
        <v>1</v>
      </c>
      <c r="G23" s="207"/>
      <c r="H23" s="207"/>
      <c r="I23" s="207"/>
      <c r="J23" s="208"/>
      <c r="K23" s="209">
        <v>49596586</v>
      </c>
      <c r="L23" s="210"/>
      <c r="M23" s="210"/>
      <c r="N23" s="210"/>
      <c r="O23" s="211" t="s">
        <v>43</v>
      </c>
      <c r="P23" s="207"/>
      <c r="Q23" s="207"/>
      <c r="R23" s="207"/>
      <c r="S23" s="208"/>
      <c r="T23" s="209">
        <v>0</v>
      </c>
      <c r="U23" s="210"/>
      <c r="V23" s="210"/>
      <c r="W23" s="212"/>
      <c r="X23" s="1"/>
    </row>
    <row r="24" spans="1:25" s="2" customFormat="1" ht="15" customHeight="1" x14ac:dyDescent="0.2">
      <c r="A24" s="1"/>
      <c r="B24" s="202"/>
      <c r="C24" s="203"/>
      <c r="D24" s="203"/>
      <c r="E24" s="203"/>
      <c r="F24" s="213" t="s">
        <v>540</v>
      </c>
      <c r="G24" s="214"/>
      <c r="H24" s="214"/>
      <c r="I24" s="214"/>
      <c r="J24" s="215"/>
      <c r="K24" s="170">
        <v>432144</v>
      </c>
      <c r="L24" s="171"/>
      <c r="M24" s="171"/>
      <c r="N24" s="216"/>
      <c r="O24" s="217"/>
      <c r="P24" s="214"/>
      <c r="Q24" s="214"/>
      <c r="R24" s="214"/>
      <c r="S24" s="215"/>
      <c r="T24" s="170"/>
      <c r="U24" s="171"/>
      <c r="V24" s="171"/>
      <c r="W24" s="172"/>
      <c r="X24" s="1"/>
    </row>
    <row r="25" spans="1:25" s="2" customFormat="1" ht="15" customHeight="1" x14ac:dyDescent="0.2">
      <c r="A25" s="1"/>
      <c r="B25" s="202"/>
      <c r="C25" s="203"/>
      <c r="D25" s="203"/>
      <c r="E25" s="203"/>
      <c r="F25" s="218" t="s">
        <v>539</v>
      </c>
      <c r="G25" s="182"/>
      <c r="H25" s="182"/>
      <c r="I25" s="182"/>
      <c r="J25" s="183"/>
      <c r="K25" s="219">
        <v>0</v>
      </c>
      <c r="L25" s="220"/>
      <c r="M25" s="220"/>
      <c r="N25" s="221"/>
      <c r="O25" s="181"/>
      <c r="P25" s="182"/>
      <c r="Q25" s="182"/>
      <c r="R25" s="182"/>
      <c r="S25" s="183"/>
      <c r="T25" s="222"/>
      <c r="U25" s="223"/>
      <c r="V25" s="223"/>
      <c r="W25" s="224"/>
      <c r="X25" s="1"/>
    </row>
    <row r="26" spans="1:25" s="2" customFormat="1" ht="15" customHeight="1" thickBot="1" x14ac:dyDescent="0.25">
      <c r="A26" s="1"/>
      <c r="B26" s="202"/>
      <c r="C26" s="203"/>
      <c r="D26" s="203"/>
      <c r="E26" s="203"/>
      <c r="F26" s="187" t="s">
        <v>20</v>
      </c>
      <c r="G26" s="188"/>
      <c r="H26" s="188"/>
      <c r="I26" s="188"/>
      <c r="J26" s="189"/>
      <c r="K26" s="225">
        <f>SUM(K23:N25)</f>
        <v>50028730</v>
      </c>
      <c r="L26" s="226"/>
      <c r="M26" s="226"/>
      <c r="N26" s="227"/>
      <c r="O26" s="193" t="s">
        <v>21</v>
      </c>
      <c r="P26" s="188"/>
      <c r="Q26" s="188"/>
      <c r="R26" s="188"/>
      <c r="S26" s="189"/>
      <c r="T26" s="225">
        <f>SUM(T23:W25)</f>
        <v>0</v>
      </c>
      <c r="U26" s="226"/>
      <c r="V26" s="226"/>
      <c r="W26" s="228"/>
      <c r="X26" s="1"/>
    </row>
    <row r="27" spans="1:25"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-50028730</v>
      </c>
      <c r="U27" s="198"/>
      <c r="V27" s="198"/>
      <c r="W27" s="199"/>
      <c r="X27" s="1"/>
    </row>
    <row r="28" spans="1:25" s="2" customFormat="1" ht="15" customHeight="1" thickBot="1" x14ac:dyDescent="0.25">
      <c r="A28" s="1"/>
      <c r="B28" s="232" t="s">
        <v>451</v>
      </c>
      <c r="C28" s="233"/>
      <c r="D28" s="233"/>
      <c r="E28" s="233"/>
      <c r="F28" s="236" t="s">
        <v>20</v>
      </c>
      <c r="G28" s="237"/>
      <c r="H28" s="237"/>
      <c r="I28" s="237"/>
      <c r="J28" s="238"/>
      <c r="K28" s="239">
        <f>K21+K26</f>
        <v>134314148</v>
      </c>
      <c r="L28" s="240"/>
      <c r="M28" s="240"/>
      <c r="N28" s="241"/>
      <c r="O28" s="242" t="s">
        <v>21</v>
      </c>
      <c r="P28" s="237"/>
      <c r="Q28" s="237"/>
      <c r="R28" s="237"/>
      <c r="S28" s="238"/>
      <c r="T28" s="239">
        <f>T21+T26</f>
        <v>98376948</v>
      </c>
      <c r="U28" s="240"/>
      <c r="V28" s="240"/>
      <c r="W28" s="243"/>
      <c r="X28" s="1"/>
      <c r="Y28" s="72"/>
    </row>
    <row r="29" spans="1:25"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-35937200</v>
      </c>
      <c r="U29" s="198"/>
      <c r="V29" s="198"/>
      <c r="W29" s="199"/>
      <c r="X29" s="1"/>
    </row>
    <row r="30" spans="1:25"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5"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5"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9" ht="18" customHeight="1" x14ac:dyDescent="0.2">
      <c r="B33" s="257" t="s">
        <v>164</v>
      </c>
      <c r="C33" s="258"/>
      <c r="D33" s="258"/>
      <c r="E33" s="258"/>
      <c r="F33" s="258"/>
      <c r="G33" s="258"/>
      <c r="H33" s="258"/>
      <c r="I33" s="258"/>
      <c r="J33" s="258"/>
      <c r="K33" s="258"/>
      <c r="L33" s="259">
        <v>1994</v>
      </c>
      <c r="M33" s="259"/>
      <c r="N33" s="259"/>
      <c r="O33" s="259"/>
      <c r="P33" s="260">
        <v>47</v>
      </c>
      <c r="Q33" s="260"/>
      <c r="R33" s="260"/>
      <c r="S33" s="260"/>
      <c r="T33" s="261" t="s">
        <v>165</v>
      </c>
      <c r="U33" s="261"/>
      <c r="V33" s="261"/>
      <c r="W33" s="262"/>
    </row>
    <row r="34" spans="2:29" ht="18" customHeight="1" x14ac:dyDescent="0.2">
      <c r="B34" s="244"/>
      <c r="C34" s="246" t="s">
        <v>166</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9" ht="18" customHeight="1" thickBot="1" x14ac:dyDescent="0.25">
      <c r="B35" s="245"/>
      <c r="C35" s="248">
        <v>1539964330</v>
      </c>
      <c r="D35" s="248"/>
      <c r="E35" s="248"/>
      <c r="F35" s="248"/>
      <c r="G35" s="248"/>
      <c r="H35" s="248"/>
      <c r="I35" s="248"/>
      <c r="J35" s="248">
        <v>914738805</v>
      </c>
      <c r="K35" s="248"/>
      <c r="L35" s="248"/>
      <c r="M35" s="248"/>
      <c r="N35" s="248"/>
      <c r="O35" s="248"/>
      <c r="P35" s="248"/>
      <c r="Q35" s="248">
        <v>782247000</v>
      </c>
      <c r="R35" s="248"/>
      <c r="S35" s="248"/>
      <c r="T35" s="248"/>
      <c r="U35" s="248"/>
      <c r="V35" s="248"/>
      <c r="W35" s="250"/>
    </row>
    <row r="36" spans="2:29" ht="18" customHeight="1" x14ac:dyDescent="0.2">
      <c r="B36" s="254" t="s">
        <v>26</v>
      </c>
      <c r="C36" s="255"/>
      <c r="D36" s="255"/>
      <c r="E36" s="255"/>
      <c r="F36" s="255"/>
      <c r="G36" s="255"/>
      <c r="H36" s="255"/>
      <c r="I36" s="255"/>
      <c r="J36" s="255"/>
      <c r="K36" s="255"/>
      <c r="L36" s="255" t="s">
        <v>29</v>
      </c>
      <c r="M36" s="255"/>
      <c r="N36" s="255"/>
      <c r="O36" s="255"/>
      <c r="P36" s="255" t="s">
        <v>30</v>
      </c>
      <c r="Q36" s="255"/>
      <c r="R36" s="255"/>
      <c r="S36" s="255"/>
      <c r="T36" s="255" t="s">
        <v>31</v>
      </c>
      <c r="U36" s="255"/>
      <c r="V36" s="255"/>
      <c r="W36" s="256"/>
      <c r="X36" s="3"/>
      <c r="Y36" s="3"/>
      <c r="AA36" s="2"/>
      <c r="AB36" s="2"/>
      <c r="AC36" s="2"/>
    </row>
    <row r="37" spans="2:29" ht="18" customHeight="1" x14ac:dyDescent="0.2">
      <c r="B37" s="257" t="s">
        <v>167</v>
      </c>
      <c r="C37" s="258"/>
      <c r="D37" s="258"/>
      <c r="E37" s="258"/>
      <c r="F37" s="258"/>
      <c r="G37" s="258"/>
      <c r="H37" s="258"/>
      <c r="I37" s="258"/>
      <c r="J37" s="258"/>
      <c r="K37" s="258"/>
      <c r="L37" s="259">
        <v>1993</v>
      </c>
      <c r="M37" s="259"/>
      <c r="N37" s="259"/>
      <c r="O37" s="259"/>
      <c r="P37" s="260">
        <v>47</v>
      </c>
      <c r="Q37" s="260"/>
      <c r="R37" s="260"/>
      <c r="S37" s="260"/>
      <c r="T37" s="261" t="s">
        <v>168</v>
      </c>
      <c r="U37" s="261"/>
      <c r="V37" s="261"/>
      <c r="W37" s="262"/>
      <c r="X37" s="3"/>
      <c r="Y37" s="3"/>
      <c r="AA37" s="2"/>
      <c r="AB37" s="2"/>
      <c r="AC37" s="2"/>
    </row>
    <row r="38" spans="2:29" ht="18" customHeight="1" x14ac:dyDescent="0.2">
      <c r="B38" s="244"/>
      <c r="C38" s="246" t="s">
        <v>169</v>
      </c>
      <c r="D38" s="246"/>
      <c r="E38" s="246"/>
      <c r="F38" s="246"/>
      <c r="G38" s="246"/>
      <c r="H38" s="246"/>
      <c r="I38" s="246"/>
      <c r="J38" s="246" t="s">
        <v>28</v>
      </c>
      <c r="K38" s="246"/>
      <c r="L38" s="246"/>
      <c r="M38" s="246"/>
      <c r="N38" s="246"/>
      <c r="O38" s="246"/>
      <c r="P38" s="246"/>
      <c r="Q38" s="246" t="s">
        <v>32</v>
      </c>
      <c r="R38" s="246"/>
      <c r="S38" s="246"/>
      <c r="T38" s="246"/>
      <c r="U38" s="246"/>
      <c r="V38" s="246"/>
      <c r="W38" s="247"/>
      <c r="X38" s="3"/>
      <c r="Y38" s="3"/>
      <c r="AA38" s="2"/>
      <c r="AB38" s="2"/>
      <c r="AC38" s="2"/>
    </row>
    <row r="39" spans="2:29" ht="18" customHeight="1" thickBot="1" x14ac:dyDescent="0.25">
      <c r="B39" s="245"/>
      <c r="C39" s="248">
        <v>584658870</v>
      </c>
      <c r="D39" s="248"/>
      <c r="E39" s="248"/>
      <c r="F39" s="248"/>
      <c r="G39" s="248"/>
      <c r="H39" s="248"/>
      <c r="I39" s="248"/>
      <c r="J39" s="248">
        <v>360149860</v>
      </c>
      <c r="K39" s="248"/>
      <c r="L39" s="248"/>
      <c r="M39" s="248"/>
      <c r="N39" s="248"/>
      <c r="O39" s="248"/>
      <c r="P39" s="248"/>
      <c r="Q39" s="248">
        <v>349261165</v>
      </c>
      <c r="R39" s="248"/>
      <c r="S39" s="248"/>
      <c r="T39" s="248"/>
      <c r="U39" s="248"/>
      <c r="V39" s="248"/>
      <c r="W39" s="250"/>
      <c r="X39" s="3"/>
      <c r="Y39" s="3"/>
      <c r="Z39" s="1"/>
    </row>
    <row r="41" spans="2:29" ht="15" customHeight="1" x14ac:dyDescent="0.2">
      <c r="U41" s="99" t="s">
        <v>446</v>
      </c>
      <c r="V41" s="99"/>
      <c r="W41" s="99"/>
    </row>
  </sheetData>
  <mergeCells count="121">
    <mergeCell ref="U41:W41"/>
    <mergeCell ref="B4:W4"/>
    <mergeCell ref="E5:M5"/>
    <mergeCell ref="N5:S5"/>
    <mergeCell ref="T5:W5"/>
    <mergeCell ref="N6:S6"/>
    <mergeCell ref="T6:W6"/>
    <mergeCell ref="B1:E3"/>
    <mergeCell ref="F1:J1"/>
    <mergeCell ref="K1:R1"/>
    <mergeCell ref="S1:W1"/>
    <mergeCell ref="F2:J3"/>
    <mergeCell ref="K2:R3"/>
    <mergeCell ref="S2:W3"/>
    <mergeCell ref="B12:W12"/>
    <mergeCell ref="B13:E13"/>
    <mergeCell ref="F13:J13"/>
    <mergeCell ref="K13:N13"/>
    <mergeCell ref="O13:S13"/>
    <mergeCell ref="T13:W13"/>
    <mergeCell ref="N7:S7"/>
    <mergeCell ref="T7:W7"/>
    <mergeCell ref="N8:S8"/>
    <mergeCell ref="T8:W8"/>
    <mergeCell ref="B9:M10"/>
    <mergeCell ref="N9:S9"/>
    <mergeCell ref="T9:W9"/>
    <mergeCell ref="N10:S10"/>
    <mergeCell ref="T10:W10"/>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38:B39"/>
    <mergeCell ref="C38:I38"/>
    <mergeCell ref="J38:P38"/>
    <mergeCell ref="Q38:W38"/>
    <mergeCell ref="C39:I39"/>
    <mergeCell ref="J39:P39"/>
    <mergeCell ref="Q39:W39"/>
    <mergeCell ref="B36:K36"/>
    <mergeCell ref="L36:O36"/>
    <mergeCell ref="P36:S36"/>
    <mergeCell ref="T36:W36"/>
    <mergeCell ref="B37:K37"/>
    <mergeCell ref="L37:O37"/>
    <mergeCell ref="P37:S37"/>
    <mergeCell ref="T37:W37"/>
    <mergeCell ref="B28:E29"/>
    <mergeCell ref="F28:J28"/>
    <mergeCell ref="K28:N28"/>
    <mergeCell ref="O28:S28"/>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T28:W28"/>
    <mergeCell ref="F29:S29"/>
    <mergeCell ref="T29:W29"/>
  </mergeCells>
  <phoneticPr fontId="1"/>
  <hyperlinks>
    <hyperlink ref="U41" location="目次!D6" display="目次へ戻る"/>
    <hyperlink ref="U41:W41" location="目次!D17" display="目次へ戻る"/>
  </hyperlinks>
  <pageMargins left="0.7" right="0.7" top="0.75" bottom="0.75" header="0.3" footer="0.3"/>
  <pageSetup paperSize="9" scale="9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170</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152</v>
      </c>
      <c r="G2" s="303"/>
      <c r="H2" s="303"/>
      <c r="I2" s="303"/>
      <c r="J2" s="304"/>
      <c r="K2" s="308" t="s">
        <v>171</v>
      </c>
      <c r="L2" s="308"/>
      <c r="M2" s="308"/>
      <c r="N2" s="308"/>
      <c r="O2" s="308"/>
      <c r="P2" s="308"/>
      <c r="Q2" s="308"/>
      <c r="R2" s="308"/>
      <c r="S2" s="308" t="s">
        <v>172</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32" t="s">
        <v>154</v>
      </c>
      <c r="C5" s="33"/>
      <c r="D5" s="33"/>
      <c r="E5" s="33" t="s">
        <v>173</v>
      </c>
      <c r="G5" s="33"/>
      <c r="H5" s="33"/>
      <c r="I5" s="33"/>
      <c r="J5" s="33"/>
      <c r="K5" s="33"/>
      <c r="L5" s="33"/>
      <c r="M5" s="34"/>
      <c r="N5" s="317" t="s">
        <v>63</v>
      </c>
      <c r="O5" s="318"/>
      <c r="P5" s="318"/>
      <c r="Q5" s="318"/>
      <c r="R5" s="318"/>
      <c r="S5" s="318"/>
      <c r="T5" s="370">
        <v>36961</v>
      </c>
      <c r="U5" s="370"/>
      <c r="V5" s="370"/>
      <c r="W5" s="371"/>
      <c r="Y5" s="5"/>
      <c r="Z5" s="5"/>
    </row>
    <row r="6" spans="1:26" s="4" customFormat="1" ht="15" customHeight="1" x14ac:dyDescent="0.2">
      <c r="B6" s="20" t="s">
        <v>157</v>
      </c>
      <c r="C6" s="11"/>
      <c r="D6" s="11"/>
      <c r="E6" s="263">
        <v>37300</v>
      </c>
      <c r="F6" s="263"/>
      <c r="G6" s="263"/>
      <c r="H6" s="263"/>
      <c r="I6" s="263"/>
      <c r="J6" s="263"/>
      <c r="K6" s="263"/>
      <c r="L6" s="263"/>
      <c r="M6" s="264"/>
      <c r="N6" s="141" t="s">
        <v>48</v>
      </c>
      <c r="O6" s="142"/>
      <c r="P6" s="142"/>
      <c r="Q6" s="142"/>
      <c r="R6" s="142"/>
      <c r="S6" s="143"/>
      <c r="T6" s="132">
        <f>(K28/T5)</f>
        <v>1208.2265090230242</v>
      </c>
      <c r="U6" s="133"/>
      <c r="V6" s="133"/>
      <c r="W6" s="134"/>
      <c r="Y6" s="5"/>
      <c r="Z6" s="5"/>
    </row>
    <row r="7" spans="1:26" s="4" customFormat="1" ht="15" customHeight="1" x14ac:dyDescent="0.2">
      <c r="B7" s="20" t="s">
        <v>174</v>
      </c>
      <c r="C7" s="11"/>
      <c r="D7" s="11"/>
      <c r="E7" s="11"/>
      <c r="F7" s="37"/>
      <c r="G7" s="37"/>
      <c r="H7" s="37"/>
      <c r="I7" s="37"/>
      <c r="J7" s="37"/>
      <c r="K7" s="37"/>
      <c r="L7" s="37"/>
      <c r="M7" s="46"/>
      <c r="N7" s="141" t="s">
        <v>49</v>
      </c>
      <c r="O7" s="142"/>
      <c r="P7" s="142"/>
      <c r="Q7" s="142"/>
      <c r="R7" s="142"/>
      <c r="S7" s="143"/>
      <c r="T7" s="135">
        <f>(SUM(K14:N20,K23:N25)-(SUM(T17:W18)))/(T5)</f>
        <v>975.13649522469632</v>
      </c>
      <c r="U7" s="136"/>
      <c r="V7" s="136"/>
      <c r="W7" s="137"/>
      <c r="Y7" s="5"/>
      <c r="Z7" s="5"/>
    </row>
    <row r="8" spans="1:26" s="4" customFormat="1" ht="15" customHeight="1" x14ac:dyDescent="0.2">
      <c r="B8" s="364" t="s">
        <v>175</v>
      </c>
      <c r="C8" s="365"/>
      <c r="D8" s="365"/>
      <c r="E8" s="365"/>
      <c r="F8" s="365"/>
      <c r="G8" s="365"/>
      <c r="H8" s="365"/>
      <c r="I8" s="365"/>
      <c r="J8" s="365"/>
      <c r="K8" s="365"/>
      <c r="L8" s="365"/>
      <c r="M8" s="366"/>
      <c r="N8" s="141" t="s">
        <v>44</v>
      </c>
      <c r="O8" s="142"/>
      <c r="P8" s="142"/>
      <c r="Q8" s="142"/>
      <c r="R8" s="142"/>
      <c r="S8" s="143"/>
      <c r="T8" s="155">
        <f>((T17+T18)/(K28)*100)</f>
        <v>19.291913565677788</v>
      </c>
      <c r="U8" s="156"/>
      <c r="V8" s="156"/>
      <c r="W8" s="157"/>
      <c r="Y8" s="5"/>
      <c r="Z8" s="5"/>
    </row>
    <row r="9" spans="1:26" s="4" customFormat="1" ht="15" customHeight="1" x14ac:dyDescent="0.2">
      <c r="B9" s="364"/>
      <c r="C9" s="365"/>
      <c r="D9" s="365"/>
      <c r="E9" s="365"/>
      <c r="F9" s="365"/>
      <c r="G9" s="365"/>
      <c r="H9" s="365"/>
      <c r="I9" s="365"/>
      <c r="J9" s="365"/>
      <c r="K9" s="365"/>
      <c r="L9" s="365"/>
      <c r="M9" s="366"/>
      <c r="N9" s="141" t="s">
        <v>45</v>
      </c>
      <c r="O9" s="142"/>
      <c r="P9" s="142"/>
      <c r="Q9" s="142"/>
      <c r="R9" s="142"/>
      <c r="S9" s="143"/>
      <c r="T9" s="155">
        <f>IF((K21-T21)/(K21)*100&gt;0,(K21-T21)/(K21)*100,0)</f>
        <v>75.635520023064373</v>
      </c>
      <c r="U9" s="156"/>
      <c r="V9" s="156"/>
      <c r="W9" s="157"/>
      <c r="Y9" s="5"/>
      <c r="Z9" s="5"/>
    </row>
    <row r="10" spans="1:26" s="4" customFormat="1" ht="15" customHeight="1" thickBot="1" x14ac:dyDescent="0.25">
      <c r="B10" s="367"/>
      <c r="C10" s="368"/>
      <c r="D10" s="368"/>
      <c r="E10" s="368"/>
      <c r="F10" s="368"/>
      <c r="G10" s="368"/>
      <c r="H10" s="368"/>
      <c r="I10" s="368"/>
      <c r="J10" s="368"/>
      <c r="K10" s="368"/>
      <c r="L10" s="368"/>
      <c r="M10" s="369"/>
      <c r="N10" s="288" t="s">
        <v>69</v>
      </c>
      <c r="O10" s="289"/>
      <c r="P10" s="289"/>
      <c r="Q10" s="289"/>
      <c r="R10" s="289"/>
      <c r="S10" s="289"/>
      <c r="T10" s="327">
        <v>40</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7328000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27525093</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351670</v>
      </c>
      <c r="L16" s="165"/>
      <c r="M16" s="165"/>
      <c r="N16" s="166"/>
      <c r="O16" s="167" t="s">
        <v>8</v>
      </c>
      <c r="P16" s="168"/>
      <c r="Q16" s="168"/>
      <c r="R16" s="168"/>
      <c r="S16" s="169"/>
      <c r="T16" s="170">
        <v>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1464774</v>
      </c>
      <c r="L18" s="165"/>
      <c r="M18" s="165"/>
      <c r="N18" s="166"/>
      <c r="O18" s="167" t="s">
        <v>6</v>
      </c>
      <c r="P18" s="168"/>
      <c r="Q18" s="168"/>
      <c r="R18" s="168"/>
      <c r="S18" s="169"/>
      <c r="T18" s="170">
        <v>8615240</v>
      </c>
      <c r="U18" s="171"/>
      <c r="V18" s="171"/>
      <c r="W18" s="172"/>
      <c r="X18" s="1"/>
    </row>
    <row r="19" spans="1:24" s="2" customFormat="1" ht="15" customHeight="1" x14ac:dyDescent="0.2">
      <c r="A19" s="1"/>
      <c r="B19" s="202"/>
      <c r="C19" s="203"/>
      <c r="D19" s="203"/>
      <c r="E19" s="203"/>
      <c r="F19" s="173" t="s">
        <v>23</v>
      </c>
      <c r="G19" s="168"/>
      <c r="H19" s="168"/>
      <c r="I19" s="168"/>
      <c r="J19" s="169"/>
      <c r="K19" s="164">
        <v>0</v>
      </c>
      <c r="L19" s="165"/>
      <c r="M19" s="165"/>
      <c r="N19" s="166"/>
      <c r="O19" s="167" t="s">
        <v>24</v>
      </c>
      <c r="P19" s="168"/>
      <c r="Q19" s="168"/>
      <c r="R19" s="168"/>
      <c r="S19" s="169"/>
      <c r="T19" s="170">
        <v>319102</v>
      </c>
      <c r="U19" s="171"/>
      <c r="V19" s="171"/>
      <c r="W19" s="172"/>
      <c r="X19" s="1"/>
    </row>
    <row r="20" spans="1:24" s="2" customFormat="1" ht="15" customHeight="1" x14ac:dyDescent="0.2">
      <c r="A20" s="1"/>
      <c r="B20" s="202"/>
      <c r="C20" s="203"/>
      <c r="D20" s="203"/>
      <c r="E20" s="203"/>
      <c r="F20" s="218" t="s">
        <v>471</v>
      </c>
      <c r="G20" s="182"/>
      <c r="H20" s="182"/>
      <c r="I20" s="182"/>
      <c r="J20" s="183"/>
      <c r="K20" s="229">
        <v>0</v>
      </c>
      <c r="L20" s="230"/>
      <c r="M20" s="230"/>
      <c r="N20" s="231"/>
      <c r="O20" s="181" t="s">
        <v>472</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36669537</v>
      </c>
      <c r="L21" s="191"/>
      <c r="M21" s="191"/>
      <c r="N21" s="192"/>
      <c r="O21" s="193" t="s">
        <v>21</v>
      </c>
      <c r="P21" s="188"/>
      <c r="Q21" s="188"/>
      <c r="R21" s="188"/>
      <c r="S21" s="189"/>
      <c r="T21" s="190">
        <f>SUM(T14:W20)</f>
        <v>8934342</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-27735195</v>
      </c>
      <c r="U22" s="198"/>
      <c r="V22" s="198"/>
      <c r="W22" s="199"/>
      <c r="X22" s="1"/>
    </row>
    <row r="23" spans="1:24" s="2" customFormat="1" ht="15" customHeight="1" x14ac:dyDescent="0.2">
      <c r="A23" s="1"/>
      <c r="B23" s="200" t="s">
        <v>450</v>
      </c>
      <c r="C23" s="201"/>
      <c r="D23" s="201"/>
      <c r="E23" s="201"/>
      <c r="F23" s="206" t="s">
        <v>1</v>
      </c>
      <c r="G23" s="207"/>
      <c r="H23" s="207"/>
      <c r="I23" s="207"/>
      <c r="J23" s="208"/>
      <c r="K23" s="209">
        <v>7000000</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541</v>
      </c>
      <c r="G24" s="214"/>
      <c r="H24" s="214"/>
      <c r="I24" s="214"/>
      <c r="J24" s="215"/>
      <c r="K24" s="170">
        <v>987723</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0</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7987723</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-7987723</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44657260</v>
      </c>
      <c r="L28" s="240"/>
      <c r="M28" s="240"/>
      <c r="N28" s="241"/>
      <c r="O28" s="242" t="s">
        <v>21</v>
      </c>
      <c r="P28" s="237"/>
      <c r="Q28" s="237"/>
      <c r="R28" s="237"/>
      <c r="S28" s="238"/>
      <c r="T28" s="239">
        <f>T21+T26</f>
        <v>8934342</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-35722918</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3" ht="18" customHeight="1" x14ac:dyDescent="0.2">
      <c r="B33" s="257" t="s">
        <v>176</v>
      </c>
      <c r="C33" s="258"/>
      <c r="D33" s="258"/>
      <c r="E33" s="258"/>
      <c r="F33" s="258"/>
      <c r="G33" s="258"/>
      <c r="H33" s="258"/>
      <c r="I33" s="258"/>
      <c r="J33" s="258"/>
      <c r="K33" s="258"/>
      <c r="L33" s="259">
        <v>2001</v>
      </c>
      <c r="M33" s="259"/>
      <c r="N33" s="259"/>
      <c r="O33" s="259"/>
      <c r="P33" s="260">
        <v>50</v>
      </c>
      <c r="Q33" s="260"/>
      <c r="R33" s="260"/>
      <c r="S33" s="260"/>
      <c r="T33" s="261" t="s">
        <v>177</v>
      </c>
      <c r="U33" s="261"/>
      <c r="V33" s="261"/>
      <c r="W33" s="262"/>
    </row>
    <row r="34" spans="2:23" ht="18" customHeight="1" x14ac:dyDescent="0.2">
      <c r="B34" s="244"/>
      <c r="C34" s="246" t="s">
        <v>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3" ht="18" customHeight="1" thickBot="1" x14ac:dyDescent="0.25">
      <c r="B35" s="245"/>
      <c r="C35" s="248">
        <v>350000000</v>
      </c>
      <c r="D35" s="248"/>
      <c r="E35" s="248"/>
      <c r="F35" s="248"/>
      <c r="G35" s="248"/>
      <c r="H35" s="248"/>
      <c r="I35" s="248"/>
      <c r="J35" s="248">
        <v>140000000</v>
      </c>
      <c r="K35" s="248"/>
      <c r="L35" s="248"/>
      <c r="M35" s="248"/>
      <c r="N35" s="248"/>
      <c r="O35" s="248"/>
      <c r="P35" s="248"/>
      <c r="Q35" s="248">
        <v>288202000</v>
      </c>
      <c r="R35" s="248"/>
      <c r="S35" s="248"/>
      <c r="T35" s="248"/>
      <c r="U35" s="248"/>
      <c r="V35" s="248"/>
      <c r="W35" s="250"/>
    </row>
    <row r="37" spans="2:23" ht="15" customHeight="1" x14ac:dyDescent="0.2">
      <c r="U37" s="99" t="s">
        <v>446</v>
      </c>
      <c r="V37" s="99"/>
      <c r="W37" s="99"/>
    </row>
  </sheetData>
  <mergeCells count="106">
    <mergeCell ref="U37:W37"/>
    <mergeCell ref="B4:W4"/>
    <mergeCell ref="N5:S5"/>
    <mergeCell ref="T5:W5"/>
    <mergeCell ref="E6:M6"/>
    <mergeCell ref="N6:S6"/>
    <mergeCell ref="T6:W6"/>
    <mergeCell ref="B1:E3"/>
    <mergeCell ref="F1:J1"/>
    <mergeCell ref="K1:R1"/>
    <mergeCell ref="S1:W1"/>
    <mergeCell ref="F2:J3"/>
    <mergeCell ref="K2:R3"/>
    <mergeCell ref="S2:W3"/>
    <mergeCell ref="B12:W12"/>
    <mergeCell ref="B13:E13"/>
    <mergeCell ref="F13:J13"/>
    <mergeCell ref="O13:S13"/>
    <mergeCell ref="N7:S7"/>
    <mergeCell ref="T7:W7"/>
    <mergeCell ref="B8:M10"/>
    <mergeCell ref="N8:S8"/>
    <mergeCell ref="T8:W8"/>
    <mergeCell ref="N9:S9"/>
    <mergeCell ref="T9:W9"/>
    <mergeCell ref="N10:S10"/>
    <mergeCell ref="T10:W10"/>
    <mergeCell ref="K16:N16"/>
    <mergeCell ref="O16:S16"/>
    <mergeCell ref="T16:W16"/>
    <mergeCell ref="F17:J17"/>
    <mergeCell ref="K17:N17"/>
    <mergeCell ref="O17:S17"/>
    <mergeCell ref="T17:W17"/>
    <mergeCell ref="F14:J14"/>
    <mergeCell ref="K14:N14"/>
    <mergeCell ref="O14:S14"/>
    <mergeCell ref="T14:W14"/>
    <mergeCell ref="F15:J15"/>
    <mergeCell ref="K15:N15"/>
    <mergeCell ref="O15:S15"/>
    <mergeCell ref="T15:W15"/>
    <mergeCell ref="F16:J16"/>
    <mergeCell ref="K13:N13"/>
    <mergeCell ref="T13:W13"/>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20:J20"/>
    <mergeCell ref="K20:N20"/>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s>
  <phoneticPr fontId="1"/>
  <hyperlinks>
    <hyperlink ref="U37" location="目次!D6" display="目次へ戻る"/>
    <hyperlink ref="U37:W37" location="目次!D18" display="目次へ戻る"/>
  </hyperlinks>
  <pageMargins left="0.7" right="0.7" top="0.75" bottom="0.75" header="0.3" footer="0.3"/>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178</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152</v>
      </c>
      <c r="G2" s="303"/>
      <c r="H2" s="303"/>
      <c r="I2" s="303"/>
      <c r="J2" s="304"/>
      <c r="K2" s="308" t="s">
        <v>179</v>
      </c>
      <c r="L2" s="308"/>
      <c r="M2" s="308"/>
      <c r="N2" s="308"/>
      <c r="O2" s="308"/>
      <c r="P2" s="308"/>
      <c r="Q2" s="308"/>
      <c r="R2" s="308"/>
      <c r="S2" s="308" t="s">
        <v>153</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32" t="s">
        <v>154</v>
      </c>
      <c r="C5" s="33"/>
      <c r="D5" s="33"/>
      <c r="E5" s="33" t="s">
        <v>180</v>
      </c>
      <c r="G5" s="33"/>
      <c r="H5" s="33"/>
      <c r="I5" s="33"/>
      <c r="J5" s="33"/>
      <c r="K5" s="33"/>
      <c r="L5" s="33"/>
      <c r="M5" s="34"/>
      <c r="N5" s="317" t="s">
        <v>63</v>
      </c>
      <c r="O5" s="318"/>
      <c r="P5" s="318"/>
      <c r="Q5" s="318"/>
      <c r="R5" s="318"/>
      <c r="S5" s="318"/>
      <c r="T5" s="319">
        <v>42477</v>
      </c>
      <c r="U5" s="319"/>
      <c r="V5" s="319"/>
      <c r="W5" s="320"/>
      <c r="Y5" s="5"/>
      <c r="Z5" s="5"/>
    </row>
    <row r="6" spans="1:26" s="4" customFormat="1" ht="15" customHeight="1" x14ac:dyDescent="0.2">
      <c r="B6" s="20" t="s">
        <v>157</v>
      </c>
      <c r="C6" s="11"/>
      <c r="D6" s="11"/>
      <c r="E6" s="263">
        <v>37545</v>
      </c>
      <c r="F6" s="263"/>
      <c r="G6" s="263"/>
      <c r="H6" s="263"/>
      <c r="I6" s="263"/>
      <c r="J6" s="263"/>
      <c r="K6" s="263"/>
      <c r="L6" s="263"/>
      <c r="M6" s="264"/>
      <c r="N6" s="141" t="s">
        <v>48</v>
      </c>
      <c r="O6" s="142"/>
      <c r="P6" s="142"/>
      <c r="Q6" s="142"/>
      <c r="R6" s="142"/>
      <c r="S6" s="143"/>
      <c r="T6" s="132">
        <f>(K28/T5)</f>
        <v>1615.5738870447535</v>
      </c>
      <c r="U6" s="133"/>
      <c r="V6" s="133"/>
      <c r="W6" s="134"/>
      <c r="Y6" s="5"/>
      <c r="Z6" s="5"/>
    </row>
    <row r="7" spans="1:26" s="4" customFormat="1" ht="15" customHeight="1" x14ac:dyDescent="0.2">
      <c r="B7" s="20" t="s">
        <v>181</v>
      </c>
      <c r="C7" s="11"/>
      <c r="D7" s="11"/>
      <c r="E7" s="11" t="s">
        <v>183</v>
      </c>
      <c r="G7" s="11"/>
      <c r="H7" s="11"/>
      <c r="I7" s="11"/>
      <c r="J7" s="11"/>
      <c r="K7" s="11"/>
      <c r="L7" s="11"/>
      <c r="M7" s="35"/>
      <c r="N7" s="141" t="s">
        <v>49</v>
      </c>
      <c r="O7" s="142"/>
      <c r="P7" s="142"/>
      <c r="Q7" s="142"/>
      <c r="R7" s="142"/>
      <c r="S7" s="143"/>
      <c r="T7" s="135">
        <f>(SUM(K14:N20,K23:N25)-(SUM(T17:W18)))/(T5)</f>
        <v>1615.5738870447535</v>
      </c>
      <c r="U7" s="136"/>
      <c r="V7" s="136"/>
      <c r="W7" s="137"/>
      <c r="Y7" s="5"/>
      <c r="Z7" s="5"/>
    </row>
    <row r="8" spans="1:26" s="4" customFormat="1" ht="15" customHeight="1" x14ac:dyDescent="0.2">
      <c r="B8" s="20" t="s">
        <v>117</v>
      </c>
      <c r="C8" s="11"/>
      <c r="D8" s="11"/>
      <c r="E8" s="11" t="s">
        <v>548</v>
      </c>
      <c r="G8" s="37"/>
      <c r="H8" s="37"/>
      <c r="I8" s="37"/>
      <c r="J8" s="37"/>
      <c r="K8" s="37"/>
      <c r="L8" s="37"/>
      <c r="M8" s="46"/>
      <c r="N8" s="141" t="s">
        <v>44</v>
      </c>
      <c r="O8" s="142"/>
      <c r="P8" s="142"/>
      <c r="Q8" s="142"/>
      <c r="R8" s="142"/>
      <c r="S8" s="143"/>
      <c r="T8" s="155">
        <f>((T17+T18)/(K28)*100)</f>
        <v>0</v>
      </c>
      <c r="U8" s="156"/>
      <c r="V8" s="156"/>
      <c r="W8" s="157"/>
      <c r="Y8" s="5"/>
      <c r="Z8" s="5"/>
    </row>
    <row r="9" spans="1:26" s="4" customFormat="1" ht="15" customHeight="1" x14ac:dyDescent="0.2">
      <c r="B9" s="52"/>
      <c r="C9" s="53"/>
      <c r="D9" s="53"/>
      <c r="E9" s="92" t="s">
        <v>547</v>
      </c>
      <c r="F9" s="11"/>
      <c r="G9" s="37"/>
      <c r="H9" s="37"/>
      <c r="I9" s="37"/>
      <c r="J9" s="37"/>
      <c r="K9" s="37"/>
      <c r="L9" s="37"/>
      <c r="M9" s="46"/>
      <c r="N9" s="141" t="s">
        <v>45</v>
      </c>
      <c r="O9" s="142"/>
      <c r="P9" s="142"/>
      <c r="Q9" s="142"/>
      <c r="R9" s="142"/>
      <c r="S9" s="143"/>
      <c r="T9" s="155">
        <f>IF((K21-T21)/(K21)*100&gt;0,(K21-T21)/(K21)*100,0)</f>
        <v>98.820998510593611</v>
      </c>
      <c r="U9" s="156"/>
      <c r="V9" s="156"/>
      <c r="W9" s="157"/>
      <c r="Y9" s="5"/>
      <c r="Z9" s="5"/>
    </row>
    <row r="10" spans="1:26" s="4" customFormat="1" ht="15" customHeight="1" thickBot="1" x14ac:dyDescent="0.25">
      <c r="B10" s="54"/>
      <c r="C10" s="42"/>
      <c r="D10" s="42"/>
      <c r="E10" s="42"/>
      <c r="F10" s="43"/>
      <c r="G10" s="40"/>
      <c r="H10" s="40"/>
      <c r="I10" s="40"/>
      <c r="J10" s="40"/>
      <c r="K10" s="40"/>
      <c r="L10" s="40"/>
      <c r="M10" s="41"/>
      <c r="N10" s="288" t="s">
        <v>184</v>
      </c>
      <c r="O10" s="289"/>
      <c r="P10" s="289"/>
      <c r="Q10" s="289"/>
      <c r="R10" s="289"/>
      <c r="S10" s="289"/>
      <c r="T10" s="327">
        <v>38</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46924732</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0</v>
      </c>
      <c r="L16" s="165"/>
      <c r="M16" s="165"/>
      <c r="N16" s="166"/>
      <c r="O16" s="167" t="s">
        <v>8</v>
      </c>
      <c r="P16" s="168"/>
      <c r="Q16" s="168"/>
      <c r="R16" s="168"/>
      <c r="S16" s="169"/>
      <c r="T16" s="170">
        <v>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8179100</v>
      </c>
      <c r="L18" s="165"/>
      <c r="M18" s="165"/>
      <c r="N18" s="166"/>
      <c r="O18" s="167" t="s">
        <v>6</v>
      </c>
      <c r="P18" s="168"/>
      <c r="Q18" s="168"/>
      <c r="R18" s="168"/>
      <c r="S18" s="169"/>
      <c r="T18" s="170">
        <v>0</v>
      </c>
      <c r="U18" s="171"/>
      <c r="V18" s="171"/>
      <c r="W18" s="172"/>
      <c r="X18" s="1"/>
    </row>
    <row r="19" spans="1:24" s="2" customFormat="1" ht="15" customHeight="1" x14ac:dyDescent="0.2">
      <c r="A19" s="1"/>
      <c r="B19" s="202"/>
      <c r="C19" s="203"/>
      <c r="D19" s="203"/>
      <c r="E19" s="203"/>
      <c r="F19" s="173" t="s">
        <v>23</v>
      </c>
      <c r="G19" s="168"/>
      <c r="H19" s="168"/>
      <c r="I19" s="168"/>
      <c r="J19" s="169"/>
      <c r="K19" s="164">
        <v>0</v>
      </c>
      <c r="L19" s="165"/>
      <c r="M19" s="165"/>
      <c r="N19" s="166"/>
      <c r="O19" s="167" t="s">
        <v>24</v>
      </c>
      <c r="P19" s="168"/>
      <c r="Q19" s="168"/>
      <c r="R19" s="168"/>
      <c r="S19" s="169"/>
      <c r="T19" s="170">
        <v>649675</v>
      </c>
      <c r="U19" s="171"/>
      <c r="V19" s="171"/>
      <c r="W19" s="172"/>
      <c r="X19" s="1"/>
    </row>
    <row r="20" spans="1:24" s="2" customFormat="1" ht="15" customHeight="1" x14ac:dyDescent="0.2">
      <c r="A20" s="1"/>
      <c r="B20" s="202"/>
      <c r="C20" s="203"/>
      <c r="D20" s="203"/>
      <c r="E20" s="203"/>
      <c r="F20" s="218" t="s">
        <v>473</v>
      </c>
      <c r="G20" s="182"/>
      <c r="H20" s="182"/>
      <c r="I20" s="182"/>
      <c r="J20" s="183"/>
      <c r="K20" s="229">
        <v>0</v>
      </c>
      <c r="L20" s="230"/>
      <c r="M20" s="230"/>
      <c r="N20" s="231"/>
      <c r="O20" s="181" t="s">
        <v>474</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55103832</v>
      </c>
      <c r="L21" s="191"/>
      <c r="M21" s="191"/>
      <c r="N21" s="192"/>
      <c r="O21" s="193" t="s">
        <v>21</v>
      </c>
      <c r="P21" s="188"/>
      <c r="Q21" s="188"/>
      <c r="R21" s="188"/>
      <c r="S21" s="189"/>
      <c r="T21" s="190">
        <f>SUM(T14:W20)</f>
        <v>649675</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-54454157</v>
      </c>
      <c r="U22" s="198"/>
      <c r="V22" s="198"/>
      <c r="W22" s="199"/>
      <c r="X22" s="1"/>
    </row>
    <row r="23" spans="1:24" s="2" customFormat="1" ht="15" customHeight="1" x14ac:dyDescent="0.2">
      <c r="A23" s="1"/>
      <c r="B23" s="200" t="s">
        <v>450</v>
      </c>
      <c r="C23" s="201"/>
      <c r="D23" s="201"/>
      <c r="E23" s="201"/>
      <c r="F23" s="206" t="s">
        <v>1</v>
      </c>
      <c r="G23" s="207"/>
      <c r="H23" s="207"/>
      <c r="I23" s="207"/>
      <c r="J23" s="208"/>
      <c r="K23" s="209">
        <v>13520900</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540</v>
      </c>
      <c r="G24" s="214"/>
      <c r="H24" s="214"/>
      <c r="I24" s="214"/>
      <c r="J24" s="215"/>
      <c r="K24" s="170">
        <v>0</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0</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13520900</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-13520900</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68624732</v>
      </c>
      <c r="L28" s="240"/>
      <c r="M28" s="240"/>
      <c r="N28" s="241"/>
      <c r="O28" s="242" t="s">
        <v>21</v>
      </c>
      <c r="P28" s="237"/>
      <c r="Q28" s="237"/>
      <c r="R28" s="237"/>
      <c r="S28" s="238"/>
      <c r="T28" s="239">
        <f>T21+T26</f>
        <v>649675</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-67975057</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3" ht="18" customHeight="1" x14ac:dyDescent="0.2">
      <c r="B33" s="257" t="s">
        <v>179</v>
      </c>
      <c r="C33" s="258"/>
      <c r="D33" s="258"/>
      <c r="E33" s="258"/>
      <c r="F33" s="258"/>
      <c r="G33" s="258"/>
      <c r="H33" s="258"/>
      <c r="I33" s="258"/>
      <c r="J33" s="258"/>
      <c r="K33" s="258"/>
      <c r="L33" s="259">
        <v>2002</v>
      </c>
      <c r="M33" s="259"/>
      <c r="N33" s="259"/>
      <c r="O33" s="259"/>
      <c r="P33" s="260">
        <v>50</v>
      </c>
      <c r="Q33" s="260"/>
      <c r="R33" s="260"/>
      <c r="S33" s="260"/>
      <c r="T33" s="261" t="s">
        <v>185</v>
      </c>
      <c r="U33" s="261"/>
      <c r="V33" s="261"/>
      <c r="W33" s="262"/>
    </row>
    <row r="34" spans="2:23" ht="18" customHeight="1" x14ac:dyDescent="0.2">
      <c r="B34" s="244"/>
      <c r="C34" s="246" t="s">
        <v>186</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3" ht="18" customHeight="1" thickBot="1" x14ac:dyDescent="0.25">
      <c r="B35" s="245"/>
      <c r="C35" s="248">
        <v>676045000</v>
      </c>
      <c r="D35" s="248"/>
      <c r="E35" s="248"/>
      <c r="F35" s="248"/>
      <c r="G35" s="248"/>
      <c r="H35" s="248"/>
      <c r="I35" s="248"/>
      <c r="J35" s="248">
        <v>256897100</v>
      </c>
      <c r="K35" s="248"/>
      <c r="L35" s="248"/>
      <c r="M35" s="248"/>
      <c r="N35" s="248"/>
      <c r="O35" s="248"/>
      <c r="P35" s="248"/>
      <c r="Q35" s="248">
        <v>574358000</v>
      </c>
      <c r="R35" s="248"/>
      <c r="S35" s="248"/>
      <c r="T35" s="248"/>
      <c r="U35" s="248"/>
      <c r="V35" s="248"/>
      <c r="W35" s="250"/>
    </row>
    <row r="36" spans="2:23" ht="11.5" thickBot="1" x14ac:dyDescent="0.25"/>
    <row r="37" spans="2:23" ht="15" customHeight="1" thickBot="1" x14ac:dyDescent="0.25">
      <c r="B37" s="100" t="s">
        <v>33</v>
      </c>
      <c r="C37" s="101"/>
      <c r="D37" s="101"/>
      <c r="E37" s="101"/>
      <c r="F37" s="101"/>
      <c r="G37" s="101"/>
      <c r="H37" s="101"/>
      <c r="I37" s="101"/>
      <c r="J37" s="101"/>
      <c r="K37" s="101"/>
      <c r="L37" s="101"/>
      <c r="M37" s="101"/>
      <c r="N37" s="101"/>
      <c r="O37" s="101"/>
      <c r="P37" s="101"/>
      <c r="Q37" s="101"/>
      <c r="R37" s="101"/>
      <c r="S37" s="101"/>
      <c r="T37" s="101"/>
      <c r="U37" s="101"/>
      <c r="V37" s="101"/>
      <c r="W37" s="102"/>
    </row>
    <row r="38" spans="2:23" ht="15" customHeight="1" x14ac:dyDescent="0.2">
      <c r="B38" s="269" t="s">
        <v>39</v>
      </c>
      <c r="C38" s="265"/>
      <c r="D38" s="265"/>
      <c r="E38" s="265"/>
      <c r="F38" s="265"/>
      <c r="G38" s="265"/>
      <c r="H38" s="255" t="s">
        <v>34</v>
      </c>
      <c r="I38" s="255"/>
      <c r="J38" s="255"/>
      <c r="K38" s="255"/>
      <c r="L38" s="255" t="s">
        <v>40</v>
      </c>
      <c r="M38" s="255"/>
      <c r="N38" s="255"/>
      <c r="O38" s="255"/>
      <c r="P38" s="255" t="s">
        <v>41</v>
      </c>
      <c r="Q38" s="255"/>
      <c r="R38" s="255"/>
      <c r="S38" s="255"/>
      <c r="T38" s="265" t="s">
        <v>42</v>
      </c>
      <c r="U38" s="265"/>
      <c r="V38" s="265"/>
      <c r="W38" s="266"/>
    </row>
    <row r="39" spans="2:23" ht="15" customHeight="1" thickBot="1" x14ac:dyDescent="0.25">
      <c r="B39" s="277" t="s">
        <v>179</v>
      </c>
      <c r="C39" s="278"/>
      <c r="D39" s="278"/>
      <c r="E39" s="278"/>
      <c r="F39" s="278"/>
      <c r="G39" s="278"/>
      <c r="H39" s="279">
        <v>180000000</v>
      </c>
      <c r="I39" s="279"/>
      <c r="J39" s="279"/>
      <c r="K39" s="279"/>
      <c r="L39" s="279">
        <v>10592000</v>
      </c>
      <c r="M39" s="279"/>
      <c r="N39" s="279"/>
      <c r="O39" s="279"/>
      <c r="P39" s="280">
        <v>37603</v>
      </c>
      <c r="Q39" s="280"/>
      <c r="R39" s="280"/>
      <c r="S39" s="280"/>
      <c r="T39" s="281">
        <v>44829</v>
      </c>
      <c r="U39" s="281"/>
      <c r="V39" s="281"/>
      <c r="W39" s="282"/>
    </row>
    <row r="41" spans="2:23" ht="15" customHeight="1" x14ac:dyDescent="0.2">
      <c r="U41" s="99" t="s">
        <v>446</v>
      </c>
      <c r="V41" s="99"/>
      <c r="W41" s="99"/>
    </row>
  </sheetData>
  <mergeCells count="116">
    <mergeCell ref="U41:W41"/>
    <mergeCell ref="B4:W4"/>
    <mergeCell ref="N5:S5"/>
    <mergeCell ref="T5:W5"/>
    <mergeCell ref="E6:M6"/>
    <mergeCell ref="N6:S6"/>
    <mergeCell ref="T6:W6"/>
    <mergeCell ref="B1:E3"/>
    <mergeCell ref="F1:J1"/>
    <mergeCell ref="K1:R1"/>
    <mergeCell ref="S1:W1"/>
    <mergeCell ref="F2:J3"/>
    <mergeCell ref="K2:R3"/>
    <mergeCell ref="S2:W3"/>
    <mergeCell ref="N10:S10"/>
    <mergeCell ref="T10:W10"/>
    <mergeCell ref="B12:W12"/>
    <mergeCell ref="B13:E13"/>
    <mergeCell ref="F13:J13"/>
    <mergeCell ref="O13:S13"/>
    <mergeCell ref="N7:S7"/>
    <mergeCell ref="T7:W7"/>
    <mergeCell ref="N8:S8"/>
    <mergeCell ref="T8:W8"/>
    <mergeCell ref="N9:S9"/>
    <mergeCell ref="T9:W9"/>
    <mergeCell ref="K16:N16"/>
    <mergeCell ref="O16:S16"/>
    <mergeCell ref="T16:W16"/>
    <mergeCell ref="F17:J17"/>
    <mergeCell ref="K17:N17"/>
    <mergeCell ref="O17:S17"/>
    <mergeCell ref="T17:W17"/>
    <mergeCell ref="F14:J14"/>
    <mergeCell ref="K14:N14"/>
    <mergeCell ref="O14:S14"/>
    <mergeCell ref="T14:W14"/>
    <mergeCell ref="F15:J15"/>
    <mergeCell ref="K15:N15"/>
    <mergeCell ref="O15:S15"/>
    <mergeCell ref="T15:W15"/>
    <mergeCell ref="F16:J16"/>
    <mergeCell ref="K13:N13"/>
    <mergeCell ref="T13:W13"/>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20:J20"/>
    <mergeCell ref="K20:N20"/>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B39:G39"/>
    <mergeCell ref="H39:K39"/>
    <mergeCell ref="L39:O39"/>
    <mergeCell ref="P39:S39"/>
    <mergeCell ref="T39:W39"/>
    <mergeCell ref="B37:W37"/>
    <mergeCell ref="B38:G38"/>
    <mergeCell ref="H38:K38"/>
    <mergeCell ref="L38:O38"/>
    <mergeCell ref="P38:S38"/>
    <mergeCell ref="T38:W38"/>
  </mergeCells>
  <phoneticPr fontId="1"/>
  <hyperlinks>
    <hyperlink ref="U41" location="目次!D6" display="目次へ戻る"/>
    <hyperlink ref="U41:W41" location="目次!D19" display="目次へ戻る"/>
  </hyperlinks>
  <pageMargins left="0.7" right="0.7" top="0.75" bottom="0.75" header="0.3" footer="0.3"/>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7"/>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187</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188</v>
      </c>
      <c r="G2" s="303"/>
      <c r="H2" s="303"/>
      <c r="I2" s="303"/>
      <c r="J2" s="304"/>
      <c r="K2" s="308" t="s">
        <v>480</v>
      </c>
      <c r="L2" s="308"/>
      <c r="M2" s="308"/>
      <c r="N2" s="308"/>
      <c r="O2" s="308"/>
      <c r="P2" s="308"/>
      <c r="Q2" s="308"/>
      <c r="R2" s="308"/>
      <c r="S2" s="308" t="s">
        <v>190</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64" t="s">
        <v>124</v>
      </c>
      <c r="E5" s="335" t="s">
        <v>481</v>
      </c>
      <c r="F5" s="335"/>
      <c r="G5" s="335"/>
      <c r="H5" s="335"/>
      <c r="I5" s="335"/>
      <c r="J5" s="335"/>
      <c r="K5" s="335"/>
      <c r="L5" s="335"/>
      <c r="M5" s="336"/>
      <c r="N5" s="317" t="s">
        <v>63</v>
      </c>
      <c r="O5" s="318"/>
      <c r="P5" s="318"/>
      <c r="Q5" s="318"/>
      <c r="R5" s="318"/>
      <c r="S5" s="318"/>
      <c r="T5" s="370">
        <v>130204</v>
      </c>
      <c r="U5" s="370"/>
      <c r="V5" s="370"/>
      <c r="W5" s="371"/>
      <c r="Y5" s="5"/>
      <c r="Z5" s="5"/>
    </row>
    <row r="6" spans="1:26" s="4" customFormat="1" ht="15" customHeight="1" x14ac:dyDescent="0.2">
      <c r="B6" s="20" t="s">
        <v>135</v>
      </c>
      <c r="C6" s="12"/>
      <c r="D6" s="12"/>
      <c r="E6" s="12"/>
      <c r="F6" s="12"/>
      <c r="G6" s="12"/>
      <c r="H6" s="12"/>
      <c r="I6" s="12"/>
      <c r="J6" s="12"/>
      <c r="K6" s="12"/>
      <c r="L6" s="12"/>
      <c r="M6" s="38"/>
      <c r="N6" s="141" t="s">
        <v>48</v>
      </c>
      <c r="O6" s="142"/>
      <c r="P6" s="142"/>
      <c r="Q6" s="142"/>
      <c r="R6" s="142"/>
      <c r="S6" s="143"/>
      <c r="T6" s="132">
        <f>(K28/T5)</f>
        <v>3350.3007357684864</v>
      </c>
      <c r="U6" s="133"/>
      <c r="V6" s="133"/>
      <c r="W6" s="134"/>
      <c r="Y6" s="5"/>
      <c r="Z6" s="5"/>
    </row>
    <row r="7" spans="1:26" s="4" customFormat="1" ht="15" customHeight="1" x14ac:dyDescent="0.2">
      <c r="B7" s="285" t="s">
        <v>482</v>
      </c>
      <c r="C7" s="286"/>
      <c r="D7" s="286"/>
      <c r="E7" s="286"/>
      <c r="F7" s="286"/>
      <c r="G7" s="286"/>
      <c r="H7" s="286"/>
      <c r="I7" s="286"/>
      <c r="J7" s="286"/>
      <c r="K7" s="286"/>
      <c r="L7" s="286"/>
      <c r="M7" s="287"/>
      <c r="N7" s="141" t="s">
        <v>49</v>
      </c>
      <c r="O7" s="142"/>
      <c r="P7" s="142"/>
      <c r="Q7" s="142"/>
      <c r="R7" s="142"/>
      <c r="S7" s="143"/>
      <c r="T7" s="135">
        <f>(SUM(K14:N20,K23:N25)-(SUM(T17:W18)))/(T5)</f>
        <v>3289.9318070105373</v>
      </c>
      <c r="U7" s="136"/>
      <c r="V7" s="136"/>
      <c r="W7" s="137"/>
      <c r="Y7" s="5"/>
      <c r="Z7" s="5"/>
    </row>
    <row r="8" spans="1:26" s="4" customFormat="1" ht="15" customHeight="1" x14ac:dyDescent="0.2">
      <c r="B8" s="285"/>
      <c r="C8" s="286"/>
      <c r="D8" s="286"/>
      <c r="E8" s="286"/>
      <c r="F8" s="286"/>
      <c r="G8" s="286"/>
      <c r="H8" s="286"/>
      <c r="I8" s="286"/>
      <c r="J8" s="286"/>
      <c r="K8" s="286"/>
      <c r="L8" s="286"/>
      <c r="M8" s="287"/>
      <c r="N8" s="141" t="s">
        <v>44</v>
      </c>
      <c r="O8" s="142"/>
      <c r="P8" s="142"/>
      <c r="Q8" s="142"/>
      <c r="R8" s="142"/>
      <c r="S8" s="143"/>
      <c r="T8" s="155">
        <f>((T17+T18)/(K28)*100)</f>
        <v>1.8018958153051219</v>
      </c>
      <c r="U8" s="156"/>
      <c r="V8" s="156"/>
      <c r="W8" s="157"/>
      <c r="Y8" s="5"/>
      <c r="Z8" s="5"/>
    </row>
    <row r="9" spans="1:26" s="4" customFormat="1" ht="15" customHeight="1" x14ac:dyDescent="0.2">
      <c r="B9" s="285"/>
      <c r="C9" s="286"/>
      <c r="D9" s="286"/>
      <c r="E9" s="286"/>
      <c r="F9" s="286"/>
      <c r="G9" s="286"/>
      <c r="H9" s="286"/>
      <c r="I9" s="286"/>
      <c r="J9" s="286"/>
      <c r="K9" s="286"/>
      <c r="L9" s="286"/>
      <c r="M9" s="287"/>
      <c r="N9" s="141" t="s">
        <v>45</v>
      </c>
      <c r="O9" s="142"/>
      <c r="P9" s="142"/>
      <c r="Q9" s="142"/>
      <c r="R9" s="142"/>
      <c r="S9" s="143"/>
      <c r="T9" s="155">
        <f>IF((K21-T21)/(K21)*100&gt;0,(K21-T21)/(K21)*100,0)</f>
        <v>96.400941388610264</v>
      </c>
      <c r="U9" s="156"/>
      <c r="V9" s="156"/>
      <c r="W9" s="157"/>
      <c r="Y9" s="5"/>
      <c r="Z9" s="5"/>
    </row>
    <row r="10" spans="1:26" s="4" customFormat="1" ht="15" customHeight="1" thickBot="1" x14ac:dyDescent="0.25">
      <c r="B10" s="65"/>
      <c r="C10" s="66"/>
      <c r="D10" s="66"/>
      <c r="E10" s="66"/>
      <c r="F10" s="66"/>
      <c r="G10" s="66"/>
      <c r="H10" s="66"/>
      <c r="I10" s="66"/>
      <c r="J10" s="66"/>
      <c r="K10" s="66"/>
      <c r="L10" s="66"/>
      <c r="M10" s="67"/>
      <c r="N10" s="288" t="s">
        <v>69</v>
      </c>
      <c r="O10" s="289"/>
      <c r="P10" s="289"/>
      <c r="Q10" s="289"/>
      <c r="R10" s="289"/>
      <c r="S10" s="289"/>
      <c r="T10" s="327">
        <v>41.728371689597097</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398572305</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0</v>
      </c>
      <c r="L16" s="165"/>
      <c r="M16" s="165"/>
      <c r="N16" s="166"/>
      <c r="O16" s="167" t="s">
        <v>8</v>
      </c>
      <c r="P16" s="168"/>
      <c r="Q16" s="168"/>
      <c r="R16" s="168"/>
      <c r="S16" s="169"/>
      <c r="T16" s="170">
        <v>0</v>
      </c>
      <c r="U16" s="171"/>
      <c r="V16" s="171"/>
      <c r="W16" s="172"/>
      <c r="X16" s="1"/>
    </row>
    <row r="17" spans="1:25"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5" s="2" customFormat="1" ht="15" customHeight="1" x14ac:dyDescent="0.2">
      <c r="A18" s="1"/>
      <c r="B18" s="202"/>
      <c r="C18" s="203"/>
      <c r="D18" s="203"/>
      <c r="E18" s="203"/>
      <c r="F18" s="173" t="s">
        <v>2</v>
      </c>
      <c r="G18" s="168"/>
      <c r="H18" s="168"/>
      <c r="I18" s="168"/>
      <c r="J18" s="169"/>
      <c r="K18" s="164">
        <v>0</v>
      </c>
      <c r="L18" s="165"/>
      <c r="M18" s="165"/>
      <c r="N18" s="166"/>
      <c r="O18" s="167" t="s">
        <v>6</v>
      </c>
      <c r="P18" s="168"/>
      <c r="Q18" s="168"/>
      <c r="R18" s="168"/>
      <c r="S18" s="169"/>
      <c r="T18" s="170">
        <v>7860276</v>
      </c>
      <c r="U18" s="171"/>
      <c r="V18" s="171"/>
      <c r="W18" s="172"/>
      <c r="X18" s="1"/>
    </row>
    <row r="19" spans="1:25" s="2" customFormat="1" ht="15" customHeight="1" x14ac:dyDescent="0.2">
      <c r="A19" s="1"/>
      <c r="B19" s="202"/>
      <c r="C19" s="203"/>
      <c r="D19" s="203"/>
      <c r="E19" s="203"/>
      <c r="F19" s="173" t="s">
        <v>23</v>
      </c>
      <c r="G19" s="168"/>
      <c r="H19" s="168"/>
      <c r="I19" s="168"/>
      <c r="J19" s="169"/>
      <c r="K19" s="164">
        <v>0</v>
      </c>
      <c r="L19" s="165"/>
      <c r="M19" s="165"/>
      <c r="N19" s="166"/>
      <c r="O19" s="167" t="s">
        <v>24</v>
      </c>
      <c r="P19" s="168"/>
      <c r="Q19" s="168"/>
      <c r="R19" s="168"/>
      <c r="S19" s="169"/>
      <c r="T19" s="170">
        <v>6637614</v>
      </c>
      <c r="U19" s="171"/>
      <c r="V19" s="171"/>
      <c r="W19" s="172"/>
      <c r="X19" s="1"/>
    </row>
    <row r="20" spans="1:25" s="2" customFormat="1" ht="15" customHeight="1" x14ac:dyDescent="0.2">
      <c r="A20" s="1"/>
      <c r="B20" s="202"/>
      <c r="C20" s="203"/>
      <c r="D20" s="203"/>
      <c r="E20" s="203"/>
      <c r="F20" s="218" t="s">
        <v>469</v>
      </c>
      <c r="G20" s="182"/>
      <c r="H20" s="182"/>
      <c r="I20" s="182"/>
      <c r="J20" s="183"/>
      <c r="K20" s="229">
        <v>4252199</v>
      </c>
      <c r="L20" s="230"/>
      <c r="M20" s="230"/>
      <c r="N20" s="231"/>
      <c r="O20" s="181" t="s">
        <v>470</v>
      </c>
      <c r="P20" s="182"/>
      <c r="Q20" s="182"/>
      <c r="R20" s="182"/>
      <c r="S20" s="183"/>
      <c r="T20" s="184">
        <v>0</v>
      </c>
      <c r="U20" s="185"/>
      <c r="V20" s="185"/>
      <c r="W20" s="186"/>
      <c r="X20" s="1"/>
    </row>
    <row r="21" spans="1:25" s="2" customFormat="1" ht="15" customHeight="1" thickBot="1" x14ac:dyDescent="0.25">
      <c r="A21" s="1"/>
      <c r="B21" s="202"/>
      <c r="C21" s="203"/>
      <c r="D21" s="203"/>
      <c r="E21" s="203"/>
      <c r="F21" s="187" t="s">
        <v>20</v>
      </c>
      <c r="G21" s="188"/>
      <c r="H21" s="188"/>
      <c r="I21" s="188"/>
      <c r="J21" s="189"/>
      <c r="K21" s="190">
        <f>SUM(K14:N20)</f>
        <v>402824504</v>
      </c>
      <c r="L21" s="191"/>
      <c r="M21" s="191"/>
      <c r="N21" s="192"/>
      <c r="O21" s="193" t="s">
        <v>21</v>
      </c>
      <c r="P21" s="188"/>
      <c r="Q21" s="188"/>
      <c r="R21" s="188"/>
      <c r="S21" s="189"/>
      <c r="T21" s="190">
        <f>SUM(T14:W20)</f>
        <v>14497890</v>
      </c>
      <c r="U21" s="191"/>
      <c r="V21" s="191"/>
      <c r="W21" s="194"/>
      <c r="X21" s="1"/>
    </row>
    <row r="22" spans="1:25"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-388326614</v>
      </c>
      <c r="U22" s="198"/>
      <c r="V22" s="198"/>
      <c r="W22" s="199"/>
      <c r="X22" s="1"/>
    </row>
    <row r="23" spans="1:25" s="2" customFormat="1" ht="15" customHeight="1" x14ac:dyDescent="0.2">
      <c r="A23" s="1"/>
      <c r="B23" s="200" t="s">
        <v>450</v>
      </c>
      <c r="C23" s="201"/>
      <c r="D23" s="201"/>
      <c r="E23" s="201"/>
      <c r="F23" s="206" t="s">
        <v>1</v>
      </c>
      <c r="G23" s="207"/>
      <c r="H23" s="207"/>
      <c r="I23" s="207"/>
      <c r="J23" s="208"/>
      <c r="K23" s="209">
        <v>33398053</v>
      </c>
      <c r="L23" s="210"/>
      <c r="M23" s="210"/>
      <c r="N23" s="210"/>
      <c r="O23" s="211" t="s">
        <v>43</v>
      </c>
      <c r="P23" s="207"/>
      <c r="Q23" s="207"/>
      <c r="R23" s="207"/>
      <c r="S23" s="208"/>
      <c r="T23" s="209">
        <v>0</v>
      </c>
      <c r="U23" s="210"/>
      <c r="V23" s="210"/>
      <c r="W23" s="212"/>
      <c r="X23" s="1"/>
    </row>
    <row r="24" spans="1:25" s="2" customFormat="1" ht="15" customHeight="1" x14ac:dyDescent="0.2">
      <c r="A24" s="1"/>
      <c r="B24" s="202"/>
      <c r="C24" s="203"/>
      <c r="D24" s="203"/>
      <c r="E24" s="203"/>
      <c r="F24" s="213" t="s">
        <v>540</v>
      </c>
      <c r="G24" s="214"/>
      <c r="H24" s="214"/>
      <c r="I24" s="214"/>
      <c r="J24" s="215"/>
      <c r="K24" s="170">
        <v>0</v>
      </c>
      <c r="L24" s="171"/>
      <c r="M24" s="171"/>
      <c r="N24" s="216"/>
      <c r="O24" s="217"/>
      <c r="P24" s="214"/>
      <c r="Q24" s="214"/>
      <c r="R24" s="214"/>
      <c r="S24" s="215"/>
      <c r="T24" s="170"/>
      <c r="U24" s="171"/>
      <c r="V24" s="171"/>
      <c r="W24" s="172"/>
      <c r="X24" s="1"/>
    </row>
    <row r="25" spans="1:25" s="2" customFormat="1" ht="15" customHeight="1" x14ac:dyDescent="0.2">
      <c r="A25" s="1"/>
      <c r="B25" s="202"/>
      <c r="C25" s="203"/>
      <c r="D25" s="203"/>
      <c r="E25" s="203"/>
      <c r="F25" s="218" t="s">
        <v>539</v>
      </c>
      <c r="G25" s="182"/>
      <c r="H25" s="182"/>
      <c r="I25" s="182"/>
      <c r="J25" s="183"/>
      <c r="K25" s="219">
        <v>0</v>
      </c>
      <c r="L25" s="220"/>
      <c r="M25" s="220"/>
      <c r="N25" s="221"/>
      <c r="O25" s="181"/>
      <c r="P25" s="182"/>
      <c r="Q25" s="182"/>
      <c r="R25" s="182"/>
      <c r="S25" s="183"/>
      <c r="T25" s="222"/>
      <c r="U25" s="223"/>
      <c r="V25" s="223"/>
      <c r="W25" s="224"/>
      <c r="X25" s="1"/>
    </row>
    <row r="26" spans="1:25" s="2" customFormat="1" ht="15" customHeight="1" thickBot="1" x14ac:dyDescent="0.25">
      <c r="A26" s="1"/>
      <c r="B26" s="202"/>
      <c r="C26" s="203"/>
      <c r="D26" s="203"/>
      <c r="E26" s="203"/>
      <c r="F26" s="187" t="s">
        <v>20</v>
      </c>
      <c r="G26" s="188"/>
      <c r="H26" s="188"/>
      <c r="I26" s="188"/>
      <c r="J26" s="189"/>
      <c r="K26" s="225">
        <f>SUM(K23:N25)</f>
        <v>33398053</v>
      </c>
      <c r="L26" s="226"/>
      <c r="M26" s="226"/>
      <c r="N26" s="227"/>
      <c r="O26" s="193" t="s">
        <v>21</v>
      </c>
      <c r="P26" s="188"/>
      <c r="Q26" s="188"/>
      <c r="R26" s="188"/>
      <c r="S26" s="189"/>
      <c r="T26" s="225">
        <f>SUM(T23:W25)</f>
        <v>0</v>
      </c>
      <c r="U26" s="226"/>
      <c r="V26" s="226"/>
      <c r="W26" s="228"/>
      <c r="X26" s="1"/>
    </row>
    <row r="27" spans="1:25"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-33398053</v>
      </c>
      <c r="U27" s="198"/>
      <c r="V27" s="198"/>
      <c r="W27" s="199"/>
      <c r="X27" s="1"/>
    </row>
    <row r="28" spans="1:25" s="2" customFormat="1" ht="15" customHeight="1" thickBot="1" x14ac:dyDescent="0.25">
      <c r="A28" s="1"/>
      <c r="B28" s="232" t="s">
        <v>451</v>
      </c>
      <c r="C28" s="233"/>
      <c r="D28" s="233"/>
      <c r="E28" s="233"/>
      <c r="F28" s="236" t="s">
        <v>20</v>
      </c>
      <c r="G28" s="237"/>
      <c r="H28" s="237"/>
      <c r="I28" s="237"/>
      <c r="J28" s="238"/>
      <c r="K28" s="239">
        <f>K21+K26</f>
        <v>436222557</v>
      </c>
      <c r="L28" s="240"/>
      <c r="M28" s="240"/>
      <c r="N28" s="241"/>
      <c r="O28" s="242" t="s">
        <v>21</v>
      </c>
      <c r="P28" s="237"/>
      <c r="Q28" s="237"/>
      <c r="R28" s="237"/>
      <c r="S28" s="238"/>
      <c r="T28" s="239">
        <f>T21+T26</f>
        <v>14497890</v>
      </c>
      <c r="U28" s="240"/>
      <c r="V28" s="240"/>
      <c r="W28" s="243"/>
      <c r="X28" s="1"/>
      <c r="Y28" s="72"/>
    </row>
    <row r="29" spans="1:25"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-421724667</v>
      </c>
      <c r="U29" s="198"/>
      <c r="V29" s="198"/>
      <c r="W29" s="199"/>
      <c r="X29" s="1"/>
    </row>
    <row r="30" spans="1:25"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5"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5"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3" ht="18" customHeight="1" x14ac:dyDescent="0.2">
      <c r="B33" s="257" t="s">
        <v>197</v>
      </c>
      <c r="C33" s="258"/>
      <c r="D33" s="258"/>
      <c r="E33" s="258"/>
      <c r="F33" s="258"/>
      <c r="G33" s="258"/>
      <c r="H33" s="258"/>
      <c r="I33" s="258"/>
      <c r="J33" s="258"/>
      <c r="K33" s="258"/>
      <c r="L33" s="259">
        <v>1994</v>
      </c>
      <c r="M33" s="259"/>
      <c r="N33" s="259"/>
      <c r="O33" s="259"/>
      <c r="P33" s="260">
        <v>50</v>
      </c>
      <c r="Q33" s="260"/>
      <c r="R33" s="260"/>
      <c r="S33" s="260"/>
      <c r="T33" s="261" t="s">
        <v>529</v>
      </c>
      <c r="U33" s="261"/>
      <c r="V33" s="261"/>
      <c r="W33" s="262"/>
    </row>
    <row r="34" spans="2:23" ht="18" customHeight="1" x14ac:dyDescent="0.2">
      <c r="B34" s="244"/>
      <c r="C34" s="246" t="s">
        <v>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3" ht="18" customHeight="1" x14ac:dyDescent="0.2">
      <c r="B35" s="386"/>
      <c r="C35" s="387">
        <v>527903527</v>
      </c>
      <c r="D35" s="387"/>
      <c r="E35" s="387"/>
      <c r="F35" s="387"/>
      <c r="G35" s="387"/>
      <c r="H35" s="387"/>
      <c r="I35" s="387"/>
      <c r="J35" s="387">
        <v>285067890</v>
      </c>
      <c r="K35" s="387"/>
      <c r="L35" s="387"/>
      <c r="M35" s="387"/>
      <c r="N35" s="387"/>
      <c r="O35" s="387"/>
      <c r="P35" s="387"/>
      <c r="Q35" s="387">
        <v>318736000</v>
      </c>
      <c r="R35" s="387"/>
      <c r="S35" s="387"/>
      <c r="T35" s="387"/>
      <c r="U35" s="387"/>
      <c r="V35" s="387"/>
      <c r="W35" s="388"/>
    </row>
    <row r="36" spans="2:23" ht="18" customHeight="1" x14ac:dyDescent="0.2">
      <c r="B36" s="384" t="s">
        <v>26</v>
      </c>
      <c r="C36" s="382"/>
      <c r="D36" s="382"/>
      <c r="E36" s="382"/>
      <c r="F36" s="382"/>
      <c r="G36" s="382"/>
      <c r="H36" s="382"/>
      <c r="I36" s="382"/>
      <c r="J36" s="382"/>
      <c r="K36" s="382"/>
      <c r="L36" s="382" t="s">
        <v>29</v>
      </c>
      <c r="M36" s="382"/>
      <c r="N36" s="382"/>
      <c r="O36" s="382"/>
      <c r="P36" s="382" t="s">
        <v>30</v>
      </c>
      <c r="Q36" s="382"/>
      <c r="R36" s="382"/>
      <c r="S36" s="382"/>
      <c r="T36" s="382" t="s">
        <v>31</v>
      </c>
      <c r="U36" s="382"/>
      <c r="V36" s="382"/>
      <c r="W36" s="385"/>
    </row>
    <row r="37" spans="2:23" ht="18" customHeight="1" x14ac:dyDescent="0.2">
      <c r="B37" s="257" t="s">
        <v>189</v>
      </c>
      <c r="C37" s="258"/>
      <c r="D37" s="258"/>
      <c r="E37" s="258"/>
      <c r="F37" s="258"/>
      <c r="G37" s="258"/>
      <c r="H37" s="258"/>
      <c r="I37" s="258"/>
      <c r="J37" s="258"/>
      <c r="K37" s="258"/>
      <c r="L37" s="259">
        <v>2009</v>
      </c>
      <c r="M37" s="259"/>
      <c r="N37" s="259"/>
      <c r="O37" s="259"/>
      <c r="P37" s="260">
        <v>50</v>
      </c>
      <c r="Q37" s="260"/>
      <c r="R37" s="260"/>
      <c r="S37" s="260"/>
      <c r="T37" s="261" t="s">
        <v>194</v>
      </c>
      <c r="U37" s="261"/>
      <c r="V37" s="261"/>
      <c r="W37" s="262"/>
    </row>
    <row r="38" spans="2:23" ht="18" customHeight="1" x14ac:dyDescent="0.2">
      <c r="B38" s="244"/>
      <c r="C38" s="246" t="s">
        <v>72</v>
      </c>
      <c r="D38" s="246"/>
      <c r="E38" s="246"/>
      <c r="F38" s="246"/>
      <c r="G38" s="246"/>
      <c r="H38" s="246"/>
      <c r="I38" s="246"/>
      <c r="J38" s="246" t="s">
        <v>28</v>
      </c>
      <c r="K38" s="246"/>
      <c r="L38" s="246"/>
      <c r="M38" s="246"/>
      <c r="N38" s="246"/>
      <c r="O38" s="246"/>
      <c r="P38" s="246"/>
      <c r="Q38" s="246" t="s">
        <v>32</v>
      </c>
      <c r="R38" s="246"/>
      <c r="S38" s="246"/>
      <c r="T38" s="246"/>
      <c r="U38" s="246"/>
      <c r="V38" s="246"/>
      <c r="W38" s="247"/>
    </row>
    <row r="39" spans="2:23" ht="18" customHeight="1" thickBot="1" x14ac:dyDescent="0.25">
      <c r="B39" s="245"/>
      <c r="C39" s="248">
        <v>473362653</v>
      </c>
      <c r="D39" s="248"/>
      <c r="E39" s="248"/>
      <c r="F39" s="248"/>
      <c r="G39" s="248"/>
      <c r="H39" s="248"/>
      <c r="I39" s="248"/>
      <c r="J39" s="248">
        <v>113607036</v>
      </c>
      <c r="K39" s="248"/>
      <c r="L39" s="248"/>
      <c r="M39" s="248"/>
      <c r="N39" s="248"/>
      <c r="O39" s="248"/>
      <c r="P39" s="248"/>
      <c r="Q39" s="248">
        <v>432781000</v>
      </c>
      <c r="R39" s="248"/>
      <c r="S39" s="248"/>
      <c r="T39" s="248"/>
      <c r="U39" s="248"/>
      <c r="V39" s="248"/>
      <c r="W39" s="250"/>
    </row>
    <row r="40" spans="2:23" ht="11.5" thickBot="1" x14ac:dyDescent="0.25"/>
    <row r="41" spans="2:23" ht="15" customHeight="1" thickBot="1" x14ac:dyDescent="0.25">
      <c r="B41" s="100" t="s">
        <v>33</v>
      </c>
      <c r="C41" s="101"/>
      <c r="D41" s="101"/>
      <c r="E41" s="101"/>
      <c r="F41" s="101"/>
      <c r="G41" s="101"/>
      <c r="H41" s="101"/>
      <c r="I41" s="101"/>
      <c r="J41" s="101"/>
      <c r="K41" s="101"/>
      <c r="L41" s="101"/>
      <c r="M41" s="101"/>
      <c r="N41" s="101"/>
      <c r="O41" s="101"/>
      <c r="P41" s="101"/>
      <c r="Q41" s="101"/>
      <c r="R41" s="101"/>
      <c r="S41" s="101"/>
      <c r="T41" s="101"/>
      <c r="U41" s="101"/>
      <c r="V41" s="101"/>
      <c r="W41" s="102"/>
    </row>
    <row r="42" spans="2:23" ht="15" customHeight="1" x14ac:dyDescent="0.2">
      <c r="B42" s="269" t="s">
        <v>39</v>
      </c>
      <c r="C42" s="265"/>
      <c r="D42" s="265"/>
      <c r="E42" s="265"/>
      <c r="F42" s="265"/>
      <c r="G42" s="265"/>
      <c r="H42" s="351" t="s">
        <v>34</v>
      </c>
      <c r="I42" s="265"/>
      <c r="J42" s="265"/>
      <c r="K42" s="350"/>
      <c r="L42" s="351" t="s">
        <v>40</v>
      </c>
      <c r="M42" s="265"/>
      <c r="N42" s="265"/>
      <c r="O42" s="350"/>
      <c r="P42" s="351" t="s">
        <v>41</v>
      </c>
      <c r="Q42" s="265"/>
      <c r="R42" s="265"/>
      <c r="S42" s="350"/>
      <c r="T42" s="265" t="s">
        <v>42</v>
      </c>
      <c r="U42" s="265"/>
      <c r="V42" s="265"/>
      <c r="W42" s="266"/>
    </row>
    <row r="43" spans="2:23" ht="15" customHeight="1" thickBot="1" x14ac:dyDescent="0.25">
      <c r="B43" s="277" t="s">
        <v>189</v>
      </c>
      <c r="C43" s="278"/>
      <c r="D43" s="278"/>
      <c r="E43" s="278"/>
      <c r="F43" s="278"/>
      <c r="G43" s="278"/>
      <c r="H43" s="279">
        <v>110000000</v>
      </c>
      <c r="I43" s="279"/>
      <c r="J43" s="279"/>
      <c r="K43" s="279"/>
      <c r="L43" s="279">
        <v>42916963</v>
      </c>
      <c r="M43" s="279"/>
      <c r="N43" s="279"/>
      <c r="O43" s="279"/>
      <c r="P43" s="280">
        <v>39595</v>
      </c>
      <c r="Q43" s="280"/>
      <c r="R43" s="280"/>
      <c r="S43" s="280"/>
      <c r="T43" s="281">
        <v>46837</v>
      </c>
      <c r="U43" s="281"/>
      <c r="V43" s="281"/>
      <c r="W43" s="282"/>
    </row>
    <row r="44" spans="2:23" ht="15" customHeight="1" x14ac:dyDescent="0.2">
      <c r="B44" s="380" t="s">
        <v>39</v>
      </c>
      <c r="C44" s="381"/>
      <c r="D44" s="381"/>
      <c r="E44" s="381"/>
      <c r="F44" s="381"/>
      <c r="G44" s="381"/>
      <c r="H44" s="382" t="s">
        <v>34</v>
      </c>
      <c r="I44" s="382"/>
      <c r="J44" s="382"/>
      <c r="K44" s="382"/>
      <c r="L44" s="382" t="s">
        <v>40</v>
      </c>
      <c r="M44" s="382"/>
      <c r="N44" s="382"/>
      <c r="O44" s="382"/>
      <c r="P44" s="382" t="s">
        <v>41</v>
      </c>
      <c r="Q44" s="382"/>
      <c r="R44" s="382"/>
      <c r="S44" s="382"/>
      <c r="T44" s="381" t="s">
        <v>42</v>
      </c>
      <c r="U44" s="381"/>
      <c r="V44" s="381"/>
      <c r="W44" s="383"/>
    </row>
    <row r="45" spans="2:23" ht="15" customHeight="1" thickBot="1" x14ac:dyDescent="0.25">
      <c r="B45" s="277" t="s">
        <v>195</v>
      </c>
      <c r="C45" s="278"/>
      <c r="D45" s="278"/>
      <c r="E45" s="278"/>
      <c r="F45" s="278"/>
      <c r="G45" s="278"/>
      <c r="H45" s="273">
        <v>196000000</v>
      </c>
      <c r="I45" s="274"/>
      <c r="J45" s="274"/>
      <c r="K45" s="275"/>
      <c r="L45" s="273">
        <v>109943641</v>
      </c>
      <c r="M45" s="274"/>
      <c r="N45" s="274"/>
      <c r="O45" s="274"/>
      <c r="P45" s="378">
        <v>40689</v>
      </c>
      <c r="Q45" s="281"/>
      <c r="R45" s="281"/>
      <c r="S45" s="379"/>
      <c r="T45" s="281">
        <v>47927</v>
      </c>
      <c r="U45" s="281"/>
      <c r="V45" s="281"/>
      <c r="W45" s="282"/>
    </row>
    <row r="47" spans="2:23" ht="15" customHeight="1" x14ac:dyDescent="0.2">
      <c r="U47" s="99" t="s">
        <v>446</v>
      </c>
      <c r="V47" s="99"/>
      <c r="W47" s="99"/>
    </row>
  </sheetData>
  <mergeCells count="142">
    <mergeCell ref="E5:M5"/>
    <mergeCell ref="B7:M9"/>
    <mergeCell ref="B32:K32"/>
    <mergeCell ref="L32:O32"/>
    <mergeCell ref="P32:S32"/>
    <mergeCell ref="T32:W32"/>
    <mergeCell ref="B33:K33"/>
    <mergeCell ref="L33:O33"/>
    <mergeCell ref="P33:S33"/>
    <mergeCell ref="T33:W33"/>
    <mergeCell ref="T10:W10"/>
    <mergeCell ref="K16:N16"/>
    <mergeCell ref="O16:S16"/>
    <mergeCell ref="T16:W16"/>
    <mergeCell ref="F17:J17"/>
    <mergeCell ref="K17:N17"/>
    <mergeCell ref="O17:S17"/>
    <mergeCell ref="T17:W17"/>
    <mergeCell ref="F14:J14"/>
    <mergeCell ref="K14:N14"/>
    <mergeCell ref="O14:S14"/>
    <mergeCell ref="T14:W14"/>
    <mergeCell ref="F15:J15"/>
    <mergeCell ref="K15:N15"/>
    <mergeCell ref="U47:W47"/>
    <mergeCell ref="B4:W4"/>
    <mergeCell ref="N5:S5"/>
    <mergeCell ref="T5:W5"/>
    <mergeCell ref="N6:S6"/>
    <mergeCell ref="T6:W6"/>
    <mergeCell ref="N7:S7"/>
    <mergeCell ref="T7:W7"/>
    <mergeCell ref="B1:E3"/>
    <mergeCell ref="F1:J1"/>
    <mergeCell ref="K1:R1"/>
    <mergeCell ref="S1:W1"/>
    <mergeCell ref="F2:J3"/>
    <mergeCell ref="K2:R3"/>
    <mergeCell ref="S2:W3"/>
    <mergeCell ref="B12:W12"/>
    <mergeCell ref="B13:E13"/>
    <mergeCell ref="F13:J13"/>
    <mergeCell ref="O13:S13"/>
    <mergeCell ref="N8:S8"/>
    <mergeCell ref="T8:W8"/>
    <mergeCell ref="N9:S9"/>
    <mergeCell ref="T9:W9"/>
    <mergeCell ref="N10:S10"/>
    <mergeCell ref="O15:S15"/>
    <mergeCell ref="T15:W15"/>
    <mergeCell ref="F16:J16"/>
    <mergeCell ref="K13:N13"/>
    <mergeCell ref="T13:W13"/>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20:J20"/>
    <mergeCell ref="K20:N20"/>
    <mergeCell ref="B28:E29"/>
    <mergeCell ref="F28:J28"/>
    <mergeCell ref="K28:N28"/>
    <mergeCell ref="O28:S28"/>
    <mergeCell ref="T28:W28"/>
    <mergeCell ref="F29:S29"/>
    <mergeCell ref="T29:W29"/>
    <mergeCell ref="B31:W31"/>
    <mergeCell ref="B36:K36"/>
    <mergeCell ref="L36:O36"/>
    <mergeCell ref="P36:S36"/>
    <mergeCell ref="T36:W36"/>
    <mergeCell ref="B34:B35"/>
    <mergeCell ref="C34:I34"/>
    <mergeCell ref="J34:P34"/>
    <mergeCell ref="Q34:W34"/>
    <mergeCell ref="C35:I35"/>
    <mergeCell ref="J35:P35"/>
    <mergeCell ref="Q35:W35"/>
    <mergeCell ref="B37:K37"/>
    <mergeCell ref="L37:O37"/>
    <mergeCell ref="P37:S37"/>
    <mergeCell ref="T37:W37"/>
    <mergeCell ref="B41:W41"/>
    <mergeCell ref="B42:G42"/>
    <mergeCell ref="H42:K42"/>
    <mergeCell ref="L42:O42"/>
    <mergeCell ref="B43:G43"/>
    <mergeCell ref="H43:K43"/>
    <mergeCell ref="L43:O43"/>
    <mergeCell ref="P43:S43"/>
    <mergeCell ref="T43:W43"/>
    <mergeCell ref="P42:S42"/>
    <mergeCell ref="T42:W42"/>
    <mergeCell ref="B38:B39"/>
    <mergeCell ref="C38:I38"/>
    <mergeCell ref="J38:P38"/>
    <mergeCell ref="Q38:W38"/>
    <mergeCell ref="C39:I39"/>
    <mergeCell ref="J39:P39"/>
    <mergeCell ref="Q39:W39"/>
    <mergeCell ref="B45:G45"/>
    <mergeCell ref="H45:K45"/>
    <mergeCell ref="L45:O45"/>
    <mergeCell ref="P45:S45"/>
    <mergeCell ref="T45:W45"/>
    <mergeCell ref="B44:G44"/>
    <mergeCell ref="H44:K44"/>
    <mergeCell ref="L44:O44"/>
    <mergeCell ref="P44:S44"/>
    <mergeCell ref="T44:W44"/>
  </mergeCells>
  <phoneticPr fontId="1"/>
  <hyperlinks>
    <hyperlink ref="U47" location="目次!D6" display="目次へ戻る"/>
    <hyperlink ref="U47:W47" location="目次!D22" display="目次へ戻る"/>
  </hyperlinks>
  <pageMargins left="0.7" right="0.7" top="0.75" bottom="0.75" header="0.3" footer="0.3"/>
  <pageSetup paperSize="9" scale="9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36" s="4" customFormat="1" ht="12" customHeight="1" x14ac:dyDescent="0.2">
      <c r="B1" s="103" t="s">
        <v>483</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36" s="4" customFormat="1" ht="12" customHeight="1" x14ac:dyDescent="0.2">
      <c r="B2" s="106"/>
      <c r="C2" s="107"/>
      <c r="D2" s="107"/>
      <c r="E2" s="108"/>
      <c r="F2" s="302" t="s">
        <v>188</v>
      </c>
      <c r="G2" s="303"/>
      <c r="H2" s="303"/>
      <c r="I2" s="303"/>
      <c r="J2" s="304"/>
      <c r="K2" s="308" t="s">
        <v>193</v>
      </c>
      <c r="L2" s="308"/>
      <c r="M2" s="308"/>
      <c r="N2" s="308"/>
      <c r="O2" s="308"/>
      <c r="P2" s="308"/>
      <c r="Q2" s="308"/>
      <c r="R2" s="308"/>
      <c r="S2" s="308" t="s">
        <v>200</v>
      </c>
      <c r="T2" s="310"/>
      <c r="U2" s="310"/>
      <c r="V2" s="310"/>
      <c r="W2" s="311"/>
      <c r="Y2" s="5"/>
      <c r="Z2" s="5"/>
    </row>
    <row r="3" spans="1:3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3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36" s="4" customFormat="1" ht="15" customHeight="1" x14ac:dyDescent="0.2">
      <c r="B5" s="32" t="s">
        <v>154</v>
      </c>
      <c r="C5" s="33"/>
      <c r="D5" s="33"/>
      <c r="E5" s="33" t="s">
        <v>191</v>
      </c>
      <c r="F5" s="33"/>
      <c r="G5" s="33"/>
      <c r="H5" s="33"/>
      <c r="I5" s="33"/>
      <c r="J5" s="33"/>
      <c r="K5" s="33"/>
      <c r="L5" s="33"/>
      <c r="M5" s="34"/>
      <c r="N5" s="317" t="s">
        <v>63</v>
      </c>
      <c r="O5" s="318"/>
      <c r="P5" s="318"/>
      <c r="Q5" s="318"/>
      <c r="R5" s="318"/>
      <c r="S5" s="318"/>
      <c r="T5" s="370">
        <v>41740</v>
      </c>
      <c r="U5" s="370"/>
      <c r="V5" s="370"/>
      <c r="W5" s="371"/>
      <c r="Y5" s="5"/>
      <c r="Z5" s="5"/>
    </row>
    <row r="6" spans="1:36" s="4" customFormat="1" ht="15" customHeight="1" x14ac:dyDescent="0.2">
      <c r="B6" s="20" t="s">
        <v>157</v>
      </c>
      <c r="C6" s="11"/>
      <c r="D6" s="11"/>
      <c r="E6" s="263">
        <v>40011</v>
      </c>
      <c r="F6" s="263"/>
      <c r="G6" s="263"/>
      <c r="H6" s="263"/>
      <c r="I6" s="263"/>
      <c r="J6" s="263"/>
      <c r="K6" s="263"/>
      <c r="L6" s="263"/>
      <c r="M6" s="264"/>
      <c r="N6" s="141" t="s">
        <v>48</v>
      </c>
      <c r="O6" s="142"/>
      <c r="P6" s="142"/>
      <c r="Q6" s="142"/>
      <c r="R6" s="142"/>
      <c r="S6" s="143"/>
      <c r="T6" s="132">
        <f>(K28/T5)</f>
        <v>1037.9663152850983</v>
      </c>
      <c r="U6" s="133"/>
      <c r="V6" s="133"/>
      <c r="W6" s="134"/>
      <c r="Y6" s="5"/>
      <c r="Z6" s="5"/>
    </row>
    <row r="7" spans="1:36" s="4" customFormat="1" ht="15" customHeight="1" x14ac:dyDescent="0.2">
      <c r="B7" s="20" t="s">
        <v>181</v>
      </c>
      <c r="C7" s="11"/>
      <c r="D7" s="11"/>
      <c r="E7" s="11" t="s">
        <v>192</v>
      </c>
      <c r="F7" s="11"/>
      <c r="G7" s="11"/>
      <c r="H7" s="11"/>
      <c r="I7" s="11"/>
      <c r="J7" s="11"/>
      <c r="K7" s="11"/>
      <c r="L7" s="11"/>
      <c r="M7" s="35"/>
      <c r="N7" s="141" t="s">
        <v>49</v>
      </c>
      <c r="O7" s="142"/>
      <c r="P7" s="142"/>
      <c r="Q7" s="142"/>
      <c r="R7" s="142"/>
      <c r="S7" s="143"/>
      <c r="T7" s="135">
        <f>(SUM(K14:N20,K23:N25)-(SUM(T17:W18)))/(T5)</f>
        <v>1037.9663152850983</v>
      </c>
      <c r="U7" s="136"/>
      <c r="V7" s="136"/>
      <c r="W7" s="137"/>
      <c r="Y7" s="5"/>
      <c r="Z7" s="5"/>
    </row>
    <row r="8" spans="1:36" s="4" customFormat="1" ht="15" customHeight="1" x14ac:dyDescent="0.2">
      <c r="B8" s="20" t="s">
        <v>117</v>
      </c>
      <c r="C8" s="11"/>
      <c r="D8" s="11"/>
      <c r="E8" s="11" t="s">
        <v>189</v>
      </c>
      <c r="F8" s="11"/>
      <c r="G8" s="12"/>
      <c r="H8" s="12"/>
      <c r="I8" s="12"/>
      <c r="J8" s="12"/>
      <c r="K8" s="12"/>
      <c r="L8" s="12"/>
      <c r="M8" s="38"/>
      <c r="N8" s="141" t="s">
        <v>44</v>
      </c>
      <c r="O8" s="142"/>
      <c r="P8" s="142"/>
      <c r="Q8" s="142"/>
      <c r="R8" s="142"/>
      <c r="S8" s="143"/>
      <c r="T8" s="155">
        <f>((T17+T18)/(K28)*100)</f>
        <v>0</v>
      </c>
      <c r="U8" s="156"/>
      <c r="V8" s="156"/>
      <c r="W8" s="157"/>
      <c r="Y8" s="5"/>
      <c r="Z8" s="5"/>
    </row>
    <row r="9" spans="1:36" s="4" customFormat="1" ht="15" customHeight="1" x14ac:dyDescent="0.2">
      <c r="B9" s="91" t="s">
        <v>549</v>
      </c>
      <c r="C9" s="53"/>
      <c r="D9" s="53"/>
      <c r="E9" s="92" t="s">
        <v>550</v>
      </c>
      <c r="F9" s="11"/>
      <c r="G9" s="37"/>
      <c r="H9" s="37"/>
      <c r="I9" s="37"/>
      <c r="J9" s="37"/>
      <c r="K9" s="37"/>
      <c r="L9" s="37"/>
      <c r="M9" s="46"/>
      <c r="N9" s="141" t="s">
        <v>45</v>
      </c>
      <c r="O9" s="142"/>
      <c r="P9" s="142"/>
      <c r="Q9" s="142"/>
      <c r="R9" s="142"/>
      <c r="S9" s="143"/>
      <c r="T9" s="155">
        <f>IF((K21-T21)/(K21)*100&gt;0,(K21-T21)/(K21)*100,0)</f>
        <v>100</v>
      </c>
      <c r="U9" s="156"/>
      <c r="V9" s="156"/>
      <c r="W9" s="157"/>
      <c r="Y9" s="5"/>
      <c r="Z9" s="5"/>
    </row>
    <row r="10" spans="1:36" s="4" customFormat="1" ht="15" customHeight="1" thickBot="1" x14ac:dyDescent="0.25">
      <c r="B10" s="54"/>
      <c r="C10" s="42"/>
      <c r="D10" s="42"/>
      <c r="E10" s="42"/>
      <c r="F10" s="43"/>
      <c r="G10" s="40"/>
      <c r="H10" s="40"/>
      <c r="I10" s="40"/>
      <c r="J10" s="40"/>
      <c r="K10" s="40"/>
      <c r="L10" s="40"/>
      <c r="M10" s="41"/>
      <c r="N10" s="288" t="s">
        <v>69</v>
      </c>
      <c r="O10" s="289"/>
      <c r="P10" s="289"/>
      <c r="Q10" s="289"/>
      <c r="R10" s="289"/>
      <c r="S10" s="289"/>
      <c r="T10" s="327">
        <v>24</v>
      </c>
      <c r="U10" s="327"/>
      <c r="V10" s="327"/>
      <c r="W10" s="328"/>
      <c r="Y10" s="5"/>
      <c r="Z10" s="5"/>
    </row>
    <row r="11" spans="1:36" ht="11.5" thickBot="1" x14ac:dyDescent="0.25"/>
    <row r="12" spans="1:3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3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c r="AJ13" s="63"/>
    </row>
    <row r="14" spans="1:36" s="2" customFormat="1" ht="15" customHeight="1" x14ac:dyDescent="0.2">
      <c r="A14" s="1"/>
      <c r="B14" s="202" t="s">
        <v>453</v>
      </c>
      <c r="C14" s="203"/>
      <c r="D14" s="203"/>
      <c r="E14" s="203"/>
      <c r="F14" s="173" t="s">
        <v>10</v>
      </c>
      <c r="G14" s="168"/>
      <c r="H14" s="168"/>
      <c r="I14" s="168"/>
      <c r="J14" s="169"/>
      <c r="K14" s="164">
        <v>0</v>
      </c>
      <c r="L14" s="165"/>
      <c r="M14" s="165"/>
      <c r="N14" s="166"/>
      <c r="O14" s="167" t="s">
        <v>19</v>
      </c>
      <c r="P14" s="168"/>
      <c r="Q14" s="168"/>
      <c r="R14" s="168"/>
      <c r="S14" s="169"/>
      <c r="T14" s="170">
        <v>0</v>
      </c>
      <c r="U14" s="171"/>
      <c r="V14" s="171"/>
      <c r="W14" s="172"/>
      <c r="X14" s="1"/>
    </row>
    <row r="15" spans="1:36" s="2" customFormat="1" ht="15" customHeight="1" x14ac:dyDescent="0.2">
      <c r="A15" s="1"/>
      <c r="B15" s="202"/>
      <c r="C15" s="203"/>
      <c r="D15" s="203"/>
      <c r="E15" s="203"/>
      <c r="F15" s="173" t="s">
        <v>5</v>
      </c>
      <c r="G15" s="168"/>
      <c r="H15" s="168"/>
      <c r="I15" s="168"/>
      <c r="J15" s="169"/>
      <c r="K15" s="164">
        <v>34005945</v>
      </c>
      <c r="L15" s="165"/>
      <c r="M15" s="165"/>
      <c r="N15" s="166"/>
      <c r="O15" s="167" t="s">
        <v>9</v>
      </c>
      <c r="P15" s="168"/>
      <c r="Q15" s="168"/>
      <c r="R15" s="168"/>
      <c r="S15" s="169"/>
      <c r="T15" s="170">
        <v>0</v>
      </c>
      <c r="U15" s="171"/>
      <c r="V15" s="171"/>
      <c r="W15" s="172"/>
      <c r="X15" s="1"/>
    </row>
    <row r="16" spans="1:36" s="2" customFormat="1" ht="15" customHeight="1" x14ac:dyDescent="0.2">
      <c r="A16" s="1"/>
      <c r="B16" s="202"/>
      <c r="C16" s="203"/>
      <c r="D16" s="203"/>
      <c r="E16" s="203"/>
      <c r="F16" s="173" t="s">
        <v>4</v>
      </c>
      <c r="G16" s="168"/>
      <c r="H16" s="168"/>
      <c r="I16" s="168"/>
      <c r="J16" s="169"/>
      <c r="K16" s="164">
        <v>0</v>
      </c>
      <c r="L16" s="165"/>
      <c r="M16" s="165"/>
      <c r="N16" s="166"/>
      <c r="O16" s="167" t="s">
        <v>8</v>
      </c>
      <c r="P16" s="168"/>
      <c r="Q16" s="168"/>
      <c r="R16" s="168"/>
      <c r="S16" s="169"/>
      <c r="T16" s="170">
        <v>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897950</v>
      </c>
      <c r="L18" s="165"/>
      <c r="M18" s="165"/>
      <c r="N18" s="166"/>
      <c r="O18" s="167" t="s">
        <v>6</v>
      </c>
      <c r="P18" s="168"/>
      <c r="Q18" s="168"/>
      <c r="R18" s="168"/>
      <c r="S18" s="169"/>
      <c r="T18" s="170">
        <v>0</v>
      </c>
      <c r="U18" s="171"/>
      <c r="V18" s="171"/>
      <c r="W18" s="172"/>
      <c r="X18" s="1"/>
    </row>
    <row r="19" spans="1:24" s="2" customFormat="1" ht="15" customHeight="1" x14ac:dyDescent="0.2">
      <c r="A19" s="1"/>
      <c r="B19" s="202"/>
      <c r="C19" s="203"/>
      <c r="D19" s="203"/>
      <c r="E19" s="203"/>
      <c r="F19" s="173" t="s">
        <v>23</v>
      </c>
      <c r="G19" s="168"/>
      <c r="H19" s="168"/>
      <c r="I19" s="168"/>
      <c r="J19" s="169"/>
      <c r="K19" s="164">
        <v>0</v>
      </c>
      <c r="L19" s="165"/>
      <c r="M19" s="165"/>
      <c r="N19" s="166"/>
      <c r="O19" s="167" t="s">
        <v>24</v>
      </c>
      <c r="P19" s="168"/>
      <c r="Q19" s="168"/>
      <c r="R19" s="168"/>
      <c r="S19" s="169"/>
      <c r="T19" s="170">
        <v>0</v>
      </c>
      <c r="U19" s="171"/>
      <c r="V19" s="171"/>
      <c r="W19" s="172"/>
      <c r="X19" s="1"/>
    </row>
    <row r="20" spans="1:24" s="2" customFormat="1" ht="15" customHeight="1" x14ac:dyDescent="0.2">
      <c r="A20" s="1"/>
      <c r="B20" s="202"/>
      <c r="C20" s="203"/>
      <c r="D20" s="203"/>
      <c r="E20" s="203"/>
      <c r="F20" s="218" t="s">
        <v>475</v>
      </c>
      <c r="G20" s="182"/>
      <c r="H20" s="182"/>
      <c r="I20" s="182"/>
      <c r="J20" s="183"/>
      <c r="K20" s="229">
        <v>0</v>
      </c>
      <c r="L20" s="230"/>
      <c r="M20" s="230"/>
      <c r="N20" s="231"/>
      <c r="O20" s="181" t="s">
        <v>472</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34903895</v>
      </c>
      <c r="L21" s="191"/>
      <c r="M21" s="191"/>
      <c r="N21" s="192"/>
      <c r="O21" s="193" t="s">
        <v>21</v>
      </c>
      <c r="P21" s="188"/>
      <c r="Q21" s="188"/>
      <c r="R21" s="188"/>
      <c r="S21" s="189"/>
      <c r="T21" s="190">
        <f>SUM(T14:W20)</f>
        <v>0</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-34903895</v>
      </c>
      <c r="U22" s="198"/>
      <c r="V22" s="198"/>
      <c r="W22" s="199"/>
      <c r="X22" s="1"/>
    </row>
    <row r="23" spans="1:24" s="2" customFormat="1" ht="15" customHeight="1" x14ac:dyDescent="0.2">
      <c r="A23" s="1"/>
      <c r="B23" s="200" t="s">
        <v>450</v>
      </c>
      <c r="C23" s="201"/>
      <c r="D23" s="201"/>
      <c r="E23" s="201"/>
      <c r="F23" s="206" t="s">
        <v>1</v>
      </c>
      <c r="G23" s="207"/>
      <c r="H23" s="207"/>
      <c r="I23" s="207"/>
      <c r="J23" s="208"/>
      <c r="K23" s="209">
        <v>8420819</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540</v>
      </c>
      <c r="G24" s="214"/>
      <c r="H24" s="214"/>
      <c r="I24" s="214"/>
      <c r="J24" s="215"/>
      <c r="K24" s="170">
        <v>0</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0</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8420819</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-8420819</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43324714</v>
      </c>
      <c r="L28" s="240"/>
      <c r="M28" s="240"/>
      <c r="N28" s="241"/>
      <c r="O28" s="242" t="s">
        <v>21</v>
      </c>
      <c r="P28" s="237"/>
      <c r="Q28" s="237"/>
      <c r="R28" s="237"/>
      <c r="S28" s="238"/>
      <c r="T28" s="239">
        <f>T21+T26</f>
        <v>0</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-43324714</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3" ht="18" customHeight="1" x14ac:dyDescent="0.2">
      <c r="B33" s="257" t="s">
        <v>193</v>
      </c>
      <c r="C33" s="258"/>
      <c r="D33" s="258"/>
      <c r="E33" s="258"/>
      <c r="F33" s="258"/>
      <c r="G33" s="258"/>
      <c r="H33" s="258"/>
      <c r="I33" s="258"/>
      <c r="J33" s="258"/>
      <c r="K33" s="258"/>
      <c r="L33" s="259">
        <v>2009</v>
      </c>
      <c r="M33" s="259"/>
      <c r="N33" s="259"/>
      <c r="O33" s="259"/>
      <c r="P33" s="260">
        <v>50</v>
      </c>
      <c r="Q33" s="260"/>
      <c r="R33" s="260"/>
      <c r="S33" s="260"/>
      <c r="T33" s="261" t="s">
        <v>201</v>
      </c>
      <c r="U33" s="261"/>
      <c r="V33" s="261"/>
      <c r="W33" s="262"/>
    </row>
    <row r="34" spans="2:23" ht="18" customHeight="1" x14ac:dyDescent="0.2">
      <c r="B34" s="244"/>
      <c r="C34" s="246" t="s">
        <v>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3" ht="18" customHeight="1" thickBot="1" x14ac:dyDescent="0.25">
      <c r="B35" s="245"/>
      <c r="C35" s="248">
        <v>421040996</v>
      </c>
      <c r="D35" s="248"/>
      <c r="E35" s="248"/>
      <c r="F35" s="248"/>
      <c r="G35" s="248"/>
      <c r="H35" s="248"/>
      <c r="I35" s="248"/>
      <c r="J35" s="248">
        <v>101049828</v>
      </c>
      <c r="K35" s="248"/>
      <c r="L35" s="248"/>
      <c r="M35" s="248"/>
      <c r="N35" s="248"/>
      <c r="O35" s="248"/>
      <c r="P35" s="248"/>
      <c r="Q35" s="248">
        <v>384945000</v>
      </c>
      <c r="R35" s="248"/>
      <c r="S35" s="248"/>
      <c r="T35" s="248"/>
      <c r="U35" s="248"/>
      <c r="V35" s="248"/>
      <c r="W35" s="250"/>
    </row>
    <row r="36" spans="2:23" ht="11" x14ac:dyDescent="0.2"/>
    <row r="37" spans="2:23" ht="15" customHeight="1" x14ac:dyDescent="0.2">
      <c r="U37" s="99" t="s">
        <v>446</v>
      </c>
      <c r="V37" s="99"/>
      <c r="W37" s="99"/>
    </row>
  </sheetData>
  <mergeCells count="105">
    <mergeCell ref="U37:W37"/>
    <mergeCell ref="B4:W4"/>
    <mergeCell ref="N5:S5"/>
    <mergeCell ref="T5:W5"/>
    <mergeCell ref="E6:M6"/>
    <mergeCell ref="N6:S6"/>
    <mergeCell ref="T6:W6"/>
    <mergeCell ref="B1:E3"/>
    <mergeCell ref="F1:J1"/>
    <mergeCell ref="K1:R1"/>
    <mergeCell ref="S1:W1"/>
    <mergeCell ref="F2:J3"/>
    <mergeCell ref="K2:R3"/>
    <mergeCell ref="S2:W3"/>
    <mergeCell ref="N10:S10"/>
    <mergeCell ref="T10:W10"/>
    <mergeCell ref="B12:W12"/>
    <mergeCell ref="B13:E13"/>
    <mergeCell ref="F13:J13"/>
    <mergeCell ref="O13:S13"/>
    <mergeCell ref="N7:S7"/>
    <mergeCell ref="T7:W7"/>
    <mergeCell ref="N8:S8"/>
    <mergeCell ref="T8:W8"/>
    <mergeCell ref="N9:S9"/>
    <mergeCell ref="T9:W9"/>
    <mergeCell ref="K16:N16"/>
    <mergeCell ref="O16:S16"/>
    <mergeCell ref="T16:W16"/>
    <mergeCell ref="F17:J17"/>
    <mergeCell ref="K17:N17"/>
    <mergeCell ref="O17:S17"/>
    <mergeCell ref="T17:W17"/>
    <mergeCell ref="F14:J14"/>
    <mergeCell ref="K14:N14"/>
    <mergeCell ref="O14:S14"/>
    <mergeCell ref="T14:W14"/>
    <mergeCell ref="F15:J15"/>
    <mergeCell ref="K15:N15"/>
    <mergeCell ref="O15:S15"/>
    <mergeCell ref="T15:W15"/>
    <mergeCell ref="F16:J16"/>
    <mergeCell ref="K13:N13"/>
    <mergeCell ref="T13:W13"/>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20:J20"/>
    <mergeCell ref="K20:N20"/>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s>
  <phoneticPr fontId="1"/>
  <hyperlinks>
    <hyperlink ref="U37" location="目次!D6" display="目次へ戻る"/>
    <hyperlink ref="U37:W37" location="目次!D23" display="目次へ戻る"/>
  </hyperlinks>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36" s="4" customFormat="1" ht="12" customHeight="1" x14ac:dyDescent="0.2">
      <c r="B1" s="103" t="s">
        <v>484</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36" s="4" customFormat="1" ht="12" customHeight="1" x14ac:dyDescent="0.2">
      <c r="B2" s="106"/>
      <c r="C2" s="107"/>
      <c r="D2" s="107"/>
      <c r="E2" s="108"/>
      <c r="F2" s="302" t="s">
        <v>188</v>
      </c>
      <c r="G2" s="303"/>
      <c r="H2" s="303"/>
      <c r="I2" s="303"/>
      <c r="J2" s="304"/>
      <c r="K2" s="308" t="s">
        <v>466</v>
      </c>
      <c r="L2" s="308"/>
      <c r="M2" s="308"/>
      <c r="N2" s="308"/>
      <c r="O2" s="308"/>
      <c r="P2" s="308"/>
      <c r="Q2" s="308"/>
      <c r="R2" s="308"/>
      <c r="S2" s="308" t="s">
        <v>200</v>
      </c>
      <c r="T2" s="310"/>
      <c r="U2" s="310"/>
      <c r="V2" s="310"/>
      <c r="W2" s="311"/>
      <c r="Y2" s="5"/>
      <c r="Z2" s="5"/>
    </row>
    <row r="3" spans="1:3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3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36" s="4" customFormat="1" ht="15" customHeight="1" x14ac:dyDescent="0.2">
      <c r="B5" s="10" t="s">
        <v>174</v>
      </c>
      <c r="N5" s="317" t="s">
        <v>63</v>
      </c>
      <c r="O5" s="318"/>
      <c r="P5" s="318"/>
      <c r="Q5" s="318"/>
      <c r="R5" s="318"/>
      <c r="S5" s="318"/>
      <c r="T5" s="370">
        <v>4547</v>
      </c>
      <c r="U5" s="370"/>
      <c r="V5" s="370"/>
      <c r="W5" s="371"/>
      <c r="Y5" s="5"/>
      <c r="Z5" s="5"/>
    </row>
    <row r="6" spans="1:36" s="4" customFormat="1" ht="15" customHeight="1" x14ac:dyDescent="0.2">
      <c r="B6" s="393" t="s">
        <v>551</v>
      </c>
      <c r="C6" s="394"/>
      <c r="D6" s="394"/>
      <c r="E6" s="394"/>
      <c r="F6" s="394"/>
      <c r="G6" s="394"/>
      <c r="H6" s="394"/>
      <c r="I6" s="394"/>
      <c r="J6" s="394"/>
      <c r="K6" s="394"/>
      <c r="L6" s="394"/>
      <c r="M6" s="395"/>
      <c r="N6" s="141" t="s">
        <v>48</v>
      </c>
      <c r="O6" s="142"/>
      <c r="P6" s="142"/>
      <c r="Q6" s="142"/>
      <c r="R6" s="142"/>
      <c r="S6" s="143"/>
      <c r="T6" s="132">
        <f>(K28/T5)</f>
        <v>31391.20519023532</v>
      </c>
      <c r="U6" s="133"/>
      <c r="V6" s="133"/>
      <c r="W6" s="134"/>
      <c r="Y6" s="5"/>
      <c r="Z6" s="5"/>
    </row>
    <row r="7" spans="1:36" s="4" customFormat="1" ht="15" customHeight="1" x14ac:dyDescent="0.2">
      <c r="B7" s="393"/>
      <c r="C7" s="394"/>
      <c r="D7" s="394"/>
      <c r="E7" s="394"/>
      <c r="F7" s="394"/>
      <c r="G7" s="394"/>
      <c r="H7" s="394"/>
      <c r="I7" s="394"/>
      <c r="J7" s="394"/>
      <c r="K7" s="394"/>
      <c r="L7" s="394"/>
      <c r="M7" s="395"/>
      <c r="N7" s="141" t="s">
        <v>49</v>
      </c>
      <c r="O7" s="142"/>
      <c r="P7" s="142"/>
      <c r="Q7" s="142"/>
      <c r="R7" s="142"/>
      <c r="S7" s="143"/>
      <c r="T7" s="135">
        <f>(SUM(K14:N20,K23:N25)-(SUM(T17:W18)))/(T5)</f>
        <v>31093.741807785354</v>
      </c>
      <c r="U7" s="136"/>
      <c r="V7" s="136"/>
      <c r="W7" s="137"/>
      <c r="Y7" s="5"/>
      <c r="Z7" s="5"/>
    </row>
    <row r="8" spans="1:36" s="4" customFormat="1" ht="15" customHeight="1" x14ac:dyDescent="0.2">
      <c r="B8" s="393"/>
      <c r="C8" s="394"/>
      <c r="D8" s="394"/>
      <c r="E8" s="394"/>
      <c r="F8" s="394"/>
      <c r="G8" s="394"/>
      <c r="H8" s="394"/>
      <c r="I8" s="394"/>
      <c r="J8" s="394"/>
      <c r="K8" s="394"/>
      <c r="L8" s="394"/>
      <c r="M8" s="395"/>
      <c r="N8" s="141" t="s">
        <v>44</v>
      </c>
      <c r="O8" s="142"/>
      <c r="P8" s="142"/>
      <c r="Q8" s="142"/>
      <c r="R8" s="142"/>
      <c r="S8" s="143"/>
      <c r="T8" s="155">
        <f>((T17+T18)/(K28)*100)</f>
        <v>0.947601025979395</v>
      </c>
      <c r="U8" s="156"/>
      <c r="V8" s="156"/>
      <c r="W8" s="157"/>
      <c r="Y8" s="5"/>
      <c r="Z8" s="5"/>
    </row>
    <row r="9" spans="1:36" s="4" customFormat="1" ht="15" customHeight="1" x14ac:dyDescent="0.2">
      <c r="B9" s="393"/>
      <c r="C9" s="394"/>
      <c r="D9" s="394"/>
      <c r="E9" s="394"/>
      <c r="F9" s="394"/>
      <c r="G9" s="394"/>
      <c r="H9" s="394"/>
      <c r="I9" s="394"/>
      <c r="J9" s="394"/>
      <c r="K9" s="394"/>
      <c r="L9" s="394"/>
      <c r="M9" s="395"/>
      <c r="N9" s="141" t="s">
        <v>45</v>
      </c>
      <c r="O9" s="142"/>
      <c r="P9" s="142"/>
      <c r="Q9" s="142"/>
      <c r="R9" s="142"/>
      <c r="S9" s="143"/>
      <c r="T9" s="155">
        <f>IF((K21-T21)/(K21)*100&gt;0,(K21-T21)/(K21)*100,0)</f>
        <v>98.554573815107503</v>
      </c>
      <c r="U9" s="156"/>
      <c r="V9" s="156"/>
      <c r="W9" s="157"/>
      <c r="Y9" s="5"/>
      <c r="Z9" s="5"/>
    </row>
    <row r="10" spans="1:36" s="4" customFormat="1" ht="15" customHeight="1" thickBot="1" x14ac:dyDescent="0.25">
      <c r="B10" s="396"/>
      <c r="C10" s="397"/>
      <c r="D10" s="397"/>
      <c r="E10" s="397"/>
      <c r="F10" s="397"/>
      <c r="G10" s="397"/>
      <c r="H10" s="397"/>
      <c r="I10" s="397"/>
      <c r="J10" s="397"/>
      <c r="K10" s="397"/>
      <c r="L10" s="397"/>
      <c r="M10" s="398"/>
      <c r="N10" s="288" t="s">
        <v>69</v>
      </c>
      <c r="O10" s="289"/>
      <c r="P10" s="289"/>
      <c r="Q10" s="289"/>
      <c r="R10" s="289"/>
      <c r="S10" s="289"/>
      <c r="T10" s="327">
        <v>59.427805081592702</v>
      </c>
      <c r="U10" s="327"/>
      <c r="V10" s="327"/>
      <c r="W10" s="328"/>
      <c r="Y10" s="5"/>
      <c r="Z10" s="5"/>
    </row>
    <row r="11" spans="1:36" ht="11.5" thickBot="1" x14ac:dyDescent="0.25"/>
    <row r="12" spans="1:3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3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c r="AJ13" s="63"/>
    </row>
    <row r="14" spans="1:36" s="2" customFormat="1" ht="15" customHeight="1" x14ac:dyDescent="0.2">
      <c r="A14" s="1"/>
      <c r="B14" s="202" t="s">
        <v>452</v>
      </c>
      <c r="C14" s="203"/>
      <c r="D14" s="203"/>
      <c r="E14" s="203"/>
      <c r="F14" s="206" t="s">
        <v>10</v>
      </c>
      <c r="G14" s="207"/>
      <c r="H14" s="207"/>
      <c r="I14" s="207"/>
      <c r="J14" s="208"/>
      <c r="K14" s="392">
        <v>0</v>
      </c>
      <c r="L14" s="177"/>
      <c r="M14" s="177"/>
      <c r="N14" s="178"/>
      <c r="O14" s="211" t="s">
        <v>19</v>
      </c>
      <c r="P14" s="207"/>
      <c r="Q14" s="207"/>
      <c r="R14" s="207"/>
      <c r="S14" s="208"/>
      <c r="T14" s="209">
        <v>0</v>
      </c>
      <c r="U14" s="210"/>
      <c r="V14" s="210"/>
      <c r="W14" s="212"/>
      <c r="X14" s="1"/>
    </row>
    <row r="15" spans="1:36" s="2" customFormat="1" ht="15" customHeight="1" x14ac:dyDescent="0.2">
      <c r="A15" s="1"/>
      <c r="B15" s="202"/>
      <c r="C15" s="203"/>
      <c r="D15" s="203"/>
      <c r="E15" s="203"/>
      <c r="F15" s="173" t="s">
        <v>5</v>
      </c>
      <c r="G15" s="168"/>
      <c r="H15" s="168"/>
      <c r="I15" s="168"/>
      <c r="J15" s="169"/>
      <c r="K15" s="164">
        <v>103206730</v>
      </c>
      <c r="L15" s="165"/>
      <c r="M15" s="165"/>
      <c r="N15" s="166"/>
      <c r="O15" s="167" t="s">
        <v>9</v>
      </c>
      <c r="P15" s="168"/>
      <c r="Q15" s="168"/>
      <c r="R15" s="168"/>
      <c r="S15" s="169"/>
      <c r="T15" s="170">
        <v>0</v>
      </c>
      <c r="U15" s="171"/>
      <c r="V15" s="171"/>
      <c r="W15" s="172"/>
      <c r="X15" s="1"/>
    </row>
    <row r="16" spans="1:36" s="2" customFormat="1" ht="15" customHeight="1" x14ac:dyDescent="0.2">
      <c r="A16" s="1"/>
      <c r="B16" s="202"/>
      <c r="C16" s="203"/>
      <c r="D16" s="203"/>
      <c r="E16" s="203"/>
      <c r="F16" s="173" t="s">
        <v>4</v>
      </c>
      <c r="G16" s="168"/>
      <c r="H16" s="168"/>
      <c r="I16" s="168"/>
      <c r="J16" s="169"/>
      <c r="K16" s="164">
        <v>6142796</v>
      </c>
      <c r="L16" s="165"/>
      <c r="M16" s="165"/>
      <c r="N16" s="166"/>
      <c r="O16" s="167" t="s">
        <v>8</v>
      </c>
      <c r="P16" s="168"/>
      <c r="Q16" s="168"/>
      <c r="R16" s="168"/>
      <c r="S16" s="169"/>
      <c r="T16" s="170">
        <v>0</v>
      </c>
      <c r="U16" s="171"/>
      <c r="V16" s="171"/>
      <c r="W16" s="172"/>
      <c r="X16" s="1"/>
    </row>
    <row r="17" spans="1:25"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5" s="2" customFormat="1" ht="15" customHeight="1" x14ac:dyDescent="0.2">
      <c r="A18" s="1"/>
      <c r="B18" s="202"/>
      <c r="C18" s="203"/>
      <c r="D18" s="203"/>
      <c r="E18" s="203"/>
      <c r="F18" s="173" t="s">
        <v>2</v>
      </c>
      <c r="G18" s="168"/>
      <c r="H18" s="168"/>
      <c r="I18" s="168"/>
      <c r="J18" s="169"/>
      <c r="K18" s="164">
        <v>105130</v>
      </c>
      <c r="L18" s="165"/>
      <c r="M18" s="165"/>
      <c r="N18" s="166"/>
      <c r="O18" s="167" t="s">
        <v>6</v>
      </c>
      <c r="P18" s="168"/>
      <c r="Q18" s="168"/>
      <c r="R18" s="168"/>
      <c r="S18" s="169"/>
      <c r="T18" s="170">
        <v>1352566</v>
      </c>
      <c r="U18" s="171"/>
      <c r="V18" s="171"/>
      <c r="W18" s="172"/>
      <c r="X18" s="1"/>
    </row>
    <row r="19" spans="1:25" s="2" customFormat="1" ht="15" customHeight="1" x14ac:dyDescent="0.2">
      <c r="A19" s="1"/>
      <c r="B19" s="202"/>
      <c r="C19" s="203"/>
      <c r="D19" s="203"/>
      <c r="E19" s="203"/>
      <c r="F19" s="173" t="s">
        <v>23</v>
      </c>
      <c r="G19" s="168"/>
      <c r="H19" s="168"/>
      <c r="I19" s="168"/>
      <c r="J19" s="169"/>
      <c r="K19" s="164">
        <v>1777600</v>
      </c>
      <c r="L19" s="165"/>
      <c r="M19" s="165"/>
      <c r="N19" s="166"/>
      <c r="O19" s="167" t="s">
        <v>24</v>
      </c>
      <c r="P19" s="168"/>
      <c r="Q19" s="168"/>
      <c r="R19" s="168"/>
      <c r="S19" s="169"/>
      <c r="T19" s="170">
        <v>262113</v>
      </c>
      <c r="U19" s="171"/>
      <c r="V19" s="171"/>
      <c r="W19" s="172"/>
      <c r="X19" s="1"/>
    </row>
    <row r="20" spans="1:25" s="2" customFormat="1" ht="15" customHeight="1" x14ac:dyDescent="0.2">
      <c r="A20" s="1"/>
      <c r="B20" s="202"/>
      <c r="C20" s="203"/>
      <c r="D20" s="203"/>
      <c r="E20" s="203"/>
      <c r="F20" s="218" t="s">
        <v>469</v>
      </c>
      <c r="G20" s="182"/>
      <c r="H20" s="182"/>
      <c r="I20" s="182"/>
      <c r="J20" s="183"/>
      <c r="K20" s="229">
        <v>477288</v>
      </c>
      <c r="L20" s="230"/>
      <c r="M20" s="230"/>
      <c r="N20" s="231"/>
      <c r="O20" s="181" t="s">
        <v>472</v>
      </c>
      <c r="P20" s="182"/>
      <c r="Q20" s="182"/>
      <c r="R20" s="182"/>
      <c r="S20" s="183"/>
      <c r="T20" s="184">
        <v>0</v>
      </c>
      <c r="U20" s="185"/>
      <c r="V20" s="185"/>
      <c r="W20" s="186"/>
      <c r="X20" s="1"/>
    </row>
    <row r="21" spans="1:25" s="2" customFormat="1" ht="15" customHeight="1" thickBot="1" x14ac:dyDescent="0.25">
      <c r="A21" s="1"/>
      <c r="B21" s="202"/>
      <c r="C21" s="203"/>
      <c r="D21" s="203"/>
      <c r="E21" s="203"/>
      <c r="F21" s="187" t="s">
        <v>20</v>
      </c>
      <c r="G21" s="188"/>
      <c r="H21" s="188"/>
      <c r="I21" s="188"/>
      <c r="J21" s="189"/>
      <c r="K21" s="190">
        <f>SUM(K14:N20)</f>
        <v>111709544</v>
      </c>
      <c r="L21" s="191"/>
      <c r="M21" s="191"/>
      <c r="N21" s="192"/>
      <c r="O21" s="193" t="s">
        <v>21</v>
      </c>
      <c r="P21" s="188"/>
      <c r="Q21" s="188"/>
      <c r="R21" s="188"/>
      <c r="S21" s="189"/>
      <c r="T21" s="190">
        <f>SUM(T14:W20)</f>
        <v>1614679</v>
      </c>
      <c r="U21" s="191"/>
      <c r="V21" s="191"/>
      <c r="W21" s="194"/>
      <c r="X21" s="1"/>
    </row>
    <row r="22" spans="1:25" s="2" customFormat="1" ht="15" customHeight="1" thickBot="1" x14ac:dyDescent="0.25">
      <c r="A22" s="1"/>
      <c r="B22" s="204"/>
      <c r="C22" s="205"/>
      <c r="D22" s="205"/>
      <c r="E22" s="205"/>
      <c r="F22" s="389" t="s">
        <v>22</v>
      </c>
      <c r="G22" s="389"/>
      <c r="H22" s="389"/>
      <c r="I22" s="389"/>
      <c r="J22" s="389"/>
      <c r="K22" s="389"/>
      <c r="L22" s="389"/>
      <c r="M22" s="389"/>
      <c r="N22" s="389"/>
      <c r="O22" s="389"/>
      <c r="P22" s="389"/>
      <c r="Q22" s="389"/>
      <c r="R22" s="389"/>
      <c r="S22" s="390"/>
      <c r="T22" s="197">
        <f>T21-K21</f>
        <v>-110094865</v>
      </c>
      <c r="U22" s="198"/>
      <c r="V22" s="198"/>
      <c r="W22" s="199"/>
      <c r="X22" s="1"/>
    </row>
    <row r="23" spans="1:25" s="2" customFormat="1" ht="15" customHeight="1" x14ac:dyDescent="0.2">
      <c r="A23" s="1"/>
      <c r="B23" s="200" t="s">
        <v>450</v>
      </c>
      <c r="C23" s="201"/>
      <c r="D23" s="201"/>
      <c r="E23" s="201"/>
      <c r="F23" s="206" t="s">
        <v>1</v>
      </c>
      <c r="G23" s="207"/>
      <c r="H23" s="207"/>
      <c r="I23" s="207"/>
      <c r="J23" s="208"/>
      <c r="K23" s="209">
        <v>31026266</v>
      </c>
      <c r="L23" s="210"/>
      <c r="M23" s="210"/>
      <c r="N23" s="391"/>
      <c r="O23" s="211" t="s">
        <v>43</v>
      </c>
      <c r="P23" s="207"/>
      <c r="Q23" s="207"/>
      <c r="R23" s="207"/>
      <c r="S23" s="208"/>
      <c r="T23" s="209">
        <v>0</v>
      </c>
      <c r="U23" s="210"/>
      <c r="V23" s="210"/>
      <c r="W23" s="212"/>
      <c r="X23" s="1"/>
    </row>
    <row r="24" spans="1:25" s="2" customFormat="1" ht="15" customHeight="1" x14ac:dyDescent="0.2">
      <c r="A24" s="1"/>
      <c r="B24" s="202"/>
      <c r="C24" s="203"/>
      <c r="D24" s="203"/>
      <c r="E24" s="203"/>
      <c r="F24" s="213" t="s">
        <v>540</v>
      </c>
      <c r="G24" s="214"/>
      <c r="H24" s="214"/>
      <c r="I24" s="214"/>
      <c r="J24" s="215"/>
      <c r="K24" s="170">
        <v>0</v>
      </c>
      <c r="L24" s="171"/>
      <c r="M24" s="171"/>
      <c r="N24" s="216"/>
      <c r="O24" s="217"/>
      <c r="P24" s="214"/>
      <c r="Q24" s="214"/>
      <c r="R24" s="214"/>
      <c r="S24" s="215"/>
      <c r="T24" s="170"/>
      <c r="U24" s="171"/>
      <c r="V24" s="171"/>
      <c r="W24" s="172"/>
      <c r="X24" s="1"/>
    </row>
    <row r="25" spans="1:25" s="2" customFormat="1" ht="15" customHeight="1" x14ac:dyDescent="0.2">
      <c r="A25" s="1"/>
      <c r="B25" s="202"/>
      <c r="C25" s="203"/>
      <c r="D25" s="203"/>
      <c r="E25" s="203"/>
      <c r="F25" s="218" t="s">
        <v>537</v>
      </c>
      <c r="G25" s="182"/>
      <c r="H25" s="182"/>
      <c r="I25" s="182"/>
      <c r="J25" s="183"/>
      <c r="K25" s="219">
        <v>0</v>
      </c>
      <c r="L25" s="220"/>
      <c r="M25" s="220"/>
      <c r="N25" s="221"/>
      <c r="O25" s="181"/>
      <c r="P25" s="182"/>
      <c r="Q25" s="182"/>
      <c r="R25" s="182"/>
      <c r="S25" s="183"/>
      <c r="T25" s="222"/>
      <c r="U25" s="223"/>
      <c r="V25" s="223"/>
      <c r="W25" s="224"/>
      <c r="X25" s="1"/>
    </row>
    <row r="26" spans="1:25" s="2" customFormat="1" ht="15" customHeight="1" thickBot="1" x14ac:dyDescent="0.25">
      <c r="A26" s="1"/>
      <c r="B26" s="202"/>
      <c r="C26" s="203"/>
      <c r="D26" s="203"/>
      <c r="E26" s="203"/>
      <c r="F26" s="187" t="s">
        <v>20</v>
      </c>
      <c r="G26" s="188"/>
      <c r="H26" s="188"/>
      <c r="I26" s="188"/>
      <c r="J26" s="189"/>
      <c r="K26" s="225">
        <f>SUM(K23:N25)</f>
        <v>31026266</v>
      </c>
      <c r="L26" s="226"/>
      <c r="M26" s="226"/>
      <c r="N26" s="227"/>
      <c r="O26" s="193" t="s">
        <v>21</v>
      </c>
      <c r="P26" s="188"/>
      <c r="Q26" s="188"/>
      <c r="R26" s="188"/>
      <c r="S26" s="189"/>
      <c r="T26" s="225">
        <f>SUM(T23:W25)</f>
        <v>0</v>
      </c>
      <c r="U26" s="226"/>
      <c r="V26" s="226"/>
      <c r="W26" s="228"/>
      <c r="X26" s="1"/>
    </row>
    <row r="27" spans="1:25" s="2" customFormat="1" ht="15" customHeight="1" thickBot="1" x14ac:dyDescent="0.25">
      <c r="A27" s="1"/>
      <c r="B27" s="204"/>
      <c r="C27" s="205"/>
      <c r="D27" s="205"/>
      <c r="E27" s="205"/>
      <c r="F27" s="389" t="s">
        <v>22</v>
      </c>
      <c r="G27" s="389"/>
      <c r="H27" s="389"/>
      <c r="I27" s="389"/>
      <c r="J27" s="389"/>
      <c r="K27" s="389"/>
      <c r="L27" s="389"/>
      <c r="M27" s="389"/>
      <c r="N27" s="389"/>
      <c r="O27" s="389"/>
      <c r="P27" s="389"/>
      <c r="Q27" s="389"/>
      <c r="R27" s="389"/>
      <c r="S27" s="390"/>
      <c r="T27" s="197">
        <f>T26-K26</f>
        <v>-31026266</v>
      </c>
      <c r="U27" s="198"/>
      <c r="V27" s="198"/>
      <c r="W27" s="199"/>
      <c r="X27" s="1"/>
    </row>
    <row r="28" spans="1:25" s="2" customFormat="1" ht="15" customHeight="1" thickBot="1" x14ac:dyDescent="0.25">
      <c r="A28" s="1"/>
      <c r="B28" s="232" t="s">
        <v>451</v>
      </c>
      <c r="C28" s="233"/>
      <c r="D28" s="233"/>
      <c r="E28" s="233"/>
      <c r="F28" s="236" t="s">
        <v>20</v>
      </c>
      <c r="G28" s="237"/>
      <c r="H28" s="237"/>
      <c r="I28" s="237"/>
      <c r="J28" s="238"/>
      <c r="K28" s="239">
        <f>K21+K26</f>
        <v>142735810</v>
      </c>
      <c r="L28" s="240"/>
      <c r="M28" s="240"/>
      <c r="N28" s="241"/>
      <c r="O28" s="242" t="s">
        <v>21</v>
      </c>
      <c r="P28" s="237"/>
      <c r="Q28" s="237"/>
      <c r="R28" s="237"/>
      <c r="S28" s="238"/>
      <c r="T28" s="239">
        <f>T21+T26</f>
        <v>1614679</v>
      </c>
      <c r="U28" s="240"/>
      <c r="V28" s="240"/>
      <c r="W28" s="243"/>
      <c r="X28" s="1"/>
      <c r="Y28" s="72"/>
    </row>
    <row r="29" spans="1:25" s="2" customFormat="1" ht="15" customHeight="1" thickBot="1" x14ac:dyDescent="0.25">
      <c r="A29" s="1"/>
      <c r="B29" s="234"/>
      <c r="C29" s="235"/>
      <c r="D29" s="235"/>
      <c r="E29" s="235"/>
      <c r="F29" s="389" t="s">
        <v>22</v>
      </c>
      <c r="G29" s="389"/>
      <c r="H29" s="389"/>
      <c r="I29" s="389"/>
      <c r="J29" s="389"/>
      <c r="K29" s="389"/>
      <c r="L29" s="389"/>
      <c r="M29" s="389"/>
      <c r="N29" s="389"/>
      <c r="O29" s="389"/>
      <c r="P29" s="389"/>
      <c r="Q29" s="389"/>
      <c r="R29" s="389"/>
      <c r="S29" s="390"/>
      <c r="T29" s="197">
        <f>T28-K28</f>
        <v>-141121131</v>
      </c>
      <c r="U29" s="198"/>
      <c r="V29" s="198"/>
      <c r="W29" s="199"/>
      <c r="X29" s="1"/>
    </row>
    <row r="30" spans="1:25"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5"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5"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9" ht="18" customHeight="1" x14ac:dyDescent="0.2">
      <c r="B33" s="257" t="s">
        <v>447</v>
      </c>
      <c r="C33" s="258"/>
      <c r="D33" s="258"/>
      <c r="E33" s="258"/>
      <c r="F33" s="258"/>
      <c r="G33" s="258"/>
      <c r="H33" s="258"/>
      <c r="I33" s="258"/>
      <c r="J33" s="258"/>
      <c r="K33" s="258"/>
      <c r="L33" s="259">
        <v>1989</v>
      </c>
      <c r="M33" s="259"/>
      <c r="N33" s="259"/>
      <c r="O33" s="259"/>
      <c r="P33" s="260">
        <v>50</v>
      </c>
      <c r="Q33" s="260"/>
      <c r="R33" s="260"/>
      <c r="S33" s="260"/>
      <c r="T33" s="261" t="s">
        <v>448</v>
      </c>
      <c r="U33" s="261"/>
      <c r="V33" s="261"/>
      <c r="W33" s="262"/>
    </row>
    <row r="34" spans="2:29" ht="18" customHeight="1" x14ac:dyDescent="0.2">
      <c r="B34" s="244"/>
      <c r="C34" s="246" t="s">
        <v>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9" ht="18" customHeight="1" thickBot="1" x14ac:dyDescent="0.25">
      <c r="B35" s="245"/>
      <c r="C35" s="248">
        <v>257844000</v>
      </c>
      <c r="D35" s="248"/>
      <c r="E35" s="248"/>
      <c r="F35" s="248"/>
      <c r="G35" s="248"/>
      <c r="H35" s="248"/>
      <c r="I35" s="248"/>
      <c r="J35" s="248">
        <v>165020160</v>
      </c>
      <c r="K35" s="248"/>
      <c r="L35" s="248"/>
      <c r="M35" s="248"/>
      <c r="N35" s="248"/>
      <c r="O35" s="248"/>
      <c r="P35" s="248"/>
      <c r="Q35" s="248">
        <v>123003000</v>
      </c>
      <c r="R35" s="248"/>
      <c r="S35" s="248"/>
      <c r="T35" s="248"/>
      <c r="U35" s="248"/>
      <c r="V35" s="248"/>
      <c r="W35" s="250"/>
    </row>
    <row r="36" spans="2:29" ht="18" customHeight="1" x14ac:dyDescent="0.2">
      <c r="B36" s="254" t="s">
        <v>26</v>
      </c>
      <c r="C36" s="255"/>
      <c r="D36" s="255"/>
      <c r="E36" s="255"/>
      <c r="F36" s="255"/>
      <c r="G36" s="255"/>
      <c r="H36" s="255"/>
      <c r="I36" s="255"/>
      <c r="J36" s="255"/>
      <c r="K36" s="255"/>
      <c r="L36" s="255" t="s">
        <v>29</v>
      </c>
      <c r="M36" s="255"/>
      <c r="N36" s="255"/>
      <c r="O36" s="255"/>
      <c r="P36" s="255" t="s">
        <v>30</v>
      </c>
      <c r="Q36" s="255"/>
      <c r="R36" s="255"/>
      <c r="S36" s="255"/>
      <c r="T36" s="255" t="s">
        <v>31</v>
      </c>
      <c r="U36" s="255"/>
      <c r="V36" s="255"/>
      <c r="W36" s="256"/>
      <c r="X36" s="3"/>
      <c r="Y36" s="3"/>
      <c r="AA36" s="2"/>
      <c r="AB36" s="2"/>
      <c r="AC36" s="2"/>
    </row>
    <row r="37" spans="2:29" ht="18" customHeight="1" x14ac:dyDescent="0.2">
      <c r="B37" s="257" t="s">
        <v>203</v>
      </c>
      <c r="C37" s="258"/>
      <c r="D37" s="258"/>
      <c r="E37" s="258"/>
      <c r="F37" s="258"/>
      <c r="G37" s="258"/>
      <c r="H37" s="258"/>
      <c r="I37" s="258"/>
      <c r="J37" s="258"/>
      <c r="K37" s="258"/>
      <c r="L37" s="259">
        <v>1987</v>
      </c>
      <c r="M37" s="259"/>
      <c r="N37" s="259"/>
      <c r="O37" s="259"/>
      <c r="P37" s="260">
        <v>50</v>
      </c>
      <c r="Q37" s="260"/>
      <c r="R37" s="260"/>
      <c r="S37" s="260"/>
      <c r="T37" s="261" t="s">
        <v>204</v>
      </c>
      <c r="U37" s="261"/>
      <c r="V37" s="261"/>
      <c r="W37" s="262"/>
      <c r="X37" s="3"/>
      <c r="Y37" s="3"/>
      <c r="AA37" s="2"/>
      <c r="AB37" s="2"/>
      <c r="AC37" s="2"/>
    </row>
    <row r="38" spans="2:29" ht="18" customHeight="1" x14ac:dyDescent="0.2">
      <c r="B38" s="244"/>
      <c r="C38" s="246" t="s">
        <v>85</v>
      </c>
      <c r="D38" s="246"/>
      <c r="E38" s="246"/>
      <c r="F38" s="246"/>
      <c r="G38" s="246"/>
      <c r="H38" s="246"/>
      <c r="I38" s="246"/>
      <c r="J38" s="246" t="s">
        <v>28</v>
      </c>
      <c r="K38" s="246"/>
      <c r="L38" s="246"/>
      <c r="M38" s="246"/>
      <c r="N38" s="246"/>
      <c r="O38" s="246"/>
      <c r="P38" s="246"/>
      <c r="Q38" s="246" t="s">
        <v>32</v>
      </c>
      <c r="R38" s="246"/>
      <c r="S38" s="246"/>
      <c r="T38" s="246"/>
      <c r="U38" s="246"/>
      <c r="V38" s="246"/>
      <c r="W38" s="247"/>
      <c r="X38" s="3"/>
      <c r="Y38" s="3"/>
      <c r="AA38" s="2"/>
      <c r="AB38" s="2"/>
      <c r="AC38" s="2"/>
    </row>
    <row r="39" spans="2:29" ht="18" customHeight="1" thickBot="1" x14ac:dyDescent="0.25">
      <c r="B39" s="245"/>
      <c r="C39" s="248">
        <v>177870000</v>
      </c>
      <c r="D39" s="248"/>
      <c r="E39" s="248"/>
      <c r="F39" s="248"/>
      <c r="G39" s="248"/>
      <c r="H39" s="248"/>
      <c r="I39" s="248"/>
      <c r="J39" s="248">
        <v>120951600</v>
      </c>
      <c r="K39" s="248"/>
      <c r="L39" s="248"/>
      <c r="M39" s="248"/>
      <c r="N39" s="248"/>
      <c r="O39" s="248"/>
      <c r="P39" s="248"/>
      <c r="Q39" s="248">
        <v>90247000</v>
      </c>
      <c r="R39" s="248"/>
      <c r="S39" s="248"/>
      <c r="T39" s="248"/>
      <c r="U39" s="248"/>
      <c r="V39" s="248"/>
      <c r="W39" s="250"/>
      <c r="X39" s="3"/>
      <c r="Y39" s="3"/>
      <c r="Z39" s="1"/>
    </row>
    <row r="40" spans="2:29" ht="18" customHeight="1" x14ac:dyDescent="0.2">
      <c r="B40" s="254" t="s">
        <v>26</v>
      </c>
      <c r="C40" s="255"/>
      <c r="D40" s="255"/>
      <c r="E40" s="255"/>
      <c r="F40" s="255"/>
      <c r="G40" s="255"/>
      <c r="H40" s="255"/>
      <c r="I40" s="255"/>
      <c r="J40" s="255"/>
      <c r="K40" s="255"/>
      <c r="L40" s="255" t="s">
        <v>29</v>
      </c>
      <c r="M40" s="255"/>
      <c r="N40" s="255"/>
      <c r="O40" s="255"/>
      <c r="P40" s="255" t="s">
        <v>30</v>
      </c>
      <c r="Q40" s="255"/>
      <c r="R40" s="255"/>
      <c r="S40" s="255"/>
      <c r="T40" s="255" t="s">
        <v>31</v>
      </c>
      <c r="U40" s="255"/>
      <c r="V40" s="255"/>
      <c r="W40" s="256"/>
    </row>
    <row r="41" spans="2:29" ht="18" customHeight="1" x14ac:dyDescent="0.2">
      <c r="B41" s="257" t="s">
        <v>205</v>
      </c>
      <c r="C41" s="258"/>
      <c r="D41" s="258"/>
      <c r="E41" s="258"/>
      <c r="F41" s="258"/>
      <c r="G41" s="258"/>
      <c r="H41" s="258"/>
      <c r="I41" s="258"/>
      <c r="J41" s="258"/>
      <c r="K41" s="258"/>
      <c r="L41" s="259">
        <v>1991</v>
      </c>
      <c r="M41" s="259"/>
      <c r="N41" s="259"/>
      <c r="O41" s="259"/>
      <c r="P41" s="260">
        <v>50</v>
      </c>
      <c r="Q41" s="260"/>
      <c r="R41" s="260"/>
      <c r="S41" s="260"/>
      <c r="T41" s="261" t="s">
        <v>206</v>
      </c>
      <c r="U41" s="261"/>
      <c r="V41" s="261"/>
      <c r="W41" s="262"/>
    </row>
    <row r="42" spans="2:29" ht="18" customHeight="1" x14ac:dyDescent="0.2">
      <c r="B42" s="244"/>
      <c r="C42" s="246" t="s">
        <v>207</v>
      </c>
      <c r="D42" s="246"/>
      <c r="E42" s="246"/>
      <c r="F42" s="246"/>
      <c r="G42" s="246"/>
      <c r="H42" s="246"/>
      <c r="I42" s="246"/>
      <c r="J42" s="246" t="s">
        <v>28</v>
      </c>
      <c r="K42" s="246"/>
      <c r="L42" s="246"/>
      <c r="M42" s="246"/>
      <c r="N42" s="246"/>
      <c r="O42" s="246"/>
      <c r="P42" s="246"/>
      <c r="Q42" s="246" t="s">
        <v>32</v>
      </c>
      <c r="R42" s="246"/>
      <c r="S42" s="246"/>
      <c r="T42" s="246"/>
      <c r="U42" s="246"/>
      <c r="V42" s="246"/>
      <c r="W42" s="247"/>
    </row>
    <row r="43" spans="2:29" ht="18" customHeight="1" thickBot="1" x14ac:dyDescent="0.25">
      <c r="B43" s="245"/>
      <c r="C43" s="248">
        <v>189546600</v>
      </c>
      <c r="D43" s="248"/>
      <c r="E43" s="248"/>
      <c r="F43" s="248"/>
      <c r="G43" s="248"/>
      <c r="H43" s="248"/>
      <c r="I43" s="248"/>
      <c r="J43" s="248">
        <v>113727960</v>
      </c>
      <c r="K43" s="248"/>
      <c r="L43" s="248"/>
      <c r="M43" s="248"/>
      <c r="N43" s="248"/>
      <c r="O43" s="248"/>
      <c r="P43" s="248"/>
      <c r="Q43" s="248">
        <v>88367000</v>
      </c>
      <c r="R43" s="248"/>
      <c r="S43" s="248"/>
      <c r="T43" s="248"/>
      <c r="U43" s="248"/>
      <c r="V43" s="248"/>
      <c r="W43" s="250"/>
    </row>
    <row r="44" spans="2:29" ht="11.5" thickBot="1" x14ac:dyDescent="0.25"/>
    <row r="45" spans="2:29" ht="15" customHeight="1" thickBot="1" x14ac:dyDescent="0.25">
      <c r="B45" s="100" t="s">
        <v>33</v>
      </c>
      <c r="C45" s="101"/>
      <c r="D45" s="101"/>
      <c r="E45" s="101"/>
      <c r="F45" s="101"/>
      <c r="G45" s="101"/>
      <c r="H45" s="101"/>
      <c r="I45" s="101"/>
      <c r="J45" s="101"/>
      <c r="K45" s="101"/>
      <c r="L45" s="101"/>
      <c r="M45" s="101"/>
      <c r="N45" s="101"/>
      <c r="O45" s="101"/>
      <c r="P45" s="101"/>
      <c r="Q45" s="101"/>
      <c r="R45" s="101"/>
      <c r="S45" s="101"/>
      <c r="T45" s="101"/>
      <c r="U45" s="101"/>
      <c r="V45" s="101"/>
      <c r="W45" s="102"/>
    </row>
    <row r="46" spans="2:29" ht="15" customHeight="1" x14ac:dyDescent="0.2">
      <c r="B46" s="269" t="s">
        <v>39</v>
      </c>
      <c r="C46" s="265"/>
      <c r="D46" s="265"/>
      <c r="E46" s="265"/>
      <c r="F46" s="265"/>
      <c r="G46" s="265"/>
      <c r="H46" s="255" t="s">
        <v>34</v>
      </c>
      <c r="I46" s="255"/>
      <c r="J46" s="255"/>
      <c r="K46" s="255"/>
      <c r="L46" s="255" t="s">
        <v>40</v>
      </c>
      <c r="M46" s="255"/>
      <c r="N46" s="255"/>
      <c r="O46" s="255"/>
      <c r="P46" s="255" t="s">
        <v>41</v>
      </c>
      <c r="Q46" s="255"/>
      <c r="R46" s="255"/>
      <c r="S46" s="255"/>
      <c r="T46" s="265" t="s">
        <v>42</v>
      </c>
      <c r="U46" s="265"/>
      <c r="V46" s="265"/>
      <c r="W46" s="266"/>
    </row>
    <row r="47" spans="2:29" ht="15" customHeight="1" thickBot="1" x14ac:dyDescent="0.25">
      <c r="B47" s="277" t="s">
        <v>208</v>
      </c>
      <c r="C47" s="278"/>
      <c r="D47" s="278"/>
      <c r="E47" s="278"/>
      <c r="F47" s="278"/>
      <c r="G47" s="278"/>
      <c r="H47" s="279">
        <v>51000000</v>
      </c>
      <c r="I47" s="279"/>
      <c r="J47" s="279"/>
      <c r="K47" s="279"/>
      <c r="L47" s="279">
        <v>25830250</v>
      </c>
      <c r="M47" s="279"/>
      <c r="N47" s="279"/>
      <c r="O47" s="279"/>
      <c r="P47" s="280">
        <v>40324</v>
      </c>
      <c r="Q47" s="280"/>
      <c r="R47" s="280"/>
      <c r="S47" s="280"/>
      <c r="T47" s="281">
        <v>47567</v>
      </c>
      <c r="U47" s="281"/>
      <c r="V47" s="281"/>
      <c r="W47" s="282"/>
    </row>
    <row r="49" spans="21:23" ht="15" customHeight="1" x14ac:dyDescent="0.2">
      <c r="U49" s="99" t="s">
        <v>446</v>
      </c>
      <c r="V49" s="99"/>
      <c r="W49" s="99"/>
    </row>
  </sheetData>
  <mergeCells count="146">
    <mergeCell ref="U49:W49"/>
    <mergeCell ref="B1:E3"/>
    <mergeCell ref="F1:J1"/>
    <mergeCell ref="K1:R1"/>
    <mergeCell ref="S1:W1"/>
    <mergeCell ref="F2:J3"/>
    <mergeCell ref="K2:R3"/>
    <mergeCell ref="S2:W3"/>
    <mergeCell ref="B4:W4"/>
    <mergeCell ref="N5:S5"/>
    <mergeCell ref="T5:W5"/>
    <mergeCell ref="B6:M10"/>
    <mergeCell ref="N6:S6"/>
    <mergeCell ref="T6:W6"/>
    <mergeCell ref="N7:S7"/>
    <mergeCell ref="T7:W7"/>
    <mergeCell ref="N8:S8"/>
    <mergeCell ref="T8:W8"/>
    <mergeCell ref="N9:S9"/>
    <mergeCell ref="T9:W9"/>
    <mergeCell ref="N10:S10"/>
    <mergeCell ref="T10:W10"/>
    <mergeCell ref="B12:W12"/>
    <mergeCell ref="B13:E13"/>
    <mergeCell ref="F13:J13"/>
    <mergeCell ref="O13:S13"/>
    <mergeCell ref="K16:N16"/>
    <mergeCell ref="O16:S16"/>
    <mergeCell ref="T16:W16"/>
    <mergeCell ref="F17:J17"/>
    <mergeCell ref="K17:N17"/>
    <mergeCell ref="O17:S17"/>
    <mergeCell ref="T17:W17"/>
    <mergeCell ref="F14:J14"/>
    <mergeCell ref="K14:N14"/>
    <mergeCell ref="O14:S14"/>
    <mergeCell ref="T14:W14"/>
    <mergeCell ref="F15:J15"/>
    <mergeCell ref="K15:N15"/>
    <mergeCell ref="O15:S15"/>
    <mergeCell ref="T15:W15"/>
    <mergeCell ref="F16:J16"/>
    <mergeCell ref="K13:N13"/>
    <mergeCell ref="T13:W13"/>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20:J20"/>
    <mergeCell ref="K20:N20"/>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B38:B39"/>
    <mergeCell ref="C38:I38"/>
    <mergeCell ref="J38:P38"/>
    <mergeCell ref="Q38:W38"/>
    <mergeCell ref="C39:I39"/>
    <mergeCell ref="J39:P39"/>
    <mergeCell ref="Q39:W39"/>
    <mergeCell ref="B36:K36"/>
    <mergeCell ref="L36:O36"/>
    <mergeCell ref="P36:S36"/>
    <mergeCell ref="T36:W36"/>
    <mergeCell ref="B37:K37"/>
    <mergeCell ref="L37:O37"/>
    <mergeCell ref="P37:S37"/>
    <mergeCell ref="T37:W37"/>
    <mergeCell ref="B47:G47"/>
    <mergeCell ref="H47:K47"/>
    <mergeCell ref="L47:O47"/>
    <mergeCell ref="P47:S47"/>
    <mergeCell ref="T47:W47"/>
    <mergeCell ref="B45:W45"/>
    <mergeCell ref="B46:G46"/>
    <mergeCell ref="H46:K46"/>
    <mergeCell ref="L46:O46"/>
    <mergeCell ref="P46:S46"/>
    <mergeCell ref="T46:W46"/>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s>
  <phoneticPr fontId="1"/>
  <hyperlinks>
    <hyperlink ref="U49" location="目次!D6" display="目次へ戻る"/>
    <hyperlink ref="U49:W49" location="目次!D24" display="目次へ戻る"/>
  </hyperlinks>
  <pageMargins left="0.7" right="0.7" top="0.75" bottom="0.75" header="0.3" footer="0.3"/>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1"/>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36" s="4" customFormat="1" ht="12" customHeight="1" x14ac:dyDescent="0.2">
      <c r="B1" s="103" t="s">
        <v>485</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36" s="4" customFormat="1" ht="12" customHeight="1" x14ac:dyDescent="0.2">
      <c r="B2" s="106"/>
      <c r="C2" s="107"/>
      <c r="D2" s="107"/>
      <c r="E2" s="108"/>
      <c r="F2" s="302" t="s">
        <v>188</v>
      </c>
      <c r="G2" s="303"/>
      <c r="H2" s="303"/>
      <c r="I2" s="303"/>
      <c r="J2" s="304"/>
      <c r="K2" s="308" t="s">
        <v>465</v>
      </c>
      <c r="L2" s="308"/>
      <c r="M2" s="308"/>
      <c r="N2" s="308"/>
      <c r="O2" s="308"/>
      <c r="P2" s="308"/>
      <c r="Q2" s="308"/>
      <c r="R2" s="308"/>
      <c r="S2" s="308" t="s">
        <v>209</v>
      </c>
      <c r="T2" s="310"/>
      <c r="U2" s="310"/>
      <c r="V2" s="310"/>
      <c r="W2" s="311"/>
      <c r="Y2" s="5"/>
      <c r="Z2" s="5"/>
    </row>
    <row r="3" spans="1:3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3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36" s="4" customFormat="1" ht="15" customHeight="1" x14ac:dyDescent="0.2">
      <c r="B5" s="32" t="s">
        <v>210</v>
      </c>
      <c r="C5" s="33"/>
      <c r="D5" s="33"/>
      <c r="E5" s="33" t="s">
        <v>211</v>
      </c>
      <c r="F5" s="33"/>
      <c r="G5" s="33"/>
      <c r="H5" s="33"/>
      <c r="I5" s="33"/>
      <c r="J5" s="33"/>
      <c r="K5" s="33"/>
      <c r="L5" s="33"/>
      <c r="M5" s="34"/>
      <c r="N5" s="317" t="s">
        <v>212</v>
      </c>
      <c r="O5" s="318"/>
      <c r="P5" s="318"/>
      <c r="Q5" s="318"/>
      <c r="R5" s="318"/>
      <c r="S5" s="318"/>
      <c r="T5" s="370">
        <v>181</v>
      </c>
      <c r="U5" s="370"/>
      <c r="V5" s="370"/>
      <c r="W5" s="371"/>
      <c r="Y5" s="5"/>
      <c r="Z5" s="5"/>
    </row>
    <row r="6" spans="1:36" s="4" customFormat="1" ht="15" customHeight="1" x14ac:dyDescent="0.2">
      <c r="B6" s="20"/>
      <c r="C6" s="11"/>
      <c r="D6" s="11"/>
      <c r="E6" s="18" t="s">
        <v>213</v>
      </c>
      <c r="F6" s="18"/>
      <c r="G6" s="18"/>
      <c r="H6" s="18"/>
      <c r="I6" s="18"/>
      <c r="J6" s="18"/>
      <c r="K6" s="18"/>
      <c r="L6" s="18"/>
      <c r="M6" s="19"/>
      <c r="N6" s="141" t="s">
        <v>48</v>
      </c>
      <c r="O6" s="142"/>
      <c r="P6" s="142"/>
      <c r="Q6" s="142"/>
      <c r="R6" s="142"/>
      <c r="S6" s="143"/>
      <c r="T6" s="132">
        <f>(K28/T5)</f>
        <v>994441.13259668509</v>
      </c>
      <c r="U6" s="133"/>
      <c r="V6" s="133"/>
      <c r="W6" s="134"/>
      <c r="Y6" s="5"/>
      <c r="Z6" s="5"/>
    </row>
    <row r="7" spans="1:36" s="4" customFormat="1" ht="15" customHeight="1" x14ac:dyDescent="0.2">
      <c r="B7" s="20" t="s">
        <v>214</v>
      </c>
      <c r="C7" s="11"/>
      <c r="D7" s="11"/>
      <c r="E7" s="11" t="s">
        <v>215</v>
      </c>
      <c r="F7" s="11"/>
      <c r="G7" s="11"/>
      <c r="H7" s="11"/>
      <c r="I7" s="11"/>
      <c r="J7" s="11"/>
      <c r="K7" s="11"/>
      <c r="L7" s="11"/>
      <c r="M7" s="35"/>
      <c r="N7" s="141" t="s">
        <v>49</v>
      </c>
      <c r="O7" s="142"/>
      <c r="P7" s="142"/>
      <c r="Q7" s="142"/>
      <c r="R7" s="142"/>
      <c r="S7" s="143"/>
      <c r="T7" s="135">
        <f>(SUM(K14:N20,K23:N25)-(SUM(T17:W18)))/(T5)</f>
        <v>985931.47513812152</v>
      </c>
      <c r="U7" s="136"/>
      <c r="V7" s="136"/>
      <c r="W7" s="137"/>
      <c r="Y7" s="5"/>
      <c r="Z7" s="5"/>
    </row>
    <row r="8" spans="1:36" s="4" customFormat="1" ht="15" customHeight="1" x14ac:dyDescent="0.2">
      <c r="B8" s="20"/>
      <c r="C8" s="11"/>
      <c r="D8" s="11"/>
      <c r="E8" s="23" t="s">
        <v>216</v>
      </c>
      <c r="F8" s="23"/>
      <c r="G8" s="23"/>
      <c r="H8" s="23"/>
      <c r="I8" s="23"/>
      <c r="J8" s="23"/>
      <c r="K8" s="23"/>
      <c r="L8" s="23"/>
      <c r="M8" s="24"/>
      <c r="N8" s="141" t="s">
        <v>44</v>
      </c>
      <c r="O8" s="142"/>
      <c r="P8" s="142"/>
      <c r="Q8" s="142"/>
      <c r="R8" s="142"/>
      <c r="S8" s="143"/>
      <c r="T8" s="155">
        <f>((T17+T18)/(K28)*100)</f>
        <v>0.85572259429204378</v>
      </c>
      <c r="U8" s="156"/>
      <c r="V8" s="156"/>
      <c r="W8" s="157"/>
      <c r="Y8" s="5"/>
      <c r="Z8" s="5"/>
    </row>
    <row r="9" spans="1:36" s="4" customFormat="1" ht="15" customHeight="1" x14ac:dyDescent="0.2">
      <c r="B9" s="16"/>
      <c r="C9" s="12"/>
      <c r="D9" s="12"/>
      <c r="E9" s="11" t="s">
        <v>217</v>
      </c>
      <c r="F9" s="11"/>
      <c r="G9" s="11"/>
      <c r="H9" s="11"/>
      <c r="I9" s="11"/>
      <c r="J9" s="11"/>
      <c r="K9" s="11"/>
      <c r="L9" s="11"/>
      <c r="M9" s="35"/>
      <c r="N9" s="141" t="s">
        <v>45</v>
      </c>
      <c r="O9" s="142"/>
      <c r="P9" s="142"/>
      <c r="Q9" s="142"/>
      <c r="R9" s="142"/>
      <c r="S9" s="143"/>
      <c r="T9" s="155">
        <f>IF((K21-T21)/(K21)*100&gt;0,(K21-T21)/(K21)*100,0)</f>
        <v>72.952701234310965</v>
      </c>
      <c r="U9" s="156"/>
      <c r="V9" s="156"/>
      <c r="W9" s="157"/>
      <c r="Y9" s="5"/>
      <c r="Z9" s="5"/>
    </row>
    <row r="10" spans="1:36" s="4" customFormat="1" ht="15" customHeight="1" thickBot="1" x14ac:dyDescent="0.25">
      <c r="B10" s="57"/>
      <c r="C10" s="55"/>
      <c r="D10" s="55"/>
      <c r="E10" s="93"/>
      <c r="F10" s="93"/>
      <c r="G10" s="93"/>
      <c r="H10" s="93"/>
      <c r="I10" s="93"/>
      <c r="J10" s="93"/>
      <c r="K10" s="93"/>
      <c r="L10" s="93"/>
      <c r="M10" s="94"/>
      <c r="N10" s="288" t="s">
        <v>69</v>
      </c>
      <c r="O10" s="289"/>
      <c r="P10" s="289"/>
      <c r="Q10" s="289"/>
      <c r="R10" s="289"/>
      <c r="S10" s="289"/>
      <c r="T10" s="327">
        <v>60.845404545203799</v>
      </c>
      <c r="U10" s="327"/>
      <c r="V10" s="327"/>
      <c r="W10" s="328"/>
      <c r="Y10" s="5"/>
      <c r="Z10" s="5"/>
    </row>
    <row r="11" spans="1:36" ht="11.5" thickBot="1" x14ac:dyDescent="0.25"/>
    <row r="12" spans="1:3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3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c r="AJ13" s="63"/>
    </row>
    <row r="14" spans="1:36" s="2" customFormat="1" ht="15" customHeight="1" x14ac:dyDescent="0.2">
      <c r="A14" s="1"/>
      <c r="B14" s="202" t="s">
        <v>449</v>
      </c>
      <c r="C14" s="203"/>
      <c r="D14" s="203"/>
      <c r="E14" s="203"/>
      <c r="F14" s="173" t="s">
        <v>10</v>
      </c>
      <c r="G14" s="168"/>
      <c r="H14" s="168"/>
      <c r="I14" s="168"/>
      <c r="J14" s="169"/>
      <c r="K14" s="164">
        <v>0</v>
      </c>
      <c r="L14" s="165"/>
      <c r="M14" s="165"/>
      <c r="N14" s="166"/>
      <c r="O14" s="167" t="s">
        <v>19</v>
      </c>
      <c r="P14" s="168"/>
      <c r="Q14" s="168"/>
      <c r="R14" s="168"/>
      <c r="S14" s="169"/>
      <c r="T14" s="170">
        <v>0</v>
      </c>
      <c r="U14" s="171"/>
      <c r="V14" s="171"/>
      <c r="W14" s="172"/>
      <c r="X14" s="1"/>
    </row>
    <row r="15" spans="1:36" s="2" customFormat="1" ht="15" customHeight="1" x14ac:dyDescent="0.2">
      <c r="A15" s="1"/>
      <c r="B15" s="202"/>
      <c r="C15" s="203"/>
      <c r="D15" s="203"/>
      <c r="E15" s="203"/>
      <c r="F15" s="173" t="s">
        <v>5</v>
      </c>
      <c r="G15" s="168"/>
      <c r="H15" s="168"/>
      <c r="I15" s="168"/>
      <c r="J15" s="169"/>
      <c r="K15" s="164">
        <v>40215544</v>
      </c>
      <c r="L15" s="165"/>
      <c r="M15" s="165"/>
      <c r="N15" s="166"/>
      <c r="O15" s="167" t="s">
        <v>9</v>
      </c>
      <c r="P15" s="168"/>
      <c r="Q15" s="168"/>
      <c r="R15" s="168"/>
      <c r="S15" s="169"/>
      <c r="T15" s="170">
        <v>0</v>
      </c>
      <c r="U15" s="171"/>
      <c r="V15" s="171"/>
      <c r="W15" s="172"/>
      <c r="X15" s="1"/>
    </row>
    <row r="16" spans="1:36" s="2" customFormat="1" ht="15" customHeight="1" x14ac:dyDescent="0.2">
      <c r="A16" s="1"/>
      <c r="B16" s="202"/>
      <c r="C16" s="203"/>
      <c r="D16" s="203"/>
      <c r="E16" s="203"/>
      <c r="F16" s="173" t="s">
        <v>4</v>
      </c>
      <c r="G16" s="168"/>
      <c r="H16" s="168"/>
      <c r="I16" s="168"/>
      <c r="J16" s="169"/>
      <c r="K16" s="164">
        <v>3947900</v>
      </c>
      <c r="L16" s="165"/>
      <c r="M16" s="165"/>
      <c r="N16" s="166"/>
      <c r="O16" s="167" t="s">
        <v>8</v>
      </c>
      <c r="P16" s="168"/>
      <c r="Q16" s="168"/>
      <c r="R16" s="168"/>
      <c r="S16" s="169"/>
      <c r="T16" s="170">
        <v>0</v>
      </c>
      <c r="U16" s="171"/>
      <c r="V16" s="171"/>
      <c r="W16" s="172"/>
      <c r="X16" s="1"/>
    </row>
    <row r="17" spans="1:25"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5" s="2" customFormat="1" ht="15" customHeight="1" x14ac:dyDescent="0.2">
      <c r="A18" s="1"/>
      <c r="B18" s="202"/>
      <c r="C18" s="203"/>
      <c r="D18" s="203"/>
      <c r="E18" s="203"/>
      <c r="F18" s="173" t="s">
        <v>2</v>
      </c>
      <c r="G18" s="168"/>
      <c r="H18" s="168"/>
      <c r="I18" s="168"/>
      <c r="J18" s="169"/>
      <c r="K18" s="164">
        <v>0</v>
      </c>
      <c r="L18" s="165"/>
      <c r="M18" s="165"/>
      <c r="N18" s="166"/>
      <c r="O18" s="167" t="s">
        <v>6</v>
      </c>
      <c r="P18" s="168"/>
      <c r="Q18" s="168"/>
      <c r="R18" s="168"/>
      <c r="S18" s="169"/>
      <c r="T18" s="170">
        <v>1540248</v>
      </c>
      <c r="U18" s="171"/>
      <c r="V18" s="171"/>
      <c r="W18" s="172"/>
      <c r="X18" s="1"/>
    </row>
    <row r="19" spans="1:25" s="2" customFormat="1" ht="15" customHeight="1" x14ac:dyDescent="0.2">
      <c r="A19" s="1"/>
      <c r="B19" s="202"/>
      <c r="C19" s="203"/>
      <c r="D19" s="203"/>
      <c r="E19" s="203"/>
      <c r="F19" s="173" t="s">
        <v>23</v>
      </c>
      <c r="G19" s="168"/>
      <c r="H19" s="168"/>
      <c r="I19" s="168"/>
      <c r="J19" s="169"/>
      <c r="K19" s="164">
        <v>20570000</v>
      </c>
      <c r="L19" s="165"/>
      <c r="M19" s="165"/>
      <c r="N19" s="166"/>
      <c r="O19" s="167" t="s">
        <v>24</v>
      </c>
      <c r="P19" s="168"/>
      <c r="Q19" s="168"/>
      <c r="R19" s="168"/>
      <c r="S19" s="169"/>
      <c r="T19" s="170">
        <v>15968400</v>
      </c>
      <c r="U19" s="171"/>
      <c r="V19" s="171"/>
      <c r="W19" s="172"/>
      <c r="X19" s="1"/>
    </row>
    <row r="20" spans="1:25" s="2" customFormat="1" ht="15" customHeight="1" x14ac:dyDescent="0.2">
      <c r="A20" s="1"/>
      <c r="B20" s="202"/>
      <c r="C20" s="203"/>
      <c r="D20" s="203"/>
      <c r="E20" s="203"/>
      <c r="F20" s="218" t="s">
        <v>471</v>
      </c>
      <c r="G20" s="182"/>
      <c r="H20" s="182"/>
      <c r="I20" s="182"/>
      <c r="J20" s="183"/>
      <c r="K20" s="229">
        <v>0</v>
      </c>
      <c r="L20" s="230"/>
      <c r="M20" s="230"/>
      <c r="N20" s="231"/>
      <c r="O20" s="181" t="s">
        <v>472</v>
      </c>
      <c r="P20" s="182"/>
      <c r="Q20" s="182"/>
      <c r="R20" s="182"/>
      <c r="S20" s="183"/>
      <c r="T20" s="184">
        <v>0</v>
      </c>
      <c r="U20" s="185"/>
      <c r="V20" s="185"/>
      <c r="W20" s="186"/>
      <c r="X20" s="1"/>
    </row>
    <row r="21" spans="1:25" s="2" customFormat="1" ht="15" customHeight="1" thickBot="1" x14ac:dyDescent="0.25">
      <c r="A21" s="1"/>
      <c r="B21" s="202"/>
      <c r="C21" s="203"/>
      <c r="D21" s="203"/>
      <c r="E21" s="203"/>
      <c r="F21" s="187" t="s">
        <v>20</v>
      </c>
      <c r="G21" s="188"/>
      <c r="H21" s="188"/>
      <c r="I21" s="188"/>
      <c r="J21" s="189"/>
      <c r="K21" s="190">
        <f>SUM(K14:N20)</f>
        <v>64733444</v>
      </c>
      <c r="L21" s="191"/>
      <c r="M21" s="191"/>
      <c r="N21" s="192"/>
      <c r="O21" s="193" t="s">
        <v>21</v>
      </c>
      <c r="P21" s="188"/>
      <c r="Q21" s="188"/>
      <c r="R21" s="188"/>
      <c r="S21" s="189"/>
      <c r="T21" s="190">
        <f>SUM(T14:W20)</f>
        <v>17508648</v>
      </c>
      <c r="U21" s="191"/>
      <c r="V21" s="191"/>
      <c r="W21" s="194"/>
      <c r="X21" s="1"/>
    </row>
    <row r="22" spans="1:25"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-47224796</v>
      </c>
      <c r="U22" s="198"/>
      <c r="V22" s="198"/>
      <c r="W22" s="199"/>
      <c r="X22" s="1"/>
    </row>
    <row r="23" spans="1:25" s="2" customFormat="1" ht="15" customHeight="1" x14ac:dyDescent="0.2">
      <c r="A23" s="1"/>
      <c r="B23" s="200" t="s">
        <v>450</v>
      </c>
      <c r="C23" s="201"/>
      <c r="D23" s="201"/>
      <c r="E23" s="201"/>
      <c r="F23" s="206" t="s">
        <v>1</v>
      </c>
      <c r="G23" s="207"/>
      <c r="H23" s="207"/>
      <c r="I23" s="207"/>
      <c r="J23" s="208"/>
      <c r="K23" s="209">
        <v>115260400</v>
      </c>
      <c r="L23" s="210"/>
      <c r="M23" s="210"/>
      <c r="N23" s="210"/>
      <c r="O23" s="211" t="s">
        <v>43</v>
      </c>
      <c r="P23" s="207"/>
      <c r="Q23" s="207"/>
      <c r="R23" s="207"/>
      <c r="S23" s="208"/>
      <c r="T23" s="209">
        <v>0</v>
      </c>
      <c r="U23" s="210"/>
      <c r="V23" s="210"/>
      <c r="W23" s="212"/>
      <c r="X23" s="1"/>
    </row>
    <row r="24" spans="1:25" s="2" customFormat="1" ht="15" customHeight="1" x14ac:dyDescent="0.2">
      <c r="A24" s="1"/>
      <c r="B24" s="202"/>
      <c r="C24" s="203"/>
      <c r="D24" s="203"/>
      <c r="E24" s="203"/>
      <c r="F24" s="213" t="s">
        <v>540</v>
      </c>
      <c r="G24" s="214"/>
      <c r="H24" s="214"/>
      <c r="I24" s="214"/>
      <c r="J24" s="215"/>
      <c r="K24" s="170">
        <v>0</v>
      </c>
      <c r="L24" s="171"/>
      <c r="M24" s="171"/>
      <c r="N24" s="216"/>
      <c r="O24" s="217"/>
      <c r="P24" s="214"/>
      <c r="Q24" s="214"/>
      <c r="R24" s="214"/>
      <c r="S24" s="215"/>
      <c r="T24" s="170"/>
      <c r="U24" s="171"/>
      <c r="V24" s="171"/>
      <c r="W24" s="172"/>
      <c r="X24" s="1"/>
    </row>
    <row r="25" spans="1:25" s="2" customFormat="1" ht="15" customHeight="1" x14ac:dyDescent="0.2">
      <c r="A25" s="1"/>
      <c r="B25" s="202"/>
      <c r="C25" s="203"/>
      <c r="D25" s="203"/>
      <c r="E25" s="203"/>
      <c r="F25" s="218" t="s">
        <v>537</v>
      </c>
      <c r="G25" s="182"/>
      <c r="H25" s="182"/>
      <c r="I25" s="182"/>
      <c r="J25" s="183"/>
      <c r="K25" s="219">
        <v>1</v>
      </c>
      <c r="L25" s="220"/>
      <c r="M25" s="220"/>
      <c r="N25" s="221"/>
      <c r="O25" s="181"/>
      <c r="P25" s="182"/>
      <c r="Q25" s="182"/>
      <c r="R25" s="182"/>
      <c r="S25" s="183"/>
      <c r="T25" s="222"/>
      <c r="U25" s="223"/>
      <c r="V25" s="223"/>
      <c r="W25" s="224"/>
      <c r="X25" s="1"/>
    </row>
    <row r="26" spans="1:25" s="2" customFormat="1" ht="15" customHeight="1" thickBot="1" x14ac:dyDescent="0.25">
      <c r="A26" s="1"/>
      <c r="B26" s="202"/>
      <c r="C26" s="203"/>
      <c r="D26" s="203"/>
      <c r="E26" s="203"/>
      <c r="F26" s="187" t="s">
        <v>20</v>
      </c>
      <c r="G26" s="188"/>
      <c r="H26" s="188"/>
      <c r="I26" s="188"/>
      <c r="J26" s="189"/>
      <c r="K26" s="225">
        <f>SUM(K23:N25)</f>
        <v>115260401</v>
      </c>
      <c r="L26" s="226"/>
      <c r="M26" s="226"/>
      <c r="N26" s="227"/>
      <c r="O26" s="193" t="s">
        <v>21</v>
      </c>
      <c r="P26" s="188"/>
      <c r="Q26" s="188"/>
      <c r="R26" s="188"/>
      <c r="S26" s="189"/>
      <c r="T26" s="225">
        <f>SUM(T23:W25)</f>
        <v>0</v>
      </c>
      <c r="U26" s="226"/>
      <c r="V26" s="226"/>
      <c r="W26" s="228"/>
      <c r="X26" s="1"/>
    </row>
    <row r="27" spans="1:25"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-115260401</v>
      </c>
      <c r="U27" s="198"/>
      <c r="V27" s="198"/>
      <c r="W27" s="199"/>
      <c r="X27" s="1"/>
    </row>
    <row r="28" spans="1:25" s="2" customFormat="1" ht="15" customHeight="1" thickBot="1" x14ac:dyDescent="0.25">
      <c r="A28" s="1"/>
      <c r="B28" s="232" t="s">
        <v>451</v>
      </c>
      <c r="C28" s="233"/>
      <c r="D28" s="233"/>
      <c r="E28" s="233"/>
      <c r="F28" s="236" t="s">
        <v>20</v>
      </c>
      <c r="G28" s="237"/>
      <c r="H28" s="237"/>
      <c r="I28" s="237"/>
      <c r="J28" s="238"/>
      <c r="K28" s="239">
        <f>K21+K26</f>
        <v>179993845</v>
      </c>
      <c r="L28" s="240"/>
      <c r="M28" s="240"/>
      <c r="N28" s="241"/>
      <c r="O28" s="242" t="s">
        <v>21</v>
      </c>
      <c r="P28" s="237"/>
      <c r="Q28" s="237"/>
      <c r="R28" s="237"/>
      <c r="S28" s="238"/>
      <c r="T28" s="239">
        <f>T21+T26</f>
        <v>17508648</v>
      </c>
      <c r="U28" s="240"/>
      <c r="V28" s="240"/>
      <c r="W28" s="243"/>
      <c r="X28" s="1"/>
      <c r="Y28" s="72"/>
    </row>
    <row r="29" spans="1:25"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-162485197</v>
      </c>
      <c r="U29" s="198"/>
      <c r="V29" s="198"/>
      <c r="W29" s="199"/>
      <c r="X29" s="1"/>
    </row>
    <row r="30" spans="1:25"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5"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5"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9" ht="18" customHeight="1" x14ac:dyDescent="0.2">
      <c r="B33" s="257" t="s">
        <v>218</v>
      </c>
      <c r="C33" s="258"/>
      <c r="D33" s="258"/>
      <c r="E33" s="258"/>
      <c r="F33" s="258"/>
      <c r="G33" s="258"/>
      <c r="H33" s="258"/>
      <c r="I33" s="258"/>
      <c r="J33" s="258"/>
      <c r="K33" s="258"/>
      <c r="L33" s="259">
        <v>1995</v>
      </c>
      <c r="M33" s="259"/>
      <c r="N33" s="259"/>
      <c r="O33" s="259"/>
      <c r="P33" s="260">
        <v>47</v>
      </c>
      <c r="Q33" s="260"/>
      <c r="R33" s="260"/>
      <c r="S33" s="260"/>
      <c r="T33" s="261" t="s">
        <v>219</v>
      </c>
      <c r="U33" s="261"/>
      <c r="V33" s="261"/>
      <c r="W33" s="262"/>
    </row>
    <row r="34" spans="2:29" ht="18" customHeight="1" x14ac:dyDescent="0.2">
      <c r="B34" s="244"/>
      <c r="C34" s="246" t="s">
        <v>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9" ht="18" customHeight="1" thickBot="1" x14ac:dyDescent="0.25">
      <c r="B35" s="245"/>
      <c r="C35" s="248">
        <v>3169326678</v>
      </c>
      <c r="D35" s="248"/>
      <c r="E35" s="248"/>
      <c r="F35" s="248"/>
      <c r="G35" s="248"/>
      <c r="H35" s="248"/>
      <c r="I35" s="248"/>
      <c r="J35" s="343">
        <v>1812854836</v>
      </c>
      <c r="K35" s="344"/>
      <c r="L35" s="344"/>
      <c r="M35" s="344"/>
      <c r="N35" s="344"/>
      <c r="O35" s="344"/>
      <c r="P35" s="345"/>
      <c r="Q35" s="248">
        <v>1804550000</v>
      </c>
      <c r="R35" s="248"/>
      <c r="S35" s="248"/>
      <c r="T35" s="248"/>
      <c r="U35" s="248"/>
      <c r="V35" s="248"/>
      <c r="W35" s="250"/>
    </row>
    <row r="36" spans="2:29" ht="18" customHeight="1" x14ac:dyDescent="0.2">
      <c r="B36" s="254" t="s">
        <v>26</v>
      </c>
      <c r="C36" s="255"/>
      <c r="D36" s="255"/>
      <c r="E36" s="255"/>
      <c r="F36" s="255"/>
      <c r="G36" s="255"/>
      <c r="H36" s="255"/>
      <c r="I36" s="255"/>
      <c r="J36" s="255"/>
      <c r="K36" s="255"/>
      <c r="L36" s="255" t="s">
        <v>29</v>
      </c>
      <c r="M36" s="255"/>
      <c r="N36" s="255"/>
      <c r="O36" s="255"/>
      <c r="P36" s="255" t="s">
        <v>30</v>
      </c>
      <c r="Q36" s="255"/>
      <c r="R36" s="255"/>
      <c r="S36" s="255"/>
      <c r="T36" s="255" t="s">
        <v>31</v>
      </c>
      <c r="U36" s="255"/>
      <c r="V36" s="255"/>
      <c r="W36" s="256"/>
      <c r="X36" s="3"/>
      <c r="Y36" s="3"/>
      <c r="AA36" s="2"/>
      <c r="AB36" s="2"/>
      <c r="AC36" s="2"/>
    </row>
    <row r="37" spans="2:29" ht="18" customHeight="1" x14ac:dyDescent="0.2">
      <c r="B37" s="257" t="s">
        <v>220</v>
      </c>
      <c r="C37" s="258"/>
      <c r="D37" s="258"/>
      <c r="E37" s="258"/>
      <c r="F37" s="258"/>
      <c r="G37" s="258"/>
      <c r="H37" s="258"/>
      <c r="I37" s="258"/>
      <c r="J37" s="258"/>
      <c r="K37" s="258"/>
      <c r="L37" s="259">
        <v>1989</v>
      </c>
      <c r="M37" s="259"/>
      <c r="N37" s="259"/>
      <c r="O37" s="259"/>
      <c r="P37" s="260">
        <v>47</v>
      </c>
      <c r="Q37" s="260"/>
      <c r="R37" s="260"/>
      <c r="S37" s="260"/>
      <c r="T37" s="261" t="s">
        <v>221</v>
      </c>
      <c r="U37" s="261"/>
      <c r="V37" s="261"/>
      <c r="W37" s="262"/>
      <c r="X37" s="3"/>
      <c r="Y37" s="3"/>
      <c r="AA37" s="2"/>
      <c r="AB37" s="2"/>
      <c r="AC37" s="2"/>
    </row>
    <row r="38" spans="2:29" ht="18" customHeight="1" x14ac:dyDescent="0.2">
      <c r="B38" s="244"/>
      <c r="C38" s="246" t="s">
        <v>72</v>
      </c>
      <c r="D38" s="246"/>
      <c r="E38" s="246"/>
      <c r="F38" s="246"/>
      <c r="G38" s="246"/>
      <c r="H38" s="246"/>
      <c r="I38" s="246"/>
      <c r="J38" s="246" t="s">
        <v>28</v>
      </c>
      <c r="K38" s="246"/>
      <c r="L38" s="246"/>
      <c r="M38" s="246"/>
      <c r="N38" s="246"/>
      <c r="O38" s="246"/>
      <c r="P38" s="246"/>
      <c r="Q38" s="246" t="s">
        <v>32</v>
      </c>
      <c r="R38" s="246"/>
      <c r="S38" s="246"/>
      <c r="T38" s="246"/>
      <c r="U38" s="246"/>
      <c r="V38" s="246"/>
      <c r="W38" s="247"/>
      <c r="X38" s="3"/>
      <c r="Y38" s="3"/>
      <c r="AA38" s="2"/>
      <c r="AB38" s="2"/>
      <c r="AC38" s="2"/>
    </row>
    <row r="39" spans="2:29" ht="18" customHeight="1" thickBot="1" x14ac:dyDescent="0.25">
      <c r="B39" s="245"/>
      <c r="C39" s="248">
        <v>1421992823</v>
      </c>
      <c r="D39" s="248"/>
      <c r="E39" s="248"/>
      <c r="F39" s="248"/>
      <c r="G39" s="248"/>
      <c r="H39" s="248"/>
      <c r="I39" s="248"/>
      <c r="J39" s="248">
        <v>1001082944</v>
      </c>
      <c r="K39" s="248"/>
      <c r="L39" s="248"/>
      <c r="M39" s="248"/>
      <c r="N39" s="248"/>
      <c r="O39" s="248"/>
      <c r="P39" s="248"/>
      <c r="Q39" s="248">
        <v>595749000</v>
      </c>
      <c r="R39" s="248"/>
      <c r="S39" s="248"/>
      <c r="T39" s="248"/>
      <c r="U39" s="248"/>
      <c r="V39" s="248"/>
      <c r="W39" s="250"/>
      <c r="X39" s="3"/>
      <c r="Y39" s="3"/>
      <c r="Z39" s="1"/>
    </row>
    <row r="41" spans="2:29" ht="15" customHeight="1" x14ac:dyDescent="0.2">
      <c r="U41" s="99" t="s">
        <v>446</v>
      </c>
      <c r="V41" s="99"/>
      <c r="W41" s="99"/>
    </row>
  </sheetData>
  <mergeCells count="119">
    <mergeCell ref="U41:W41"/>
    <mergeCell ref="B4:W4"/>
    <mergeCell ref="N5:S5"/>
    <mergeCell ref="T5:W5"/>
    <mergeCell ref="N6:S6"/>
    <mergeCell ref="T6:W6"/>
    <mergeCell ref="N7:S7"/>
    <mergeCell ref="T7:W7"/>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B1:E3"/>
    <mergeCell ref="F1:J1"/>
    <mergeCell ref="K1:R1"/>
    <mergeCell ref="S1:W1"/>
    <mergeCell ref="F2:J3"/>
    <mergeCell ref="K2:R3"/>
    <mergeCell ref="S2:W3"/>
    <mergeCell ref="B12:W12"/>
    <mergeCell ref="B13:E13"/>
    <mergeCell ref="F13:J13"/>
    <mergeCell ref="O13:S13"/>
    <mergeCell ref="N8:S8"/>
    <mergeCell ref="T8:W8"/>
    <mergeCell ref="N9:S9"/>
    <mergeCell ref="T9:W9"/>
    <mergeCell ref="N10:S10"/>
    <mergeCell ref="T10:W10"/>
    <mergeCell ref="K13:N13"/>
    <mergeCell ref="T13:W13"/>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28:E29"/>
    <mergeCell ref="F28:J28"/>
    <mergeCell ref="C35:I35"/>
    <mergeCell ref="J35:P35"/>
    <mergeCell ref="Q35:W35"/>
    <mergeCell ref="B31:W31"/>
    <mergeCell ref="B32:K32"/>
    <mergeCell ref="L32:O32"/>
    <mergeCell ref="P32:S32"/>
    <mergeCell ref="T32:W32"/>
    <mergeCell ref="B33:K33"/>
    <mergeCell ref="L33:O33"/>
    <mergeCell ref="P33:S33"/>
    <mergeCell ref="T33:W33"/>
    <mergeCell ref="K28:N28"/>
    <mergeCell ref="O28:S28"/>
    <mergeCell ref="T28:W28"/>
    <mergeCell ref="F29:S29"/>
    <mergeCell ref="T29:W29"/>
    <mergeCell ref="B34:B35"/>
    <mergeCell ref="C34:I34"/>
    <mergeCell ref="J34:P34"/>
    <mergeCell ref="Q34:W34"/>
    <mergeCell ref="B38:B39"/>
    <mergeCell ref="C38:I38"/>
    <mergeCell ref="J38:P38"/>
    <mergeCell ref="Q38:W38"/>
    <mergeCell ref="C39:I39"/>
    <mergeCell ref="J39:P39"/>
    <mergeCell ref="Q39:W39"/>
    <mergeCell ref="B36:K36"/>
    <mergeCell ref="L36:O36"/>
    <mergeCell ref="P36:S36"/>
    <mergeCell ref="T36:W36"/>
    <mergeCell ref="B37:K37"/>
    <mergeCell ref="L37:O37"/>
    <mergeCell ref="P37:S37"/>
    <mergeCell ref="T37:W37"/>
  </mergeCells>
  <phoneticPr fontId="1"/>
  <hyperlinks>
    <hyperlink ref="U41" location="目次!D6" display="目次へ戻る"/>
    <hyperlink ref="U41:W41" location="目次!D25" display="目次へ戻る"/>
  </hyperlinks>
  <pageMargins left="0.7" right="0.7" top="0.75" bottom="0.75" header="0.3" footer="0.3"/>
  <pageSetup paperSize="9" scale="9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36" s="4" customFormat="1" ht="12" customHeight="1" x14ac:dyDescent="0.2">
      <c r="B1" s="103" t="s">
        <v>486</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36" s="4" customFormat="1" ht="12" customHeight="1" x14ac:dyDescent="0.2">
      <c r="B2" s="106"/>
      <c r="C2" s="107"/>
      <c r="D2" s="107"/>
      <c r="E2" s="108"/>
      <c r="F2" s="302" t="s">
        <v>188</v>
      </c>
      <c r="G2" s="303"/>
      <c r="H2" s="303"/>
      <c r="I2" s="303"/>
      <c r="J2" s="304"/>
      <c r="K2" s="308" t="s">
        <v>223</v>
      </c>
      <c r="L2" s="308"/>
      <c r="M2" s="308"/>
      <c r="N2" s="308"/>
      <c r="O2" s="308"/>
      <c r="P2" s="308"/>
      <c r="Q2" s="308"/>
      <c r="R2" s="308"/>
      <c r="S2" s="308" t="s">
        <v>552</v>
      </c>
      <c r="T2" s="310"/>
      <c r="U2" s="310"/>
      <c r="V2" s="310"/>
      <c r="W2" s="311"/>
      <c r="Y2" s="5"/>
      <c r="Z2" s="5"/>
    </row>
    <row r="3" spans="1:3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3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36" s="4" customFormat="1" ht="15" customHeight="1" x14ac:dyDescent="0.2">
      <c r="B5" s="32" t="s">
        <v>124</v>
      </c>
      <c r="C5" s="33"/>
      <c r="D5" s="33"/>
      <c r="E5" s="335" t="s">
        <v>182</v>
      </c>
      <c r="F5" s="335"/>
      <c r="G5" s="335"/>
      <c r="H5" s="335"/>
      <c r="I5" s="335"/>
      <c r="J5" s="335"/>
      <c r="K5" s="335"/>
      <c r="L5" s="335"/>
      <c r="M5" s="336"/>
      <c r="N5" s="317" t="s">
        <v>225</v>
      </c>
      <c r="O5" s="318"/>
      <c r="P5" s="318"/>
      <c r="Q5" s="318"/>
      <c r="R5" s="318"/>
      <c r="S5" s="318"/>
      <c r="T5" s="399">
        <v>389</v>
      </c>
      <c r="U5" s="399"/>
      <c r="V5" s="399"/>
      <c r="W5" s="400"/>
      <c r="Y5" s="5"/>
      <c r="Z5" s="5"/>
    </row>
    <row r="6" spans="1:36" s="4" customFormat="1" ht="15" customHeight="1" x14ac:dyDescent="0.2">
      <c r="B6" s="20" t="s">
        <v>62</v>
      </c>
      <c r="C6" s="11"/>
      <c r="D6" s="11"/>
      <c r="E6" s="11"/>
      <c r="F6" s="12"/>
      <c r="G6" s="12"/>
      <c r="H6" s="12"/>
      <c r="I6" s="12"/>
      <c r="J6" s="12"/>
      <c r="K6" s="12"/>
      <c r="L6" s="12"/>
      <c r="M6" s="38"/>
      <c r="N6" s="141" t="s">
        <v>48</v>
      </c>
      <c r="O6" s="142"/>
      <c r="P6" s="142"/>
      <c r="Q6" s="142"/>
      <c r="R6" s="142"/>
      <c r="S6" s="143"/>
      <c r="T6" s="132">
        <f>(K28/T5)</f>
        <v>254296.5501285347</v>
      </c>
      <c r="U6" s="133"/>
      <c r="V6" s="133"/>
      <c r="W6" s="134"/>
      <c r="Y6" s="5"/>
      <c r="Z6" s="5"/>
    </row>
    <row r="7" spans="1:36" s="4" customFormat="1" ht="15" customHeight="1" x14ac:dyDescent="0.2">
      <c r="B7" s="332" t="s">
        <v>226</v>
      </c>
      <c r="C7" s="333"/>
      <c r="D7" s="333"/>
      <c r="E7" s="333"/>
      <c r="F7" s="333"/>
      <c r="G7" s="333"/>
      <c r="H7" s="333"/>
      <c r="I7" s="333"/>
      <c r="J7" s="333"/>
      <c r="K7" s="333"/>
      <c r="L7" s="333"/>
      <c r="M7" s="401"/>
      <c r="N7" s="141" t="s">
        <v>49</v>
      </c>
      <c r="O7" s="142"/>
      <c r="P7" s="142"/>
      <c r="Q7" s="142"/>
      <c r="R7" s="142"/>
      <c r="S7" s="143"/>
      <c r="T7" s="135">
        <f>(SUM(K14:N20,K23:N25)-(SUM(T17:W18)))/(T5)</f>
        <v>254155.80462724937</v>
      </c>
      <c r="U7" s="136"/>
      <c r="V7" s="136"/>
      <c r="W7" s="137"/>
      <c r="Y7" s="5"/>
      <c r="Z7" s="5"/>
    </row>
    <row r="8" spans="1:36" s="4" customFormat="1" ht="15" customHeight="1" x14ac:dyDescent="0.2">
      <c r="B8" s="332"/>
      <c r="C8" s="333"/>
      <c r="D8" s="333"/>
      <c r="E8" s="333"/>
      <c r="F8" s="333"/>
      <c r="G8" s="333"/>
      <c r="H8" s="333"/>
      <c r="I8" s="333"/>
      <c r="J8" s="333"/>
      <c r="K8" s="333"/>
      <c r="L8" s="333"/>
      <c r="M8" s="401"/>
      <c r="N8" s="141" t="s">
        <v>44</v>
      </c>
      <c r="O8" s="142"/>
      <c r="P8" s="142"/>
      <c r="Q8" s="142"/>
      <c r="R8" s="142"/>
      <c r="S8" s="143"/>
      <c r="T8" s="155">
        <f>((T17+T18)/(K28)*100)</f>
        <v>5.5346995943990181E-2</v>
      </c>
      <c r="U8" s="156"/>
      <c r="V8" s="156"/>
      <c r="W8" s="157"/>
      <c r="Y8" s="5"/>
      <c r="Z8" s="5"/>
    </row>
    <row r="9" spans="1:36" s="4" customFormat="1" ht="15" customHeight="1" x14ac:dyDescent="0.2">
      <c r="B9" s="332"/>
      <c r="C9" s="333"/>
      <c r="D9" s="333"/>
      <c r="E9" s="333"/>
      <c r="F9" s="333"/>
      <c r="G9" s="333"/>
      <c r="H9" s="333"/>
      <c r="I9" s="333"/>
      <c r="J9" s="333"/>
      <c r="K9" s="333"/>
      <c r="L9" s="333"/>
      <c r="M9" s="401"/>
      <c r="N9" s="141" t="s">
        <v>45</v>
      </c>
      <c r="O9" s="142"/>
      <c r="P9" s="142"/>
      <c r="Q9" s="142"/>
      <c r="R9" s="142"/>
      <c r="S9" s="143"/>
      <c r="T9" s="155">
        <f>IF((K21-T21)/(K21)*100&gt;0,(K21-T21)/(K21)*100,0)</f>
        <v>49.650680056624061</v>
      </c>
      <c r="U9" s="156"/>
      <c r="V9" s="156"/>
      <c r="W9" s="157"/>
      <c r="Y9" s="5"/>
      <c r="Z9" s="5"/>
    </row>
    <row r="10" spans="1:36" s="4" customFormat="1" ht="15" customHeight="1" thickBot="1" x14ac:dyDescent="0.25">
      <c r="B10" s="45" t="s">
        <v>148</v>
      </c>
      <c r="C10" s="43"/>
      <c r="D10" s="43"/>
      <c r="E10" s="43"/>
      <c r="F10" s="43" t="s">
        <v>227</v>
      </c>
      <c r="G10" s="43"/>
      <c r="H10" s="43"/>
      <c r="I10" s="43"/>
      <c r="J10" s="43"/>
      <c r="K10" s="43"/>
      <c r="L10" s="43"/>
      <c r="M10" s="44"/>
      <c r="N10" s="288" t="s">
        <v>69</v>
      </c>
      <c r="O10" s="289"/>
      <c r="P10" s="289"/>
      <c r="Q10" s="289"/>
      <c r="R10" s="289"/>
      <c r="S10" s="289"/>
      <c r="T10" s="327">
        <v>11.120664051871399</v>
      </c>
      <c r="U10" s="327"/>
      <c r="V10" s="327"/>
      <c r="W10" s="328"/>
      <c r="Y10" s="5"/>
      <c r="Z10" s="5"/>
    </row>
    <row r="11" spans="1:36" ht="11.5" thickBot="1" x14ac:dyDescent="0.25">
      <c r="F11" s="58"/>
    </row>
    <row r="12" spans="1:3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3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c r="AJ13" s="63"/>
    </row>
    <row r="14" spans="1:36" s="2" customFormat="1" ht="15" customHeight="1" x14ac:dyDescent="0.2">
      <c r="A14" s="1"/>
      <c r="B14" s="202" t="s">
        <v>453</v>
      </c>
      <c r="C14" s="203"/>
      <c r="D14" s="203"/>
      <c r="E14" s="203"/>
      <c r="F14" s="173" t="s">
        <v>10</v>
      </c>
      <c r="G14" s="168"/>
      <c r="H14" s="168"/>
      <c r="I14" s="168"/>
      <c r="J14" s="169"/>
      <c r="K14" s="164">
        <v>0</v>
      </c>
      <c r="L14" s="165"/>
      <c r="M14" s="165"/>
      <c r="N14" s="166"/>
      <c r="O14" s="167" t="s">
        <v>19</v>
      </c>
      <c r="P14" s="168"/>
      <c r="Q14" s="168"/>
      <c r="R14" s="168"/>
      <c r="S14" s="169"/>
      <c r="T14" s="170">
        <v>0</v>
      </c>
      <c r="U14" s="171"/>
      <c r="V14" s="171"/>
      <c r="W14" s="172"/>
      <c r="X14" s="1"/>
    </row>
    <row r="15" spans="1:36" s="2" customFormat="1" ht="15" customHeight="1" x14ac:dyDescent="0.2">
      <c r="A15" s="1"/>
      <c r="B15" s="202"/>
      <c r="C15" s="203"/>
      <c r="D15" s="203"/>
      <c r="E15" s="203"/>
      <c r="F15" s="173" t="s">
        <v>5</v>
      </c>
      <c r="G15" s="168"/>
      <c r="H15" s="168"/>
      <c r="I15" s="168"/>
      <c r="J15" s="169"/>
      <c r="K15" s="164">
        <v>75730047</v>
      </c>
      <c r="L15" s="165"/>
      <c r="M15" s="165"/>
      <c r="N15" s="166"/>
      <c r="O15" s="167" t="s">
        <v>9</v>
      </c>
      <c r="P15" s="168"/>
      <c r="Q15" s="168"/>
      <c r="R15" s="168"/>
      <c r="S15" s="169"/>
      <c r="T15" s="170">
        <v>25615411</v>
      </c>
      <c r="U15" s="171"/>
      <c r="V15" s="171"/>
      <c r="W15" s="172"/>
      <c r="X15" s="1"/>
    </row>
    <row r="16" spans="1:36" s="2" customFormat="1" ht="15" customHeight="1" x14ac:dyDescent="0.2">
      <c r="A16" s="1"/>
      <c r="B16" s="202"/>
      <c r="C16" s="203"/>
      <c r="D16" s="203"/>
      <c r="E16" s="203"/>
      <c r="F16" s="173" t="s">
        <v>4</v>
      </c>
      <c r="G16" s="168"/>
      <c r="H16" s="168"/>
      <c r="I16" s="168"/>
      <c r="J16" s="169"/>
      <c r="K16" s="164">
        <v>0</v>
      </c>
      <c r="L16" s="165"/>
      <c r="M16" s="165"/>
      <c r="N16" s="166"/>
      <c r="O16" s="167" t="s">
        <v>8</v>
      </c>
      <c r="P16" s="168"/>
      <c r="Q16" s="168"/>
      <c r="R16" s="168"/>
      <c r="S16" s="169"/>
      <c r="T16" s="170">
        <v>13704060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54750</v>
      </c>
      <c r="U17" s="175"/>
      <c r="V17" s="175"/>
      <c r="W17" s="176"/>
      <c r="X17" s="1"/>
    </row>
    <row r="18" spans="1:24" s="2" customFormat="1" ht="15" customHeight="1" x14ac:dyDescent="0.2">
      <c r="A18" s="1"/>
      <c r="B18" s="202"/>
      <c r="C18" s="203"/>
      <c r="D18" s="203"/>
      <c r="E18" s="203"/>
      <c r="F18" s="173" t="s">
        <v>2</v>
      </c>
      <c r="G18" s="168"/>
      <c r="H18" s="168"/>
      <c r="I18" s="168"/>
      <c r="J18" s="169"/>
      <c r="K18" s="164">
        <v>0</v>
      </c>
      <c r="L18" s="165"/>
      <c r="M18" s="165"/>
      <c r="N18" s="166"/>
      <c r="O18" s="167" t="s">
        <v>6</v>
      </c>
      <c r="P18" s="168"/>
      <c r="Q18" s="168"/>
      <c r="R18" s="168"/>
      <c r="S18" s="169"/>
      <c r="T18" s="170">
        <v>0</v>
      </c>
      <c r="U18" s="171"/>
      <c r="V18" s="171"/>
      <c r="W18" s="172"/>
      <c r="X18" s="1"/>
    </row>
    <row r="19" spans="1:24" s="2" customFormat="1" ht="15" customHeight="1" x14ac:dyDescent="0.2">
      <c r="A19" s="1"/>
      <c r="B19" s="202"/>
      <c r="C19" s="203"/>
      <c r="D19" s="203"/>
      <c r="E19" s="203"/>
      <c r="F19" s="173" t="s">
        <v>23</v>
      </c>
      <c r="G19" s="168"/>
      <c r="H19" s="168"/>
      <c r="I19" s="168"/>
      <c r="J19" s="169"/>
      <c r="K19" s="164">
        <v>0</v>
      </c>
      <c r="L19" s="165"/>
      <c r="M19" s="165"/>
      <c r="N19" s="166"/>
      <c r="O19" s="167" t="s">
        <v>24</v>
      </c>
      <c r="P19" s="168"/>
      <c r="Q19" s="168"/>
      <c r="R19" s="168"/>
      <c r="S19" s="169"/>
      <c r="T19" s="170">
        <v>0</v>
      </c>
      <c r="U19" s="171"/>
      <c r="V19" s="171"/>
      <c r="W19" s="172"/>
      <c r="X19" s="1"/>
    </row>
    <row r="20" spans="1:24" s="2" customFormat="1" ht="15" customHeight="1" x14ac:dyDescent="0.2">
      <c r="A20" s="1"/>
      <c r="B20" s="202"/>
      <c r="C20" s="203"/>
      <c r="D20" s="203"/>
      <c r="E20" s="203"/>
      <c r="F20" s="218" t="s">
        <v>471</v>
      </c>
      <c r="G20" s="182"/>
      <c r="H20" s="182"/>
      <c r="I20" s="182"/>
      <c r="J20" s="183"/>
      <c r="K20" s="229">
        <v>2472044</v>
      </c>
      <c r="L20" s="230"/>
      <c r="M20" s="230"/>
      <c r="N20" s="231"/>
      <c r="O20" s="181" t="s">
        <v>472</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78202091</v>
      </c>
      <c r="L21" s="191"/>
      <c r="M21" s="191"/>
      <c r="N21" s="192"/>
      <c r="O21" s="193" t="s">
        <v>21</v>
      </c>
      <c r="P21" s="188"/>
      <c r="Q21" s="188"/>
      <c r="R21" s="188"/>
      <c r="S21" s="189"/>
      <c r="T21" s="190">
        <f>SUM(T14:W20)</f>
        <v>39374221</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-38827870</v>
      </c>
      <c r="U22" s="198"/>
      <c r="V22" s="198"/>
      <c r="W22" s="199"/>
      <c r="X22" s="1"/>
    </row>
    <row r="23" spans="1:24" s="2" customFormat="1" ht="15" customHeight="1" x14ac:dyDescent="0.2">
      <c r="A23" s="1"/>
      <c r="B23" s="200" t="s">
        <v>450</v>
      </c>
      <c r="C23" s="201"/>
      <c r="D23" s="201"/>
      <c r="E23" s="201"/>
      <c r="F23" s="206" t="s">
        <v>1</v>
      </c>
      <c r="G23" s="207"/>
      <c r="H23" s="207"/>
      <c r="I23" s="207"/>
      <c r="J23" s="208"/>
      <c r="K23" s="209">
        <v>20719267</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540</v>
      </c>
      <c r="G24" s="214"/>
      <c r="H24" s="214"/>
      <c r="I24" s="214"/>
      <c r="J24" s="215"/>
      <c r="K24" s="170">
        <v>0</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0</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20719267</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-20719267</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98921358</v>
      </c>
      <c r="L28" s="240"/>
      <c r="M28" s="240"/>
      <c r="N28" s="241"/>
      <c r="O28" s="242" t="s">
        <v>21</v>
      </c>
      <c r="P28" s="237"/>
      <c r="Q28" s="237"/>
      <c r="R28" s="237"/>
      <c r="S28" s="238"/>
      <c r="T28" s="239">
        <f>T21+T26</f>
        <v>39374221</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-59547137</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3" ht="18" customHeight="1" x14ac:dyDescent="0.2">
      <c r="B33" s="257" t="s">
        <v>228</v>
      </c>
      <c r="C33" s="258"/>
      <c r="D33" s="258"/>
      <c r="E33" s="258"/>
      <c r="F33" s="258"/>
      <c r="G33" s="258"/>
      <c r="H33" s="258"/>
      <c r="I33" s="258"/>
      <c r="J33" s="258"/>
      <c r="K33" s="258"/>
      <c r="L33" s="259">
        <v>2016</v>
      </c>
      <c r="M33" s="259"/>
      <c r="N33" s="259"/>
      <c r="O33" s="259"/>
      <c r="P33" s="260">
        <v>47</v>
      </c>
      <c r="Q33" s="260"/>
      <c r="R33" s="260"/>
      <c r="S33" s="260"/>
      <c r="T33" s="261" t="s">
        <v>229</v>
      </c>
      <c r="U33" s="261"/>
      <c r="V33" s="261"/>
      <c r="W33" s="262"/>
    </row>
    <row r="34" spans="2:23" ht="18" customHeight="1" x14ac:dyDescent="0.2">
      <c r="B34" s="244"/>
      <c r="C34" s="246" t="s">
        <v>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3" ht="18" customHeight="1" thickBot="1" x14ac:dyDescent="0.25">
      <c r="B35" s="245"/>
      <c r="C35" s="248">
        <v>884382912</v>
      </c>
      <c r="D35" s="248"/>
      <c r="E35" s="248"/>
      <c r="F35" s="248"/>
      <c r="G35" s="248"/>
      <c r="H35" s="248"/>
      <c r="I35" s="248"/>
      <c r="J35" s="248">
        <v>97282120</v>
      </c>
      <c r="K35" s="248"/>
      <c r="L35" s="248"/>
      <c r="M35" s="248"/>
      <c r="N35" s="248"/>
      <c r="O35" s="248"/>
      <c r="P35" s="248"/>
      <c r="Q35" s="248">
        <v>856199000</v>
      </c>
      <c r="R35" s="248"/>
      <c r="S35" s="248"/>
      <c r="T35" s="248"/>
      <c r="U35" s="248"/>
      <c r="V35" s="248"/>
      <c r="W35" s="250"/>
    </row>
    <row r="36" spans="2:23" ht="11.5" thickBot="1" x14ac:dyDescent="0.25"/>
    <row r="37" spans="2:23" ht="15" customHeight="1" thickBot="1" x14ac:dyDescent="0.25">
      <c r="B37" s="100" t="s">
        <v>33</v>
      </c>
      <c r="C37" s="101"/>
      <c r="D37" s="101"/>
      <c r="E37" s="101"/>
      <c r="F37" s="101"/>
      <c r="G37" s="101"/>
      <c r="H37" s="101"/>
      <c r="I37" s="101"/>
      <c r="J37" s="101"/>
      <c r="K37" s="101"/>
      <c r="L37" s="101"/>
      <c r="M37" s="101"/>
      <c r="N37" s="101"/>
      <c r="O37" s="101"/>
      <c r="P37" s="101"/>
      <c r="Q37" s="101"/>
      <c r="R37" s="101"/>
      <c r="S37" s="101"/>
      <c r="T37" s="101"/>
      <c r="U37" s="101"/>
      <c r="V37" s="101"/>
      <c r="W37" s="102"/>
    </row>
    <row r="38" spans="2:23" ht="15" customHeight="1" x14ac:dyDescent="0.2">
      <c r="B38" s="269" t="s">
        <v>39</v>
      </c>
      <c r="C38" s="265"/>
      <c r="D38" s="265"/>
      <c r="E38" s="265"/>
      <c r="F38" s="265"/>
      <c r="G38" s="265"/>
      <c r="H38" s="255" t="s">
        <v>34</v>
      </c>
      <c r="I38" s="255"/>
      <c r="J38" s="255"/>
      <c r="K38" s="255"/>
      <c r="L38" s="255" t="s">
        <v>40</v>
      </c>
      <c r="M38" s="255"/>
      <c r="N38" s="255"/>
      <c r="O38" s="255"/>
      <c r="P38" s="255" t="s">
        <v>41</v>
      </c>
      <c r="Q38" s="255"/>
      <c r="R38" s="255"/>
      <c r="S38" s="255"/>
      <c r="T38" s="265" t="s">
        <v>42</v>
      </c>
      <c r="U38" s="265"/>
      <c r="V38" s="265"/>
      <c r="W38" s="266"/>
    </row>
    <row r="39" spans="2:23" ht="15" customHeight="1" thickBot="1" x14ac:dyDescent="0.25">
      <c r="B39" s="277" t="s">
        <v>228</v>
      </c>
      <c r="C39" s="278"/>
      <c r="D39" s="278"/>
      <c r="E39" s="278"/>
      <c r="F39" s="278"/>
      <c r="G39" s="278"/>
      <c r="H39" s="279">
        <v>160000000</v>
      </c>
      <c r="I39" s="279"/>
      <c r="J39" s="279"/>
      <c r="K39" s="279"/>
      <c r="L39" s="279">
        <v>131961941</v>
      </c>
      <c r="M39" s="279"/>
      <c r="N39" s="279"/>
      <c r="O39" s="279"/>
      <c r="P39" s="280">
        <v>42516</v>
      </c>
      <c r="Q39" s="280"/>
      <c r="R39" s="280"/>
      <c r="S39" s="280"/>
      <c r="T39" s="281">
        <v>49754</v>
      </c>
      <c r="U39" s="281"/>
      <c r="V39" s="281"/>
      <c r="W39" s="282"/>
    </row>
    <row r="40" spans="2:23" ht="15" customHeight="1" x14ac:dyDescent="0.2">
      <c r="B40" s="269" t="s">
        <v>39</v>
      </c>
      <c r="C40" s="265"/>
      <c r="D40" s="265"/>
      <c r="E40" s="265"/>
      <c r="F40" s="265"/>
      <c r="G40" s="265"/>
      <c r="H40" s="255" t="s">
        <v>34</v>
      </c>
      <c r="I40" s="255"/>
      <c r="J40" s="255"/>
      <c r="K40" s="255"/>
      <c r="L40" s="255" t="s">
        <v>40</v>
      </c>
      <c r="M40" s="255"/>
      <c r="N40" s="255"/>
      <c r="O40" s="255"/>
      <c r="P40" s="255" t="s">
        <v>41</v>
      </c>
      <c r="Q40" s="255"/>
      <c r="R40" s="255"/>
      <c r="S40" s="255"/>
      <c r="T40" s="265" t="s">
        <v>42</v>
      </c>
      <c r="U40" s="265"/>
      <c r="V40" s="265"/>
      <c r="W40" s="266"/>
    </row>
    <row r="41" spans="2:23" ht="15" customHeight="1" thickBot="1" x14ac:dyDescent="0.25">
      <c r="B41" s="277" t="s">
        <v>228</v>
      </c>
      <c r="C41" s="278"/>
      <c r="D41" s="278"/>
      <c r="E41" s="278"/>
      <c r="F41" s="278"/>
      <c r="G41" s="278"/>
      <c r="H41" s="279">
        <v>393100000</v>
      </c>
      <c r="I41" s="279"/>
      <c r="J41" s="279"/>
      <c r="K41" s="279"/>
      <c r="L41" s="279">
        <v>254500000</v>
      </c>
      <c r="M41" s="279"/>
      <c r="N41" s="279"/>
      <c r="O41" s="279"/>
      <c r="P41" s="280">
        <v>42880</v>
      </c>
      <c r="Q41" s="280"/>
      <c r="R41" s="280"/>
      <c r="S41" s="280"/>
      <c r="T41" s="281">
        <v>46532</v>
      </c>
      <c r="U41" s="281"/>
      <c r="V41" s="281"/>
      <c r="W41" s="282"/>
    </row>
    <row r="43" spans="2:23" ht="15" customHeight="1" x14ac:dyDescent="0.2">
      <c r="U43" s="99" t="s">
        <v>446</v>
      </c>
      <c r="V43" s="99"/>
      <c r="W43" s="99"/>
    </row>
  </sheetData>
  <mergeCells count="127">
    <mergeCell ref="U43:W43"/>
    <mergeCell ref="B4:W4"/>
    <mergeCell ref="E5:M5"/>
    <mergeCell ref="N5:S5"/>
    <mergeCell ref="T5:W5"/>
    <mergeCell ref="N6:S6"/>
    <mergeCell ref="T6:W6"/>
    <mergeCell ref="B1:E3"/>
    <mergeCell ref="F1:J1"/>
    <mergeCell ref="K1:R1"/>
    <mergeCell ref="S1:W1"/>
    <mergeCell ref="F2:J3"/>
    <mergeCell ref="K2:R3"/>
    <mergeCell ref="S2:W3"/>
    <mergeCell ref="N10:S10"/>
    <mergeCell ref="T10:W10"/>
    <mergeCell ref="B12:W12"/>
    <mergeCell ref="B13:E13"/>
    <mergeCell ref="F13:J13"/>
    <mergeCell ref="O13:S13"/>
    <mergeCell ref="B7:M9"/>
    <mergeCell ref="N7:S7"/>
    <mergeCell ref="T7:W7"/>
    <mergeCell ref="N8:S8"/>
    <mergeCell ref="T8:W8"/>
    <mergeCell ref="N9:S9"/>
    <mergeCell ref="T9:W9"/>
    <mergeCell ref="K16:N16"/>
    <mergeCell ref="O16:S16"/>
    <mergeCell ref="T16:W16"/>
    <mergeCell ref="F17:J17"/>
    <mergeCell ref="K17:N17"/>
    <mergeCell ref="O17:S17"/>
    <mergeCell ref="T17:W17"/>
    <mergeCell ref="F14:J14"/>
    <mergeCell ref="K14:N14"/>
    <mergeCell ref="O14:S14"/>
    <mergeCell ref="T14:W14"/>
    <mergeCell ref="F15:J15"/>
    <mergeCell ref="K15:N15"/>
    <mergeCell ref="O15:S15"/>
    <mergeCell ref="T15:W15"/>
    <mergeCell ref="F16:J16"/>
    <mergeCell ref="K13:N13"/>
    <mergeCell ref="T13:W13"/>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20:J20"/>
    <mergeCell ref="K20:N20"/>
    <mergeCell ref="B28:E29"/>
    <mergeCell ref="F28:J28"/>
    <mergeCell ref="K28:N28"/>
    <mergeCell ref="O28:S28"/>
    <mergeCell ref="T28:W28"/>
    <mergeCell ref="F29:S29"/>
    <mergeCell ref="T29:W29"/>
    <mergeCell ref="B31:W31"/>
    <mergeCell ref="B32:K32"/>
    <mergeCell ref="L32:O32"/>
    <mergeCell ref="P32:S32"/>
    <mergeCell ref="T32:W32"/>
    <mergeCell ref="B33:K33"/>
    <mergeCell ref="L33:O33"/>
    <mergeCell ref="P33:S33"/>
    <mergeCell ref="T33:W33"/>
    <mergeCell ref="B37:W37"/>
    <mergeCell ref="B38:G38"/>
    <mergeCell ref="H38:K38"/>
    <mergeCell ref="L38:O38"/>
    <mergeCell ref="P38:S38"/>
    <mergeCell ref="T38:W38"/>
    <mergeCell ref="B34:B35"/>
    <mergeCell ref="C34:I34"/>
    <mergeCell ref="J34:P34"/>
    <mergeCell ref="Q34:W34"/>
    <mergeCell ref="C35:I35"/>
    <mergeCell ref="J35:P35"/>
    <mergeCell ref="Q35:W35"/>
    <mergeCell ref="B41:G41"/>
    <mergeCell ref="H39:K39"/>
    <mergeCell ref="L39:O39"/>
    <mergeCell ref="P39:S39"/>
    <mergeCell ref="T39:W39"/>
    <mergeCell ref="B39:G39"/>
    <mergeCell ref="H41:K41"/>
    <mergeCell ref="L41:O41"/>
    <mergeCell ref="P41:S41"/>
    <mergeCell ref="T41:W41"/>
    <mergeCell ref="B40:G40"/>
    <mergeCell ref="H40:K40"/>
    <mergeCell ref="L40:O40"/>
    <mergeCell ref="P40:S40"/>
    <mergeCell ref="T40:W40"/>
  </mergeCells>
  <phoneticPr fontId="1"/>
  <hyperlinks>
    <hyperlink ref="U43" location="目次!D6" display="目次へ戻る"/>
    <hyperlink ref="U43:W43" location="目次!D26" display="目次へ戻る"/>
  </hyperlinks>
  <pageMargins left="0.7" right="0.7" top="0.75" bottom="0.75" header="0.3" footer="0.3"/>
  <pageSetup paperSize="9" scale="9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9"/>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36" s="4" customFormat="1" ht="12" customHeight="1" x14ac:dyDescent="0.2">
      <c r="B1" s="103" t="s">
        <v>199</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36" s="4" customFormat="1" ht="12" customHeight="1" x14ac:dyDescent="0.2">
      <c r="B2" s="106"/>
      <c r="C2" s="107"/>
      <c r="D2" s="107"/>
      <c r="E2" s="108"/>
      <c r="F2" s="302" t="s">
        <v>188</v>
      </c>
      <c r="G2" s="303"/>
      <c r="H2" s="303"/>
      <c r="I2" s="303"/>
      <c r="J2" s="304"/>
      <c r="K2" s="308" t="s">
        <v>464</v>
      </c>
      <c r="L2" s="308"/>
      <c r="M2" s="308"/>
      <c r="N2" s="308"/>
      <c r="O2" s="308"/>
      <c r="P2" s="308"/>
      <c r="Q2" s="308"/>
      <c r="R2" s="308"/>
      <c r="S2" s="308" t="s">
        <v>456</v>
      </c>
      <c r="T2" s="310"/>
      <c r="U2" s="310"/>
      <c r="V2" s="310"/>
      <c r="W2" s="311"/>
      <c r="Y2" s="5"/>
      <c r="Z2" s="5"/>
    </row>
    <row r="3" spans="1:3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3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36" s="4" customFormat="1" ht="15" customHeight="1" x14ac:dyDescent="0.2">
      <c r="B5" s="32" t="s">
        <v>230</v>
      </c>
      <c r="C5" s="33"/>
      <c r="D5" s="33"/>
      <c r="E5" s="335" t="s">
        <v>231</v>
      </c>
      <c r="F5" s="335"/>
      <c r="G5" s="335"/>
      <c r="H5" s="335"/>
      <c r="I5" s="335"/>
      <c r="J5" s="335"/>
      <c r="K5" s="335"/>
      <c r="L5" s="335"/>
      <c r="M5" s="336"/>
      <c r="N5" s="317" t="s">
        <v>125</v>
      </c>
      <c r="O5" s="318"/>
      <c r="P5" s="318"/>
      <c r="Q5" s="318"/>
      <c r="R5" s="318"/>
      <c r="S5" s="318"/>
      <c r="T5" s="405">
        <v>607</v>
      </c>
      <c r="U5" s="406"/>
      <c r="V5" s="406"/>
      <c r="W5" s="407"/>
      <c r="Y5" s="5"/>
      <c r="Z5" s="5"/>
    </row>
    <row r="6" spans="1:36" s="4" customFormat="1" ht="15" customHeight="1" x14ac:dyDescent="0.2">
      <c r="B6" s="20"/>
      <c r="C6" s="11"/>
      <c r="D6" s="11"/>
      <c r="E6" s="408" t="s">
        <v>232</v>
      </c>
      <c r="F6" s="408"/>
      <c r="G6" s="408"/>
      <c r="H6" s="408"/>
      <c r="I6" s="408"/>
      <c r="J6" s="408"/>
      <c r="K6" s="408"/>
      <c r="L6" s="408"/>
      <c r="M6" s="409"/>
      <c r="N6" s="141" t="s">
        <v>48</v>
      </c>
      <c r="O6" s="142"/>
      <c r="P6" s="142"/>
      <c r="Q6" s="142"/>
      <c r="R6" s="142"/>
      <c r="S6" s="143"/>
      <c r="T6" s="132">
        <f>(K28/T5)</f>
        <v>4796725.0115321251</v>
      </c>
      <c r="U6" s="133"/>
      <c r="V6" s="133"/>
      <c r="W6" s="134"/>
      <c r="Y6" s="5"/>
      <c r="Z6" s="5"/>
    </row>
    <row r="7" spans="1:36" s="4" customFormat="1" ht="15" customHeight="1" x14ac:dyDescent="0.2">
      <c r="B7" s="20"/>
      <c r="C7" s="11"/>
      <c r="D7" s="11"/>
      <c r="E7" s="11"/>
      <c r="F7" s="37"/>
      <c r="G7" s="37"/>
      <c r="H7" s="37"/>
      <c r="I7" s="37"/>
      <c r="J7" s="37"/>
      <c r="K7" s="37"/>
      <c r="L7" s="37"/>
      <c r="M7" s="46"/>
      <c r="N7" s="141" t="s">
        <v>49</v>
      </c>
      <c r="O7" s="142"/>
      <c r="P7" s="142"/>
      <c r="Q7" s="142"/>
      <c r="R7" s="142"/>
      <c r="S7" s="143"/>
      <c r="T7" s="135">
        <f>(SUM(K14:N20,K23:N25)-(SUM(T17:W18)))/(T5)</f>
        <v>2526795.9769357494</v>
      </c>
      <c r="U7" s="136"/>
      <c r="V7" s="136"/>
      <c r="W7" s="137"/>
      <c r="Y7" s="5"/>
      <c r="Z7" s="5"/>
    </row>
    <row r="8" spans="1:36" s="4" customFormat="1" ht="15" customHeight="1" x14ac:dyDescent="0.2">
      <c r="B8" s="85"/>
      <c r="C8" s="86"/>
      <c r="D8" s="86"/>
      <c r="E8" s="86"/>
      <c r="F8" s="86"/>
      <c r="G8" s="86"/>
      <c r="H8" s="86"/>
      <c r="I8" s="86"/>
      <c r="J8" s="86"/>
      <c r="K8" s="86"/>
      <c r="L8" s="86"/>
      <c r="M8" s="87"/>
      <c r="N8" s="141" t="s">
        <v>44</v>
      </c>
      <c r="O8" s="142"/>
      <c r="P8" s="142"/>
      <c r="Q8" s="142"/>
      <c r="R8" s="142"/>
      <c r="S8" s="143"/>
      <c r="T8" s="155">
        <f>((T17+T18)/(K28)*100)</f>
        <v>47.322475837974629</v>
      </c>
      <c r="U8" s="156"/>
      <c r="V8" s="156"/>
      <c r="W8" s="157"/>
      <c r="Y8" s="5"/>
      <c r="Z8" s="5"/>
    </row>
    <row r="9" spans="1:36" s="4" customFormat="1" ht="15" customHeight="1" x14ac:dyDescent="0.2">
      <c r="B9" s="85"/>
      <c r="C9" s="86"/>
      <c r="D9" s="86"/>
      <c r="E9" s="86"/>
      <c r="F9" s="86"/>
      <c r="G9" s="86"/>
      <c r="H9" s="86"/>
      <c r="I9" s="86"/>
      <c r="J9" s="86"/>
      <c r="K9" s="86"/>
      <c r="L9" s="86"/>
      <c r="M9" s="87"/>
      <c r="N9" s="141" t="s">
        <v>45</v>
      </c>
      <c r="O9" s="142"/>
      <c r="P9" s="142"/>
      <c r="Q9" s="142"/>
      <c r="R9" s="142"/>
      <c r="S9" s="143"/>
      <c r="T9" s="155">
        <f>IF((K21-T21)/(K21)*100&gt;0,(K21-T21)/(K21)*100,0)</f>
        <v>50.088634927213768</v>
      </c>
      <c r="U9" s="156"/>
      <c r="V9" s="156"/>
      <c r="W9" s="157"/>
      <c r="Y9" s="5"/>
      <c r="Z9" s="5"/>
    </row>
    <row r="10" spans="1:36" s="4" customFormat="1" ht="15" customHeight="1" thickBot="1" x14ac:dyDescent="0.25">
      <c r="B10" s="88"/>
      <c r="C10" s="89"/>
      <c r="D10" s="89"/>
      <c r="E10" s="89"/>
      <c r="F10" s="89"/>
      <c r="G10" s="89"/>
      <c r="H10" s="89"/>
      <c r="I10" s="89"/>
      <c r="J10" s="89"/>
      <c r="K10" s="89"/>
      <c r="L10" s="89"/>
      <c r="M10" s="90"/>
      <c r="N10" s="288" t="s">
        <v>234</v>
      </c>
      <c r="O10" s="289"/>
      <c r="P10" s="289"/>
      <c r="Q10" s="289"/>
      <c r="R10" s="289"/>
      <c r="S10" s="289"/>
      <c r="T10" s="402">
        <v>62.973295728765699</v>
      </c>
      <c r="U10" s="403"/>
      <c r="V10" s="403"/>
      <c r="W10" s="404"/>
      <c r="Y10" s="5"/>
      <c r="Z10" s="5"/>
    </row>
    <row r="11" spans="1:36" ht="11.5" thickBot="1" x14ac:dyDescent="0.25"/>
    <row r="12" spans="1:3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3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c r="AJ13" s="63"/>
    </row>
    <row r="14" spans="1:36" s="2" customFormat="1" ht="15" customHeight="1" x14ac:dyDescent="0.2">
      <c r="A14" s="1"/>
      <c r="B14" s="202" t="s">
        <v>452</v>
      </c>
      <c r="C14" s="203"/>
      <c r="D14" s="203"/>
      <c r="E14" s="203"/>
      <c r="F14" s="173" t="s">
        <v>10</v>
      </c>
      <c r="G14" s="168"/>
      <c r="H14" s="168"/>
      <c r="I14" s="168"/>
      <c r="J14" s="169"/>
      <c r="K14" s="164">
        <v>0</v>
      </c>
      <c r="L14" s="165"/>
      <c r="M14" s="165"/>
      <c r="N14" s="166"/>
      <c r="O14" s="167" t="s">
        <v>19</v>
      </c>
      <c r="P14" s="168"/>
      <c r="Q14" s="168"/>
      <c r="R14" s="168"/>
      <c r="S14" s="169"/>
      <c r="T14" s="170">
        <v>0</v>
      </c>
      <c r="U14" s="171"/>
      <c r="V14" s="171"/>
      <c r="W14" s="172"/>
      <c r="X14" s="1"/>
    </row>
    <row r="15" spans="1:36" s="2" customFormat="1" ht="15" customHeight="1" x14ac:dyDescent="0.2">
      <c r="A15" s="1"/>
      <c r="B15" s="202"/>
      <c r="C15" s="203"/>
      <c r="D15" s="203"/>
      <c r="E15" s="203"/>
      <c r="F15" s="173" t="s">
        <v>5</v>
      </c>
      <c r="G15" s="168"/>
      <c r="H15" s="168"/>
      <c r="I15" s="168"/>
      <c r="J15" s="169"/>
      <c r="K15" s="164">
        <v>2540895699</v>
      </c>
      <c r="L15" s="165"/>
      <c r="M15" s="165"/>
      <c r="N15" s="166"/>
      <c r="O15" s="167" t="s">
        <v>9</v>
      </c>
      <c r="P15" s="168"/>
      <c r="Q15" s="168"/>
      <c r="R15" s="168"/>
      <c r="S15" s="169"/>
      <c r="T15" s="170">
        <v>0</v>
      </c>
      <c r="U15" s="171"/>
      <c r="V15" s="171"/>
      <c r="W15" s="172"/>
      <c r="X15" s="1"/>
    </row>
    <row r="16" spans="1:36" s="2" customFormat="1" ht="15" customHeight="1" x14ac:dyDescent="0.2">
      <c r="A16" s="1"/>
      <c r="B16" s="202"/>
      <c r="C16" s="203"/>
      <c r="D16" s="203"/>
      <c r="E16" s="203"/>
      <c r="F16" s="173" t="s">
        <v>4</v>
      </c>
      <c r="G16" s="168"/>
      <c r="H16" s="168"/>
      <c r="I16" s="168"/>
      <c r="J16" s="169"/>
      <c r="K16" s="164">
        <v>43644600</v>
      </c>
      <c r="L16" s="165"/>
      <c r="M16" s="165"/>
      <c r="N16" s="166"/>
      <c r="O16" s="167" t="s">
        <v>8</v>
      </c>
      <c r="P16" s="168"/>
      <c r="Q16" s="168"/>
      <c r="R16" s="168"/>
      <c r="S16" s="169"/>
      <c r="T16" s="170">
        <v>17268600</v>
      </c>
      <c r="U16" s="171"/>
      <c r="V16" s="171"/>
      <c r="W16" s="172"/>
      <c r="X16" s="1"/>
    </row>
    <row r="17" spans="1:25"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5" s="2" customFormat="1" ht="15" customHeight="1" x14ac:dyDescent="0.2">
      <c r="A18" s="1"/>
      <c r="B18" s="202"/>
      <c r="C18" s="203"/>
      <c r="D18" s="203"/>
      <c r="E18" s="203"/>
      <c r="F18" s="173" t="s">
        <v>2</v>
      </c>
      <c r="G18" s="168"/>
      <c r="H18" s="168"/>
      <c r="I18" s="168"/>
      <c r="J18" s="169"/>
      <c r="K18" s="164">
        <v>70420</v>
      </c>
      <c r="L18" s="165"/>
      <c r="M18" s="165"/>
      <c r="N18" s="166"/>
      <c r="O18" s="167" t="s">
        <v>6</v>
      </c>
      <c r="P18" s="168"/>
      <c r="Q18" s="168"/>
      <c r="R18" s="168"/>
      <c r="S18" s="169"/>
      <c r="T18" s="170">
        <v>1377846924</v>
      </c>
      <c r="U18" s="171"/>
      <c r="V18" s="171"/>
      <c r="W18" s="172"/>
      <c r="X18" s="1"/>
    </row>
    <row r="19" spans="1:25" s="2" customFormat="1" ht="15" customHeight="1" x14ac:dyDescent="0.2">
      <c r="A19" s="1"/>
      <c r="B19" s="202"/>
      <c r="C19" s="203"/>
      <c r="D19" s="203"/>
      <c r="E19" s="203"/>
      <c r="F19" s="173" t="s">
        <v>23</v>
      </c>
      <c r="G19" s="168"/>
      <c r="H19" s="168"/>
      <c r="I19" s="168"/>
      <c r="J19" s="169"/>
      <c r="K19" s="164">
        <v>209175000</v>
      </c>
      <c r="L19" s="165"/>
      <c r="M19" s="165"/>
      <c r="N19" s="166"/>
      <c r="O19" s="167" t="s">
        <v>24</v>
      </c>
      <c r="P19" s="168"/>
      <c r="Q19" s="168"/>
      <c r="R19" s="168"/>
      <c r="S19" s="169"/>
      <c r="T19" s="170">
        <v>825162</v>
      </c>
      <c r="U19" s="171"/>
      <c r="V19" s="171"/>
      <c r="W19" s="172"/>
      <c r="X19" s="1"/>
    </row>
    <row r="20" spans="1:25" s="2" customFormat="1" ht="15" customHeight="1" x14ac:dyDescent="0.2">
      <c r="A20" s="1"/>
      <c r="B20" s="202"/>
      <c r="C20" s="203"/>
      <c r="D20" s="203"/>
      <c r="E20" s="203"/>
      <c r="F20" s="218" t="s">
        <v>469</v>
      </c>
      <c r="G20" s="182"/>
      <c r="H20" s="182"/>
      <c r="I20" s="182"/>
      <c r="J20" s="183"/>
      <c r="K20" s="229">
        <v>3053606</v>
      </c>
      <c r="L20" s="230"/>
      <c r="M20" s="230"/>
      <c r="N20" s="231"/>
      <c r="O20" s="181" t="s">
        <v>470</v>
      </c>
      <c r="P20" s="182"/>
      <c r="Q20" s="182"/>
      <c r="R20" s="182"/>
      <c r="S20" s="183"/>
      <c r="T20" s="184">
        <v>0</v>
      </c>
      <c r="U20" s="185"/>
      <c r="V20" s="185"/>
      <c r="W20" s="186"/>
      <c r="X20" s="1"/>
    </row>
    <row r="21" spans="1:25" s="2" customFormat="1" ht="15" customHeight="1" thickBot="1" x14ac:dyDescent="0.25">
      <c r="A21" s="1"/>
      <c r="B21" s="202"/>
      <c r="C21" s="203"/>
      <c r="D21" s="203"/>
      <c r="E21" s="203"/>
      <c r="F21" s="187" t="s">
        <v>20</v>
      </c>
      <c r="G21" s="188"/>
      <c r="H21" s="188"/>
      <c r="I21" s="188"/>
      <c r="J21" s="189"/>
      <c r="K21" s="190">
        <f>SUM(K14:N20)</f>
        <v>2796839325</v>
      </c>
      <c r="L21" s="191"/>
      <c r="M21" s="191"/>
      <c r="N21" s="192"/>
      <c r="O21" s="193" t="s">
        <v>21</v>
      </c>
      <c r="P21" s="188"/>
      <c r="Q21" s="188"/>
      <c r="R21" s="188"/>
      <c r="S21" s="189"/>
      <c r="T21" s="190">
        <f>SUM(T14:W20)</f>
        <v>1395940686</v>
      </c>
      <c r="U21" s="191"/>
      <c r="V21" s="191"/>
      <c r="W21" s="194"/>
      <c r="X21" s="1"/>
    </row>
    <row r="22" spans="1:25"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-1400898639</v>
      </c>
      <c r="U22" s="198"/>
      <c r="V22" s="198"/>
      <c r="W22" s="199"/>
      <c r="X22" s="1"/>
    </row>
    <row r="23" spans="1:25" s="2" customFormat="1" ht="15" customHeight="1" x14ac:dyDescent="0.2">
      <c r="A23" s="1"/>
      <c r="B23" s="200" t="s">
        <v>450</v>
      </c>
      <c r="C23" s="201"/>
      <c r="D23" s="201"/>
      <c r="E23" s="201"/>
      <c r="F23" s="206" t="s">
        <v>1</v>
      </c>
      <c r="G23" s="207"/>
      <c r="H23" s="207"/>
      <c r="I23" s="207"/>
      <c r="J23" s="208"/>
      <c r="K23" s="209">
        <v>114749923</v>
      </c>
      <c r="L23" s="210"/>
      <c r="M23" s="210"/>
      <c r="N23" s="210"/>
      <c r="O23" s="211" t="s">
        <v>43</v>
      </c>
      <c r="P23" s="207"/>
      <c r="Q23" s="207"/>
      <c r="R23" s="207"/>
      <c r="S23" s="208"/>
      <c r="T23" s="209">
        <v>0</v>
      </c>
      <c r="U23" s="210"/>
      <c r="V23" s="210"/>
      <c r="W23" s="212"/>
      <c r="X23" s="1"/>
    </row>
    <row r="24" spans="1:25" s="2" customFormat="1" ht="15" customHeight="1" x14ac:dyDescent="0.2">
      <c r="A24" s="1"/>
      <c r="B24" s="202"/>
      <c r="C24" s="203"/>
      <c r="D24" s="203"/>
      <c r="E24" s="203"/>
      <c r="F24" s="213" t="s">
        <v>540</v>
      </c>
      <c r="G24" s="214"/>
      <c r="H24" s="214"/>
      <c r="I24" s="214"/>
      <c r="J24" s="215"/>
      <c r="K24" s="170">
        <v>0</v>
      </c>
      <c r="L24" s="171"/>
      <c r="M24" s="171"/>
      <c r="N24" s="216"/>
      <c r="O24" s="217"/>
      <c r="P24" s="214"/>
      <c r="Q24" s="214"/>
      <c r="R24" s="214"/>
      <c r="S24" s="215"/>
      <c r="T24" s="170"/>
      <c r="U24" s="171"/>
      <c r="V24" s="171"/>
      <c r="W24" s="172"/>
      <c r="X24" s="1"/>
    </row>
    <row r="25" spans="1:25" s="2" customFormat="1" ht="15" customHeight="1" x14ac:dyDescent="0.2">
      <c r="A25" s="1"/>
      <c r="B25" s="202"/>
      <c r="C25" s="203"/>
      <c r="D25" s="203"/>
      <c r="E25" s="203"/>
      <c r="F25" s="218" t="s">
        <v>0</v>
      </c>
      <c r="G25" s="182"/>
      <c r="H25" s="182"/>
      <c r="I25" s="182"/>
      <c r="J25" s="183"/>
      <c r="K25" s="219">
        <v>22834</v>
      </c>
      <c r="L25" s="220"/>
      <c r="M25" s="220"/>
      <c r="N25" s="221"/>
      <c r="O25" s="181"/>
      <c r="P25" s="182"/>
      <c r="Q25" s="182"/>
      <c r="R25" s="182"/>
      <c r="S25" s="183"/>
      <c r="T25" s="222"/>
      <c r="U25" s="223"/>
      <c r="V25" s="223"/>
      <c r="W25" s="224"/>
      <c r="X25" s="1"/>
    </row>
    <row r="26" spans="1:25" s="2" customFormat="1" ht="15" customHeight="1" thickBot="1" x14ac:dyDescent="0.25">
      <c r="A26" s="1"/>
      <c r="B26" s="202"/>
      <c r="C26" s="203"/>
      <c r="D26" s="203"/>
      <c r="E26" s="203"/>
      <c r="F26" s="187" t="s">
        <v>20</v>
      </c>
      <c r="G26" s="188"/>
      <c r="H26" s="188"/>
      <c r="I26" s="188"/>
      <c r="J26" s="189"/>
      <c r="K26" s="225">
        <f>SUM(K23:N25)</f>
        <v>114772757</v>
      </c>
      <c r="L26" s="226"/>
      <c r="M26" s="226"/>
      <c r="N26" s="227"/>
      <c r="O26" s="193" t="s">
        <v>21</v>
      </c>
      <c r="P26" s="188"/>
      <c r="Q26" s="188"/>
      <c r="R26" s="188"/>
      <c r="S26" s="189"/>
      <c r="T26" s="225">
        <f>SUM(T23:W25)</f>
        <v>0</v>
      </c>
      <c r="U26" s="226"/>
      <c r="V26" s="226"/>
      <c r="W26" s="228"/>
      <c r="X26" s="1"/>
    </row>
    <row r="27" spans="1:25"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-114772757</v>
      </c>
      <c r="U27" s="198"/>
      <c r="V27" s="198"/>
      <c r="W27" s="199"/>
      <c r="X27" s="1"/>
    </row>
    <row r="28" spans="1:25" s="2" customFormat="1" ht="15" customHeight="1" thickBot="1" x14ac:dyDescent="0.25">
      <c r="A28" s="1"/>
      <c r="B28" s="232" t="s">
        <v>451</v>
      </c>
      <c r="C28" s="233"/>
      <c r="D28" s="233"/>
      <c r="E28" s="233"/>
      <c r="F28" s="236" t="s">
        <v>20</v>
      </c>
      <c r="G28" s="237"/>
      <c r="H28" s="237"/>
      <c r="I28" s="237"/>
      <c r="J28" s="238"/>
      <c r="K28" s="239">
        <f>K21+K26</f>
        <v>2911612082</v>
      </c>
      <c r="L28" s="240"/>
      <c r="M28" s="240"/>
      <c r="N28" s="241"/>
      <c r="O28" s="242" t="s">
        <v>21</v>
      </c>
      <c r="P28" s="237"/>
      <c r="Q28" s="237"/>
      <c r="R28" s="237"/>
      <c r="S28" s="238"/>
      <c r="T28" s="239">
        <f>T21+T26</f>
        <v>1395940686</v>
      </c>
      <c r="U28" s="240"/>
      <c r="V28" s="240"/>
      <c r="W28" s="243"/>
      <c r="X28" s="1"/>
      <c r="Y28" s="72"/>
    </row>
    <row r="29" spans="1:25"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-1515671396</v>
      </c>
      <c r="U29" s="198"/>
      <c r="V29" s="198"/>
      <c r="W29" s="199"/>
      <c r="X29" s="1"/>
    </row>
    <row r="30" spans="1:25"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5"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5"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9" ht="18" customHeight="1" x14ac:dyDescent="0.2">
      <c r="B33" s="257" t="s">
        <v>235</v>
      </c>
      <c r="C33" s="258"/>
      <c r="D33" s="258"/>
      <c r="E33" s="258"/>
      <c r="F33" s="258"/>
      <c r="G33" s="258"/>
      <c r="H33" s="258"/>
      <c r="I33" s="258"/>
      <c r="J33" s="258"/>
      <c r="K33" s="258"/>
      <c r="L33" s="259">
        <v>1996</v>
      </c>
      <c r="M33" s="259"/>
      <c r="N33" s="259"/>
      <c r="O33" s="259"/>
      <c r="P33" s="260">
        <v>47</v>
      </c>
      <c r="Q33" s="260"/>
      <c r="R33" s="260"/>
      <c r="S33" s="260"/>
      <c r="T33" s="261" t="s">
        <v>236</v>
      </c>
      <c r="U33" s="261"/>
      <c r="V33" s="261"/>
      <c r="W33" s="262"/>
    </row>
    <row r="34" spans="2:29" ht="18" customHeight="1" x14ac:dyDescent="0.2">
      <c r="B34" s="244"/>
      <c r="C34" s="246" t="s">
        <v>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9" ht="18" customHeight="1" thickBot="1" x14ac:dyDescent="0.25">
      <c r="B35" s="245"/>
      <c r="C35" s="248">
        <v>1500127020</v>
      </c>
      <c r="D35" s="248"/>
      <c r="E35" s="248"/>
      <c r="F35" s="248"/>
      <c r="G35" s="248"/>
      <c r="H35" s="248"/>
      <c r="I35" s="248"/>
      <c r="J35" s="248">
        <v>825069850</v>
      </c>
      <c r="K35" s="248"/>
      <c r="L35" s="248"/>
      <c r="M35" s="248"/>
      <c r="N35" s="248"/>
      <c r="O35" s="248"/>
      <c r="P35" s="248"/>
      <c r="Q35" s="248">
        <v>923261000</v>
      </c>
      <c r="R35" s="248"/>
      <c r="S35" s="248"/>
      <c r="T35" s="248"/>
      <c r="U35" s="248"/>
      <c r="V35" s="248"/>
      <c r="W35" s="250"/>
    </row>
    <row r="36" spans="2:29" ht="18" customHeight="1" x14ac:dyDescent="0.2">
      <c r="B36" s="254" t="s">
        <v>26</v>
      </c>
      <c r="C36" s="255"/>
      <c r="D36" s="255"/>
      <c r="E36" s="255"/>
      <c r="F36" s="255"/>
      <c r="G36" s="255"/>
      <c r="H36" s="255"/>
      <c r="I36" s="255"/>
      <c r="J36" s="255"/>
      <c r="K36" s="255"/>
      <c r="L36" s="255" t="s">
        <v>29</v>
      </c>
      <c r="M36" s="255"/>
      <c r="N36" s="255"/>
      <c r="O36" s="255"/>
      <c r="P36" s="255" t="s">
        <v>30</v>
      </c>
      <c r="Q36" s="255"/>
      <c r="R36" s="255"/>
      <c r="S36" s="255"/>
      <c r="T36" s="255" t="s">
        <v>31</v>
      </c>
      <c r="U36" s="255"/>
      <c r="V36" s="255"/>
      <c r="W36" s="256"/>
      <c r="X36" s="3"/>
      <c r="Y36" s="3"/>
      <c r="AA36" s="2"/>
      <c r="AB36" s="2"/>
      <c r="AC36" s="2"/>
    </row>
    <row r="37" spans="2:29" ht="18" customHeight="1" x14ac:dyDescent="0.2">
      <c r="B37" s="257" t="s">
        <v>237</v>
      </c>
      <c r="C37" s="258"/>
      <c r="D37" s="258"/>
      <c r="E37" s="258"/>
      <c r="F37" s="258"/>
      <c r="G37" s="258"/>
      <c r="H37" s="258"/>
      <c r="I37" s="258"/>
      <c r="J37" s="258"/>
      <c r="K37" s="258"/>
      <c r="L37" s="259">
        <v>1979</v>
      </c>
      <c r="M37" s="259"/>
      <c r="N37" s="259"/>
      <c r="O37" s="259"/>
      <c r="P37" s="260">
        <v>47</v>
      </c>
      <c r="Q37" s="260"/>
      <c r="R37" s="260"/>
      <c r="S37" s="260"/>
      <c r="T37" s="261" t="s">
        <v>238</v>
      </c>
      <c r="U37" s="261"/>
      <c r="V37" s="261"/>
      <c r="W37" s="262"/>
      <c r="X37" s="3"/>
      <c r="Y37" s="3"/>
      <c r="AA37" s="2"/>
      <c r="AB37" s="2"/>
      <c r="AC37" s="2"/>
    </row>
    <row r="38" spans="2:29" ht="18" customHeight="1" x14ac:dyDescent="0.2">
      <c r="B38" s="244"/>
      <c r="C38" s="246" t="s">
        <v>239</v>
      </c>
      <c r="D38" s="246"/>
      <c r="E38" s="246"/>
      <c r="F38" s="246"/>
      <c r="G38" s="246"/>
      <c r="H38" s="246"/>
      <c r="I38" s="246"/>
      <c r="J38" s="246" t="s">
        <v>28</v>
      </c>
      <c r="K38" s="246"/>
      <c r="L38" s="246"/>
      <c r="M38" s="246"/>
      <c r="N38" s="246"/>
      <c r="O38" s="246"/>
      <c r="P38" s="246"/>
      <c r="Q38" s="246" t="s">
        <v>32</v>
      </c>
      <c r="R38" s="246"/>
      <c r="S38" s="246"/>
      <c r="T38" s="246"/>
      <c r="U38" s="246"/>
      <c r="V38" s="246"/>
      <c r="W38" s="247"/>
      <c r="X38" s="3"/>
      <c r="Y38" s="3"/>
      <c r="AA38" s="2"/>
      <c r="AB38" s="2"/>
      <c r="AC38" s="2"/>
    </row>
    <row r="39" spans="2:29" ht="18" customHeight="1" thickBot="1" x14ac:dyDescent="0.25">
      <c r="B39" s="245"/>
      <c r="C39" s="248">
        <v>511885192</v>
      </c>
      <c r="D39" s="248"/>
      <c r="E39" s="248"/>
      <c r="F39" s="248"/>
      <c r="G39" s="248"/>
      <c r="H39" s="248"/>
      <c r="I39" s="248"/>
      <c r="J39" s="248">
        <v>472981908</v>
      </c>
      <c r="K39" s="248"/>
      <c r="L39" s="248"/>
      <c r="M39" s="248"/>
      <c r="N39" s="248"/>
      <c r="O39" s="248"/>
      <c r="P39" s="248"/>
      <c r="Q39" s="248">
        <v>131721000</v>
      </c>
      <c r="R39" s="248"/>
      <c r="S39" s="248"/>
      <c r="T39" s="248"/>
      <c r="U39" s="248"/>
      <c r="V39" s="248"/>
      <c r="W39" s="250"/>
      <c r="X39" s="3"/>
      <c r="Y39" s="3"/>
      <c r="Z39" s="1"/>
    </row>
    <row r="40" spans="2:29" ht="18" customHeight="1" x14ac:dyDescent="0.2">
      <c r="B40" s="254" t="s">
        <v>26</v>
      </c>
      <c r="C40" s="255"/>
      <c r="D40" s="255"/>
      <c r="E40" s="255"/>
      <c r="F40" s="255"/>
      <c r="G40" s="255"/>
      <c r="H40" s="255"/>
      <c r="I40" s="255"/>
      <c r="J40" s="255"/>
      <c r="K40" s="255"/>
      <c r="L40" s="255" t="s">
        <v>29</v>
      </c>
      <c r="M40" s="255"/>
      <c r="N40" s="255"/>
      <c r="O40" s="255"/>
      <c r="P40" s="255" t="s">
        <v>30</v>
      </c>
      <c r="Q40" s="255"/>
      <c r="R40" s="255"/>
      <c r="S40" s="255"/>
      <c r="T40" s="255" t="s">
        <v>31</v>
      </c>
      <c r="U40" s="255"/>
      <c r="V40" s="255"/>
      <c r="W40" s="256"/>
    </row>
    <row r="41" spans="2:29" ht="18" customHeight="1" x14ac:dyDescent="0.2">
      <c r="B41" s="257" t="s">
        <v>240</v>
      </c>
      <c r="C41" s="258"/>
      <c r="D41" s="258"/>
      <c r="E41" s="258"/>
      <c r="F41" s="258"/>
      <c r="G41" s="258"/>
      <c r="H41" s="258"/>
      <c r="I41" s="258"/>
      <c r="J41" s="258"/>
      <c r="K41" s="258"/>
      <c r="L41" s="259">
        <v>1992</v>
      </c>
      <c r="M41" s="259"/>
      <c r="N41" s="259"/>
      <c r="O41" s="259"/>
      <c r="P41" s="260">
        <v>47</v>
      </c>
      <c r="Q41" s="260"/>
      <c r="R41" s="260"/>
      <c r="S41" s="260"/>
      <c r="T41" s="261" t="s">
        <v>241</v>
      </c>
      <c r="U41" s="261"/>
      <c r="V41" s="261"/>
      <c r="W41" s="262"/>
    </row>
    <row r="42" spans="2:29" ht="18" customHeight="1" x14ac:dyDescent="0.2">
      <c r="B42" s="244"/>
      <c r="C42" s="246" t="s">
        <v>239</v>
      </c>
      <c r="D42" s="246"/>
      <c r="E42" s="246"/>
      <c r="F42" s="246"/>
      <c r="G42" s="246"/>
      <c r="H42" s="246"/>
      <c r="I42" s="246"/>
      <c r="J42" s="246" t="s">
        <v>28</v>
      </c>
      <c r="K42" s="246"/>
      <c r="L42" s="246"/>
      <c r="M42" s="246"/>
      <c r="N42" s="246"/>
      <c r="O42" s="246"/>
      <c r="P42" s="246"/>
      <c r="Q42" s="246" t="s">
        <v>32</v>
      </c>
      <c r="R42" s="246"/>
      <c r="S42" s="246"/>
      <c r="T42" s="246"/>
      <c r="U42" s="246"/>
      <c r="V42" s="246"/>
      <c r="W42" s="247"/>
    </row>
    <row r="43" spans="2:29" ht="18" customHeight="1" thickBot="1" x14ac:dyDescent="0.25">
      <c r="B43" s="245"/>
      <c r="C43" s="248">
        <v>1041007643</v>
      </c>
      <c r="D43" s="248"/>
      <c r="E43" s="248"/>
      <c r="F43" s="248"/>
      <c r="G43" s="248"/>
      <c r="H43" s="248"/>
      <c r="I43" s="248"/>
      <c r="J43" s="248">
        <v>664162872</v>
      </c>
      <c r="K43" s="248"/>
      <c r="L43" s="248"/>
      <c r="M43" s="248"/>
      <c r="N43" s="248"/>
      <c r="O43" s="248"/>
      <c r="P43" s="248"/>
      <c r="Q43" s="248">
        <v>483204000</v>
      </c>
      <c r="R43" s="248"/>
      <c r="S43" s="248"/>
      <c r="T43" s="248"/>
      <c r="U43" s="248"/>
      <c r="V43" s="248"/>
      <c r="W43" s="250"/>
    </row>
    <row r="44" spans="2:29" ht="11.5" thickBot="1" x14ac:dyDescent="0.25"/>
    <row r="45" spans="2:29" ht="15" customHeight="1" thickBot="1" x14ac:dyDescent="0.25">
      <c r="B45" s="100" t="s">
        <v>33</v>
      </c>
      <c r="C45" s="101"/>
      <c r="D45" s="101"/>
      <c r="E45" s="101"/>
      <c r="F45" s="101"/>
      <c r="G45" s="101"/>
      <c r="H45" s="101"/>
      <c r="I45" s="101"/>
      <c r="J45" s="101"/>
      <c r="K45" s="101"/>
      <c r="L45" s="101"/>
      <c r="M45" s="101"/>
      <c r="N45" s="101"/>
      <c r="O45" s="101"/>
      <c r="P45" s="101"/>
      <c r="Q45" s="101"/>
      <c r="R45" s="101"/>
      <c r="S45" s="101"/>
      <c r="T45" s="101"/>
      <c r="U45" s="101"/>
      <c r="V45" s="101"/>
      <c r="W45" s="102"/>
    </row>
    <row r="46" spans="2:29" ht="15" customHeight="1" x14ac:dyDescent="0.2">
      <c r="B46" s="269" t="s">
        <v>39</v>
      </c>
      <c r="C46" s="265"/>
      <c r="D46" s="265"/>
      <c r="E46" s="265"/>
      <c r="F46" s="265"/>
      <c r="G46" s="265"/>
      <c r="H46" s="255" t="s">
        <v>34</v>
      </c>
      <c r="I46" s="255"/>
      <c r="J46" s="255"/>
      <c r="K46" s="255"/>
      <c r="L46" s="255" t="s">
        <v>40</v>
      </c>
      <c r="M46" s="255"/>
      <c r="N46" s="255"/>
      <c r="O46" s="255"/>
      <c r="P46" s="255" t="s">
        <v>41</v>
      </c>
      <c r="Q46" s="255"/>
      <c r="R46" s="255"/>
      <c r="S46" s="255"/>
      <c r="T46" s="265" t="s">
        <v>42</v>
      </c>
      <c r="U46" s="265"/>
      <c r="V46" s="265"/>
      <c r="W46" s="266"/>
    </row>
    <row r="47" spans="2:29" ht="15" customHeight="1" thickBot="1" x14ac:dyDescent="0.25">
      <c r="B47" s="277" t="s">
        <v>242</v>
      </c>
      <c r="C47" s="278"/>
      <c r="D47" s="278"/>
      <c r="E47" s="278"/>
      <c r="F47" s="278"/>
      <c r="G47" s="278"/>
      <c r="H47" s="279">
        <v>186000000</v>
      </c>
      <c r="I47" s="279"/>
      <c r="J47" s="279"/>
      <c r="K47" s="279"/>
      <c r="L47" s="279">
        <v>104334271</v>
      </c>
      <c r="M47" s="279"/>
      <c r="N47" s="279"/>
      <c r="O47" s="279"/>
      <c r="P47" s="280">
        <v>40689</v>
      </c>
      <c r="Q47" s="280"/>
      <c r="R47" s="280"/>
      <c r="S47" s="280"/>
      <c r="T47" s="281">
        <v>47927</v>
      </c>
      <c r="U47" s="281"/>
      <c r="V47" s="281"/>
      <c r="W47" s="282"/>
    </row>
    <row r="49" spans="21:23" ht="15" customHeight="1" x14ac:dyDescent="0.2">
      <c r="U49" s="99" t="s">
        <v>446</v>
      </c>
      <c r="V49" s="99"/>
      <c r="W49" s="99"/>
    </row>
  </sheetData>
  <mergeCells count="147">
    <mergeCell ref="U49:W49"/>
    <mergeCell ref="B4:W4"/>
    <mergeCell ref="E5:M5"/>
    <mergeCell ref="N5:S5"/>
    <mergeCell ref="T5:W5"/>
    <mergeCell ref="E6:M6"/>
    <mergeCell ref="N6:S6"/>
    <mergeCell ref="T6:W6"/>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B1:E3"/>
    <mergeCell ref="F1:J1"/>
    <mergeCell ref="K1:R1"/>
    <mergeCell ref="S1:W1"/>
    <mergeCell ref="F2:J3"/>
    <mergeCell ref="K2:R3"/>
    <mergeCell ref="S2:W3"/>
    <mergeCell ref="B12:W12"/>
    <mergeCell ref="B13:E13"/>
    <mergeCell ref="F13:J13"/>
    <mergeCell ref="O13:S13"/>
    <mergeCell ref="N7:S7"/>
    <mergeCell ref="T7:W7"/>
    <mergeCell ref="N8:S8"/>
    <mergeCell ref="T8:W8"/>
    <mergeCell ref="N9:S9"/>
    <mergeCell ref="T9:W9"/>
    <mergeCell ref="N10:S10"/>
    <mergeCell ref="T10:W10"/>
    <mergeCell ref="K13:N13"/>
    <mergeCell ref="T13:W13"/>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J35:P35"/>
    <mergeCell ref="Q35:W35"/>
    <mergeCell ref="B28:E29"/>
    <mergeCell ref="F28:J28"/>
    <mergeCell ref="K28:N28"/>
    <mergeCell ref="O28:S28"/>
    <mergeCell ref="T28:W28"/>
    <mergeCell ref="F29:S29"/>
    <mergeCell ref="T29:W29"/>
    <mergeCell ref="B31:W31"/>
    <mergeCell ref="B32:K32"/>
    <mergeCell ref="L32:O32"/>
    <mergeCell ref="P32:S32"/>
    <mergeCell ref="T32:W32"/>
    <mergeCell ref="B38:B39"/>
    <mergeCell ref="C38:I38"/>
    <mergeCell ref="J38:P38"/>
    <mergeCell ref="Q38:W38"/>
    <mergeCell ref="C39:I39"/>
    <mergeCell ref="J39:P39"/>
    <mergeCell ref="Q39:W39"/>
    <mergeCell ref="B33:K33"/>
    <mergeCell ref="L33:O33"/>
    <mergeCell ref="P33:S33"/>
    <mergeCell ref="T33:W33"/>
    <mergeCell ref="B36:K36"/>
    <mergeCell ref="L36:O36"/>
    <mergeCell ref="P36:S36"/>
    <mergeCell ref="T36:W36"/>
    <mergeCell ref="B37:K37"/>
    <mergeCell ref="L37:O37"/>
    <mergeCell ref="P37:S37"/>
    <mergeCell ref="T37:W37"/>
    <mergeCell ref="B34:B35"/>
    <mergeCell ref="C34:I34"/>
    <mergeCell ref="J34:P34"/>
    <mergeCell ref="Q34:W34"/>
    <mergeCell ref="C35:I35"/>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 ref="B47:G47"/>
    <mergeCell ref="H47:K47"/>
    <mergeCell ref="L47:O47"/>
    <mergeCell ref="P47:S47"/>
    <mergeCell ref="T47:W47"/>
    <mergeCell ref="B45:W45"/>
    <mergeCell ref="B46:G46"/>
    <mergeCell ref="H46:K46"/>
    <mergeCell ref="L46:O46"/>
    <mergeCell ref="P46:S46"/>
    <mergeCell ref="T46:W46"/>
  </mergeCells>
  <phoneticPr fontId="1"/>
  <hyperlinks>
    <hyperlink ref="U49" location="目次!D6" display="目次へ戻る"/>
    <hyperlink ref="U49:W49" location="目次!D27" display="目次へ戻る"/>
  </hyperlink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47"/>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x14ac:dyDescent="0.2">
      <c r="B1" s="103" t="s">
        <v>36</v>
      </c>
      <c r="C1" s="104"/>
      <c r="D1" s="104"/>
      <c r="E1" s="105"/>
      <c r="F1" s="112" t="s">
        <v>15</v>
      </c>
      <c r="G1" s="113"/>
      <c r="H1" s="113"/>
      <c r="I1" s="113"/>
      <c r="J1" s="114"/>
      <c r="K1" s="115" t="s">
        <v>13</v>
      </c>
      <c r="L1" s="115"/>
      <c r="M1" s="115"/>
      <c r="N1" s="115"/>
      <c r="O1" s="115"/>
      <c r="P1" s="115"/>
      <c r="Q1" s="115"/>
      <c r="R1" s="115"/>
      <c r="S1" s="115" t="s">
        <v>12</v>
      </c>
      <c r="T1" s="112"/>
      <c r="U1" s="112"/>
      <c r="V1" s="112"/>
      <c r="W1" s="116"/>
      <c r="Y1" s="5"/>
      <c r="Z1" s="5"/>
    </row>
    <row r="2" spans="1:26" s="4" customFormat="1" ht="12" x14ac:dyDescent="0.2">
      <c r="B2" s="106"/>
      <c r="C2" s="107"/>
      <c r="D2" s="107"/>
      <c r="E2" s="108"/>
      <c r="F2" s="117" t="s">
        <v>16</v>
      </c>
      <c r="G2" s="118"/>
      <c r="H2" s="118"/>
      <c r="I2" s="118"/>
      <c r="J2" s="119"/>
      <c r="K2" s="123" t="s">
        <v>35</v>
      </c>
      <c r="L2" s="123"/>
      <c r="M2" s="123"/>
      <c r="N2" s="123"/>
      <c r="O2" s="123"/>
      <c r="P2" s="123"/>
      <c r="Q2" s="123"/>
      <c r="R2" s="123"/>
      <c r="S2" s="123" t="s">
        <v>545</v>
      </c>
      <c r="T2" s="125"/>
      <c r="U2" s="125"/>
      <c r="V2" s="125"/>
      <c r="W2" s="126"/>
      <c r="Y2" s="5"/>
      <c r="Z2" s="5"/>
    </row>
    <row r="3" spans="1:26" s="4" customFormat="1" ht="12.5" thickBot="1" x14ac:dyDescent="0.25">
      <c r="B3" s="109"/>
      <c r="C3" s="110"/>
      <c r="D3" s="110"/>
      <c r="E3" s="111"/>
      <c r="F3" s="120"/>
      <c r="G3" s="121"/>
      <c r="H3" s="121"/>
      <c r="I3" s="121"/>
      <c r="J3" s="122"/>
      <c r="K3" s="124"/>
      <c r="L3" s="124"/>
      <c r="M3" s="124"/>
      <c r="N3" s="124"/>
      <c r="O3" s="124"/>
      <c r="P3" s="124"/>
      <c r="Q3" s="124"/>
      <c r="R3" s="124"/>
      <c r="S3" s="124"/>
      <c r="T3" s="127"/>
      <c r="U3" s="127"/>
      <c r="V3" s="127"/>
      <c r="W3" s="128"/>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10" t="s">
        <v>50</v>
      </c>
      <c r="E5" s="17" t="s">
        <v>52</v>
      </c>
      <c r="G5" s="17"/>
      <c r="H5" s="17"/>
      <c r="I5" s="17"/>
      <c r="J5" s="17"/>
      <c r="K5" s="17"/>
      <c r="L5" s="17"/>
      <c r="M5" s="17"/>
      <c r="N5" s="138" t="s">
        <v>47</v>
      </c>
      <c r="O5" s="139"/>
      <c r="P5" s="139"/>
      <c r="Q5" s="139"/>
      <c r="R5" s="139"/>
      <c r="S5" s="140"/>
      <c r="T5" s="129">
        <v>567091</v>
      </c>
      <c r="U5" s="130"/>
      <c r="V5" s="130"/>
      <c r="W5" s="131"/>
      <c r="Y5" s="5"/>
      <c r="Z5" s="5"/>
    </row>
    <row r="6" spans="1:26" s="4" customFormat="1" ht="15" customHeight="1" x14ac:dyDescent="0.2">
      <c r="B6" s="20" t="s">
        <v>51</v>
      </c>
      <c r="C6" s="11"/>
      <c r="D6" s="11"/>
      <c r="E6" s="263">
        <v>11963</v>
      </c>
      <c r="F6" s="263"/>
      <c r="G6" s="263"/>
      <c r="H6" s="263"/>
      <c r="I6" s="263"/>
      <c r="J6" s="263"/>
      <c r="K6" s="263"/>
      <c r="L6" s="263"/>
      <c r="M6" s="264"/>
      <c r="N6" s="141" t="s">
        <v>48</v>
      </c>
      <c r="O6" s="142"/>
      <c r="P6" s="142"/>
      <c r="Q6" s="142"/>
      <c r="R6" s="142"/>
      <c r="S6" s="143"/>
      <c r="T6" s="132">
        <f>(K28/T5)</f>
        <v>2092.1854164499173</v>
      </c>
      <c r="U6" s="133"/>
      <c r="V6" s="133"/>
      <c r="W6" s="134"/>
      <c r="Y6" s="5"/>
      <c r="Z6" s="5"/>
    </row>
    <row r="7" spans="1:26" s="4" customFormat="1" ht="15" customHeight="1" x14ac:dyDescent="0.2">
      <c r="B7" s="16"/>
      <c r="C7" s="12"/>
      <c r="D7" s="12"/>
      <c r="E7" s="18" t="s">
        <v>53</v>
      </c>
      <c r="F7" s="18"/>
      <c r="G7" s="18"/>
      <c r="H7" s="18"/>
      <c r="I7" s="18"/>
      <c r="J7" s="18"/>
      <c r="K7" s="18"/>
      <c r="L7" s="18"/>
      <c r="M7" s="19"/>
      <c r="N7" s="141" t="s">
        <v>49</v>
      </c>
      <c r="O7" s="142"/>
      <c r="P7" s="142"/>
      <c r="Q7" s="142"/>
      <c r="R7" s="142"/>
      <c r="S7" s="143"/>
      <c r="T7" s="135">
        <f>(SUM(K14:N20,K23:N25)-(SUM(T17:W18)))/(T5)</f>
        <v>2075.0043291112011</v>
      </c>
      <c r="U7" s="136"/>
      <c r="V7" s="136"/>
      <c r="W7" s="137"/>
      <c r="Y7" s="5"/>
      <c r="Z7" s="5"/>
    </row>
    <row r="8" spans="1:26" s="4" customFormat="1" ht="15" customHeight="1" x14ac:dyDescent="0.2">
      <c r="B8" s="20" t="s">
        <v>54</v>
      </c>
      <c r="C8" s="12"/>
      <c r="D8" s="12"/>
      <c r="E8" s="17" t="s">
        <v>56</v>
      </c>
      <c r="G8" s="18"/>
      <c r="H8" s="18"/>
      <c r="I8" s="18"/>
      <c r="J8" s="18"/>
      <c r="K8" s="18"/>
      <c r="L8" s="18"/>
      <c r="M8" s="19"/>
      <c r="N8" s="141" t="s">
        <v>44</v>
      </c>
      <c r="O8" s="142"/>
      <c r="P8" s="142"/>
      <c r="Q8" s="142"/>
      <c r="R8" s="142"/>
      <c r="S8" s="143"/>
      <c r="T8" s="155">
        <f>((T17+T18)/(K28)*100)</f>
        <v>0.82120290121655382</v>
      </c>
      <c r="U8" s="156"/>
      <c r="V8" s="156"/>
      <c r="W8" s="157"/>
      <c r="Y8" s="5"/>
      <c r="Z8" s="5"/>
    </row>
    <row r="9" spans="1:26" s="4" customFormat="1" ht="15" customHeight="1" x14ac:dyDescent="0.2">
      <c r="B9" s="13"/>
      <c r="C9" s="14"/>
      <c r="D9" s="15"/>
      <c r="E9" s="18" t="s">
        <v>55</v>
      </c>
      <c r="F9" s="18"/>
      <c r="G9" s="18"/>
      <c r="H9" s="18"/>
      <c r="I9" s="18"/>
      <c r="J9" s="18"/>
      <c r="K9" s="18"/>
      <c r="L9" s="18"/>
      <c r="M9" s="19"/>
      <c r="N9" s="141" t="s">
        <v>45</v>
      </c>
      <c r="O9" s="142"/>
      <c r="P9" s="142"/>
      <c r="Q9" s="142"/>
      <c r="R9" s="142"/>
      <c r="S9" s="143"/>
      <c r="T9" s="155">
        <f>IF((K21-T21)/(K21)*100&gt;0,(K21-T21)/(K21)*100,0)</f>
        <v>97.410732224993524</v>
      </c>
      <c r="U9" s="156"/>
      <c r="V9" s="156"/>
      <c r="W9" s="157"/>
      <c r="Y9" s="5"/>
      <c r="Z9" s="5"/>
    </row>
    <row r="10" spans="1:26" s="4" customFormat="1" ht="15" customHeight="1" thickBot="1" x14ac:dyDescent="0.25">
      <c r="B10" s="8"/>
      <c r="C10" s="9"/>
      <c r="D10" s="9"/>
      <c r="E10" s="21" t="s">
        <v>57</v>
      </c>
      <c r="F10" s="21"/>
      <c r="G10" s="21"/>
      <c r="H10" s="21"/>
      <c r="I10" s="21"/>
      <c r="J10" s="21"/>
      <c r="K10" s="21"/>
      <c r="L10" s="21"/>
      <c r="M10" s="22"/>
      <c r="N10" s="161" t="s">
        <v>46</v>
      </c>
      <c r="O10" s="162"/>
      <c r="P10" s="162"/>
      <c r="Q10" s="162"/>
      <c r="R10" s="162"/>
      <c r="S10" s="163"/>
      <c r="T10" s="158">
        <v>50.041474216532897</v>
      </c>
      <c r="U10" s="159"/>
      <c r="V10" s="159"/>
      <c r="W10" s="160"/>
      <c r="Y10" s="5"/>
      <c r="Z10" s="5"/>
    </row>
    <row r="11" spans="1:26" ht="13" thickBot="1" x14ac:dyDescent="0.25">
      <c r="B11" s="6"/>
      <c r="C11" s="6"/>
      <c r="D11" s="6"/>
      <c r="E11" s="6"/>
      <c r="F11" s="6"/>
      <c r="G11" s="6"/>
      <c r="H11" s="6"/>
      <c r="I11" s="6"/>
      <c r="J11" s="6"/>
      <c r="K11" s="6"/>
      <c r="L11" s="6"/>
      <c r="M11" s="6"/>
      <c r="N11" s="6"/>
      <c r="O11" s="6"/>
      <c r="P11" s="6"/>
      <c r="Q11" s="6"/>
      <c r="R11" s="6"/>
      <c r="S11" s="6"/>
      <c r="T11" s="6"/>
      <c r="U11" s="6"/>
      <c r="V11" s="6"/>
      <c r="W11" s="6"/>
    </row>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71081600</v>
      </c>
      <c r="L14" s="177"/>
      <c r="M14" s="177"/>
      <c r="N14" s="178"/>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487981615</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11900130</v>
      </c>
      <c r="L16" s="165"/>
      <c r="M16" s="165"/>
      <c r="N16" s="166"/>
      <c r="O16" s="167" t="s">
        <v>8</v>
      </c>
      <c r="P16" s="168"/>
      <c r="Q16" s="168"/>
      <c r="R16" s="168"/>
      <c r="S16" s="169"/>
      <c r="T16" s="170">
        <v>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91200</v>
      </c>
      <c r="L18" s="165"/>
      <c r="M18" s="165"/>
      <c r="N18" s="166"/>
      <c r="O18" s="167" t="s">
        <v>6</v>
      </c>
      <c r="P18" s="168"/>
      <c r="Q18" s="168"/>
      <c r="R18" s="168"/>
      <c r="S18" s="169"/>
      <c r="T18" s="170">
        <v>9743240</v>
      </c>
      <c r="U18" s="171"/>
      <c r="V18" s="171"/>
      <c r="W18" s="172"/>
      <c r="X18" s="1"/>
    </row>
    <row r="19" spans="1:24" s="2" customFormat="1" ht="15" customHeight="1" x14ac:dyDescent="0.2">
      <c r="A19" s="1"/>
      <c r="B19" s="202"/>
      <c r="C19" s="203"/>
      <c r="D19" s="203"/>
      <c r="E19" s="203"/>
      <c r="F19" s="173" t="s">
        <v>23</v>
      </c>
      <c r="G19" s="168"/>
      <c r="H19" s="168"/>
      <c r="I19" s="168"/>
      <c r="J19" s="169"/>
      <c r="K19" s="164">
        <v>304269100</v>
      </c>
      <c r="L19" s="165"/>
      <c r="M19" s="165"/>
      <c r="N19" s="166"/>
      <c r="O19" s="167" t="s">
        <v>24</v>
      </c>
      <c r="P19" s="168"/>
      <c r="Q19" s="168"/>
      <c r="R19" s="168"/>
      <c r="S19" s="169"/>
      <c r="T19" s="170">
        <v>13486851</v>
      </c>
      <c r="U19" s="171"/>
      <c r="V19" s="171"/>
      <c r="W19" s="172"/>
      <c r="X19" s="1"/>
    </row>
    <row r="20" spans="1:24" s="2" customFormat="1" ht="15" customHeight="1" x14ac:dyDescent="0.2">
      <c r="A20" s="1"/>
      <c r="B20" s="202"/>
      <c r="C20" s="203"/>
      <c r="D20" s="203"/>
      <c r="E20" s="203"/>
      <c r="F20" s="218" t="s">
        <v>469</v>
      </c>
      <c r="G20" s="182"/>
      <c r="H20" s="182"/>
      <c r="I20" s="182"/>
      <c r="J20" s="183"/>
      <c r="K20" s="229">
        <v>21844706</v>
      </c>
      <c r="L20" s="230"/>
      <c r="M20" s="230"/>
      <c r="N20" s="231"/>
      <c r="O20" s="181" t="s">
        <v>470</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897168351</v>
      </c>
      <c r="L21" s="191"/>
      <c r="M21" s="191"/>
      <c r="N21" s="192"/>
      <c r="O21" s="193" t="s">
        <v>21</v>
      </c>
      <c r="P21" s="188"/>
      <c r="Q21" s="188"/>
      <c r="R21" s="188"/>
      <c r="S21" s="189"/>
      <c r="T21" s="190">
        <f>SUM(T14:W20)</f>
        <v>23230091</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-873938260</v>
      </c>
      <c r="U22" s="198"/>
      <c r="V22" s="198"/>
      <c r="W22" s="199"/>
      <c r="X22" s="1"/>
    </row>
    <row r="23" spans="1:24" s="2" customFormat="1" ht="15" customHeight="1" x14ac:dyDescent="0.2">
      <c r="A23" s="1"/>
      <c r="B23" s="200" t="s">
        <v>450</v>
      </c>
      <c r="C23" s="201"/>
      <c r="D23" s="201"/>
      <c r="E23" s="201"/>
      <c r="F23" s="206" t="s">
        <v>1</v>
      </c>
      <c r="G23" s="207"/>
      <c r="H23" s="207"/>
      <c r="I23" s="207"/>
      <c r="J23" s="208"/>
      <c r="K23" s="209">
        <v>279710225</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540</v>
      </c>
      <c r="G24" s="214"/>
      <c r="H24" s="214"/>
      <c r="I24" s="214"/>
      <c r="J24" s="215"/>
      <c r="K24" s="170">
        <v>9580914</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30</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289291169</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-289291169</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1186459520</v>
      </c>
      <c r="L28" s="240"/>
      <c r="M28" s="240"/>
      <c r="N28" s="241"/>
      <c r="O28" s="242" t="s">
        <v>21</v>
      </c>
      <c r="P28" s="237"/>
      <c r="Q28" s="237"/>
      <c r="R28" s="237"/>
      <c r="S28" s="238"/>
      <c r="T28" s="239">
        <f>T21+T26</f>
        <v>23230091</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-1163229429</v>
      </c>
      <c r="U29" s="198"/>
      <c r="V29" s="198"/>
      <c r="W29" s="199"/>
      <c r="X29" s="1"/>
    </row>
    <row r="30" spans="1:24" s="2" customFormat="1" ht="10.5" customHeight="1" thickBot="1" x14ac:dyDescent="0.25">
      <c r="A30" s="1"/>
      <c r="B30" s="7"/>
      <c r="C30" s="7"/>
      <c r="D30" s="7"/>
      <c r="E30" s="7"/>
      <c r="F30" s="7"/>
      <c r="G30" s="7"/>
      <c r="H30" s="7"/>
      <c r="I30" s="7"/>
      <c r="J30" s="7"/>
      <c r="K30" s="7"/>
      <c r="L30" s="7"/>
      <c r="M30" s="7"/>
      <c r="N30" s="7"/>
      <c r="O30" s="7"/>
      <c r="P30" s="7"/>
      <c r="Q30" s="7"/>
      <c r="R30" s="7"/>
      <c r="S30" s="7"/>
      <c r="T30" s="7"/>
      <c r="U30" s="7"/>
      <c r="V30" s="7"/>
      <c r="W30" s="7"/>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9" ht="18" customHeight="1" x14ac:dyDescent="0.2">
      <c r="B33" s="257" t="s">
        <v>37</v>
      </c>
      <c r="C33" s="258"/>
      <c r="D33" s="258"/>
      <c r="E33" s="258"/>
      <c r="F33" s="258"/>
      <c r="G33" s="258"/>
      <c r="H33" s="258"/>
      <c r="I33" s="258"/>
      <c r="J33" s="258"/>
      <c r="K33" s="258"/>
      <c r="L33" s="259">
        <v>1986</v>
      </c>
      <c r="M33" s="259"/>
      <c r="N33" s="259"/>
      <c r="O33" s="259"/>
      <c r="P33" s="260">
        <v>50</v>
      </c>
      <c r="Q33" s="260"/>
      <c r="R33" s="260"/>
      <c r="S33" s="260"/>
      <c r="T33" s="261" t="s">
        <v>521</v>
      </c>
      <c r="U33" s="261"/>
      <c r="V33" s="261"/>
      <c r="W33" s="262"/>
    </row>
    <row r="34" spans="2:29" ht="18" customHeight="1" x14ac:dyDescent="0.2">
      <c r="B34" s="244"/>
      <c r="C34" s="246" t="s">
        <v>27</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9" ht="18" customHeight="1" thickBot="1" x14ac:dyDescent="0.25">
      <c r="B35" s="245"/>
      <c r="C35" s="248">
        <v>8907800865</v>
      </c>
      <c r="D35" s="248"/>
      <c r="E35" s="248"/>
      <c r="F35" s="248"/>
      <c r="G35" s="248"/>
      <c r="H35" s="248"/>
      <c r="I35" s="248"/>
      <c r="J35" s="249">
        <v>6235460595</v>
      </c>
      <c r="K35" s="249"/>
      <c r="L35" s="249"/>
      <c r="M35" s="249"/>
      <c r="N35" s="249"/>
      <c r="O35" s="249"/>
      <c r="P35" s="249"/>
      <c r="Q35" s="248">
        <v>4444782000</v>
      </c>
      <c r="R35" s="248"/>
      <c r="S35" s="248"/>
      <c r="T35" s="248"/>
      <c r="U35" s="248"/>
      <c r="V35" s="248"/>
      <c r="W35" s="250"/>
    </row>
    <row r="36" spans="2:29" ht="18" customHeight="1" x14ac:dyDescent="0.2">
      <c r="B36" s="254" t="s">
        <v>26</v>
      </c>
      <c r="C36" s="255"/>
      <c r="D36" s="255"/>
      <c r="E36" s="255"/>
      <c r="F36" s="255"/>
      <c r="G36" s="255"/>
      <c r="H36" s="255"/>
      <c r="I36" s="255"/>
      <c r="J36" s="255"/>
      <c r="K36" s="255"/>
      <c r="L36" s="255" t="s">
        <v>29</v>
      </c>
      <c r="M36" s="255"/>
      <c r="N36" s="255"/>
      <c r="O36" s="255"/>
      <c r="P36" s="255" t="s">
        <v>30</v>
      </c>
      <c r="Q36" s="255"/>
      <c r="R36" s="255"/>
      <c r="S36" s="255"/>
      <c r="T36" s="255" t="s">
        <v>31</v>
      </c>
      <c r="U36" s="255"/>
      <c r="V36" s="255"/>
      <c r="W36" s="256"/>
      <c r="X36" s="3"/>
      <c r="Y36" s="3"/>
      <c r="AA36" s="2"/>
      <c r="AB36" s="2"/>
      <c r="AC36" s="2"/>
    </row>
    <row r="37" spans="2:29" ht="18" customHeight="1" x14ac:dyDescent="0.2">
      <c r="B37" s="257" t="s">
        <v>38</v>
      </c>
      <c r="C37" s="258"/>
      <c r="D37" s="258"/>
      <c r="E37" s="258"/>
      <c r="F37" s="258"/>
      <c r="G37" s="258"/>
      <c r="H37" s="258"/>
      <c r="I37" s="258"/>
      <c r="J37" s="258"/>
      <c r="K37" s="258"/>
      <c r="L37" s="259">
        <v>2014</v>
      </c>
      <c r="M37" s="259"/>
      <c r="N37" s="259"/>
      <c r="O37" s="259"/>
      <c r="P37" s="260">
        <v>50</v>
      </c>
      <c r="Q37" s="260"/>
      <c r="R37" s="260"/>
      <c r="S37" s="260"/>
      <c r="T37" s="261" t="s">
        <v>58</v>
      </c>
      <c r="U37" s="261"/>
      <c r="V37" s="261"/>
      <c r="W37" s="262"/>
      <c r="X37" s="3"/>
      <c r="Y37" s="3"/>
      <c r="AA37" s="2"/>
      <c r="AB37" s="2"/>
      <c r="AC37" s="2"/>
    </row>
    <row r="38" spans="2:29" ht="18" customHeight="1" x14ac:dyDescent="0.2">
      <c r="B38" s="244"/>
      <c r="C38" s="246" t="s">
        <v>27</v>
      </c>
      <c r="D38" s="246"/>
      <c r="E38" s="246"/>
      <c r="F38" s="246"/>
      <c r="G38" s="246"/>
      <c r="H38" s="246"/>
      <c r="I38" s="246"/>
      <c r="J38" s="246" t="s">
        <v>28</v>
      </c>
      <c r="K38" s="246"/>
      <c r="L38" s="246"/>
      <c r="M38" s="246"/>
      <c r="N38" s="246"/>
      <c r="O38" s="246"/>
      <c r="P38" s="246"/>
      <c r="Q38" s="246" t="s">
        <v>32</v>
      </c>
      <c r="R38" s="246"/>
      <c r="S38" s="246"/>
      <c r="T38" s="246"/>
      <c r="U38" s="246"/>
      <c r="V38" s="246"/>
      <c r="W38" s="247"/>
      <c r="X38" s="3"/>
      <c r="Y38" s="3"/>
      <c r="AA38" s="2"/>
      <c r="AB38" s="2"/>
      <c r="AC38" s="2"/>
    </row>
    <row r="39" spans="2:29" ht="18" customHeight="1" thickBot="1" x14ac:dyDescent="0.25">
      <c r="B39" s="245"/>
      <c r="C39" s="248">
        <v>4891465356</v>
      </c>
      <c r="D39" s="248"/>
      <c r="E39" s="248"/>
      <c r="F39" s="248"/>
      <c r="G39" s="248"/>
      <c r="H39" s="248"/>
      <c r="I39" s="248"/>
      <c r="J39" s="249">
        <v>684805149</v>
      </c>
      <c r="K39" s="249"/>
      <c r="L39" s="249"/>
      <c r="M39" s="249"/>
      <c r="N39" s="249"/>
      <c r="O39" s="249"/>
      <c r="P39" s="249"/>
      <c r="Q39" s="248">
        <v>4529142000</v>
      </c>
      <c r="R39" s="248"/>
      <c r="S39" s="248"/>
      <c r="T39" s="248"/>
      <c r="U39" s="248"/>
      <c r="V39" s="248"/>
      <c r="W39" s="250"/>
      <c r="X39" s="3"/>
      <c r="Y39" s="3"/>
      <c r="Z39" s="1"/>
    </row>
    <row r="40" spans="2:29" ht="13" thickBot="1" x14ac:dyDescent="0.25">
      <c r="B40" s="6"/>
      <c r="C40" s="6"/>
      <c r="D40" s="6"/>
      <c r="E40" s="6"/>
      <c r="F40" s="6"/>
      <c r="G40" s="6"/>
      <c r="H40" s="6"/>
      <c r="I40" s="6"/>
      <c r="J40" s="6"/>
      <c r="K40" s="6"/>
      <c r="L40" s="6"/>
      <c r="M40" s="6"/>
      <c r="N40" s="6"/>
      <c r="O40" s="6"/>
      <c r="P40" s="6"/>
      <c r="Q40" s="6"/>
      <c r="R40" s="6"/>
      <c r="S40" s="6"/>
      <c r="T40" s="6"/>
      <c r="U40" s="6"/>
      <c r="V40" s="6"/>
      <c r="W40" s="6"/>
    </row>
    <row r="41" spans="2:29" ht="15" customHeight="1" thickBot="1" x14ac:dyDescent="0.25">
      <c r="B41" s="100" t="s">
        <v>33</v>
      </c>
      <c r="C41" s="101"/>
      <c r="D41" s="101"/>
      <c r="E41" s="101"/>
      <c r="F41" s="101"/>
      <c r="G41" s="101"/>
      <c r="H41" s="101"/>
      <c r="I41" s="101"/>
      <c r="J41" s="101"/>
      <c r="K41" s="101"/>
      <c r="L41" s="101"/>
      <c r="M41" s="101"/>
      <c r="N41" s="101"/>
      <c r="O41" s="101"/>
      <c r="P41" s="101"/>
      <c r="Q41" s="101"/>
      <c r="R41" s="101"/>
      <c r="S41" s="101"/>
      <c r="T41" s="101"/>
      <c r="U41" s="101"/>
      <c r="V41" s="101"/>
      <c r="W41" s="102"/>
    </row>
    <row r="42" spans="2:29" ht="15" customHeight="1" x14ac:dyDescent="0.2">
      <c r="B42" s="269" t="s">
        <v>39</v>
      </c>
      <c r="C42" s="265"/>
      <c r="D42" s="265"/>
      <c r="E42" s="265"/>
      <c r="F42" s="265"/>
      <c r="G42" s="265"/>
      <c r="H42" s="255" t="s">
        <v>34</v>
      </c>
      <c r="I42" s="255"/>
      <c r="J42" s="255"/>
      <c r="K42" s="255"/>
      <c r="L42" s="255" t="s">
        <v>40</v>
      </c>
      <c r="M42" s="255"/>
      <c r="N42" s="255"/>
      <c r="O42" s="255"/>
      <c r="P42" s="255" t="s">
        <v>41</v>
      </c>
      <c r="Q42" s="255"/>
      <c r="R42" s="255"/>
      <c r="S42" s="255"/>
      <c r="T42" s="265" t="s">
        <v>42</v>
      </c>
      <c r="U42" s="265"/>
      <c r="V42" s="265"/>
      <c r="W42" s="266"/>
    </row>
    <row r="43" spans="2:29" ht="15" customHeight="1" thickBot="1" x14ac:dyDescent="0.25">
      <c r="B43" s="270" t="s">
        <v>38</v>
      </c>
      <c r="C43" s="271"/>
      <c r="D43" s="271"/>
      <c r="E43" s="271"/>
      <c r="F43" s="271"/>
      <c r="G43" s="271"/>
      <c r="H43" s="272">
        <v>675000000</v>
      </c>
      <c r="I43" s="272"/>
      <c r="J43" s="272"/>
      <c r="K43" s="272"/>
      <c r="L43" s="273">
        <v>476470590</v>
      </c>
      <c r="M43" s="274"/>
      <c r="N43" s="274"/>
      <c r="O43" s="275"/>
      <c r="P43" s="276">
        <v>41779</v>
      </c>
      <c r="Q43" s="276"/>
      <c r="R43" s="276"/>
      <c r="S43" s="276"/>
      <c r="T43" s="267">
        <v>49027</v>
      </c>
      <c r="U43" s="267"/>
      <c r="V43" s="267"/>
      <c r="W43" s="268"/>
    </row>
    <row r="44" spans="2:29" ht="15" customHeight="1" x14ac:dyDescent="0.2">
      <c r="B44" s="269" t="s">
        <v>39</v>
      </c>
      <c r="C44" s="265"/>
      <c r="D44" s="265"/>
      <c r="E44" s="265"/>
      <c r="F44" s="265"/>
      <c r="G44" s="265"/>
      <c r="H44" s="255" t="s">
        <v>34</v>
      </c>
      <c r="I44" s="255"/>
      <c r="J44" s="255"/>
      <c r="K44" s="255"/>
      <c r="L44" s="255" t="s">
        <v>40</v>
      </c>
      <c r="M44" s="255"/>
      <c r="N44" s="255"/>
      <c r="O44" s="255"/>
      <c r="P44" s="255" t="s">
        <v>41</v>
      </c>
      <c r="Q44" s="255"/>
      <c r="R44" s="255"/>
      <c r="S44" s="255"/>
      <c r="T44" s="265" t="s">
        <v>42</v>
      </c>
      <c r="U44" s="265"/>
      <c r="V44" s="265"/>
      <c r="W44" s="266"/>
    </row>
    <row r="45" spans="2:29" ht="15" customHeight="1" thickBot="1" x14ac:dyDescent="0.25">
      <c r="B45" s="270" t="s">
        <v>38</v>
      </c>
      <c r="C45" s="271"/>
      <c r="D45" s="271"/>
      <c r="E45" s="271"/>
      <c r="F45" s="271"/>
      <c r="G45" s="271"/>
      <c r="H45" s="272">
        <v>1997000000</v>
      </c>
      <c r="I45" s="272"/>
      <c r="J45" s="272"/>
      <c r="K45" s="272"/>
      <c r="L45" s="272">
        <v>1997000000</v>
      </c>
      <c r="M45" s="272"/>
      <c r="N45" s="272"/>
      <c r="O45" s="272"/>
      <c r="P45" s="276">
        <v>42149</v>
      </c>
      <c r="Q45" s="276"/>
      <c r="R45" s="276"/>
      <c r="S45" s="276"/>
      <c r="T45" s="267">
        <v>45802</v>
      </c>
      <c r="U45" s="267"/>
      <c r="V45" s="267"/>
      <c r="W45" s="268"/>
    </row>
    <row r="47" spans="2:29" ht="15" customHeight="1" x14ac:dyDescent="0.2">
      <c r="U47" s="99" t="s">
        <v>446</v>
      </c>
      <c r="V47" s="99"/>
      <c r="W47" s="99"/>
    </row>
  </sheetData>
  <mergeCells count="141">
    <mergeCell ref="E6:M6"/>
    <mergeCell ref="T42:W42"/>
    <mergeCell ref="T45:W45"/>
    <mergeCell ref="T44:W44"/>
    <mergeCell ref="T43:W43"/>
    <mergeCell ref="B42:G42"/>
    <mergeCell ref="B43:G43"/>
    <mergeCell ref="B44:G44"/>
    <mergeCell ref="B45:G45"/>
    <mergeCell ref="H42:K42"/>
    <mergeCell ref="H45:K45"/>
    <mergeCell ref="H44:K44"/>
    <mergeCell ref="H43:K43"/>
    <mergeCell ref="L42:O42"/>
    <mergeCell ref="L45:O45"/>
    <mergeCell ref="L44:O44"/>
    <mergeCell ref="L43:O43"/>
    <mergeCell ref="P42:S42"/>
    <mergeCell ref="P45:S45"/>
    <mergeCell ref="P44:S44"/>
    <mergeCell ref="P43:S43"/>
    <mergeCell ref="B38:B39"/>
    <mergeCell ref="C38:I38"/>
    <mergeCell ref="J38:P38"/>
    <mergeCell ref="Q38:W38"/>
    <mergeCell ref="C39:I39"/>
    <mergeCell ref="J39:P39"/>
    <mergeCell ref="Q39:W39"/>
    <mergeCell ref="B36:K36"/>
    <mergeCell ref="L36:O36"/>
    <mergeCell ref="P36:S36"/>
    <mergeCell ref="T36:W36"/>
    <mergeCell ref="B37:K37"/>
    <mergeCell ref="L37:O37"/>
    <mergeCell ref="P37:S37"/>
    <mergeCell ref="T37:W3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N9:S9"/>
    <mergeCell ref="N10:S10"/>
    <mergeCell ref="K16:N16"/>
    <mergeCell ref="O16:S16"/>
    <mergeCell ref="T16:W16"/>
    <mergeCell ref="F17:J17"/>
    <mergeCell ref="K17:N17"/>
    <mergeCell ref="O17:S17"/>
    <mergeCell ref="T17:W17"/>
    <mergeCell ref="F14:J14"/>
    <mergeCell ref="K14:N14"/>
    <mergeCell ref="O14:S14"/>
    <mergeCell ref="T14:W14"/>
    <mergeCell ref="F15:J15"/>
    <mergeCell ref="K15:N15"/>
    <mergeCell ref="O15:S15"/>
    <mergeCell ref="T15:W15"/>
    <mergeCell ref="F16:J16"/>
    <mergeCell ref="K13:N13"/>
    <mergeCell ref="T13:W13"/>
    <mergeCell ref="U47:W47"/>
    <mergeCell ref="B41:W41"/>
    <mergeCell ref="B4:W4"/>
    <mergeCell ref="B1:E3"/>
    <mergeCell ref="F1:J1"/>
    <mergeCell ref="K1:R1"/>
    <mergeCell ref="S1:W1"/>
    <mergeCell ref="F2:J3"/>
    <mergeCell ref="K2:R3"/>
    <mergeCell ref="S2:W3"/>
    <mergeCell ref="T5:W5"/>
    <mergeCell ref="T6:W6"/>
    <mergeCell ref="T7:W7"/>
    <mergeCell ref="N5:S5"/>
    <mergeCell ref="N6:S6"/>
    <mergeCell ref="N7:S7"/>
    <mergeCell ref="B12:W12"/>
    <mergeCell ref="B13:E13"/>
    <mergeCell ref="F13:J13"/>
    <mergeCell ref="O13:S13"/>
    <mergeCell ref="T8:W8"/>
    <mergeCell ref="T9:W9"/>
    <mergeCell ref="T10:W10"/>
    <mergeCell ref="N8:S8"/>
  </mergeCells>
  <phoneticPr fontId="1"/>
  <hyperlinks>
    <hyperlink ref="U47" location="目次!D4" display="目次へ戻る"/>
  </hyperlinks>
  <pageMargins left="0.7" right="0.7" top="0.75" bottom="0.75" header="0.3" footer="0.3"/>
  <pageSetup paperSize="9" scale="94"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36" s="4" customFormat="1" ht="12" customHeight="1" x14ac:dyDescent="0.2">
      <c r="B1" s="103" t="s">
        <v>202</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36" s="4" customFormat="1" ht="12" customHeight="1" x14ac:dyDescent="0.2">
      <c r="B2" s="106"/>
      <c r="C2" s="107"/>
      <c r="D2" s="107"/>
      <c r="E2" s="108"/>
      <c r="F2" s="302" t="s">
        <v>188</v>
      </c>
      <c r="G2" s="303"/>
      <c r="H2" s="303"/>
      <c r="I2" s="303"/>
      <c r="J2" s="304"/>
      <c r="K2" s="308" t="s">
        <v>243</v>
      </c>
      <c r="L2" s="308"/>
      <c r="M2" s="308"/>
      <c r="N2" s="308"/>
      <c r="O2" s="308"/>
      <c r="P2" s="308"/>
      <c r="Q2" s="308"/>
      <c r="R2" s="308"/>
      <c r="S2" s="308" t="s">
        <v>456</v>
      </c>
      <c r="T2" s="310"/>
      <c r="U2" s="310"/>
      <c r="V2" s="310"/>
      <c r="W2" s="311"/>
      <c r="Y2" s="5"/>
      <c r="Z2" s="5"/>
    </row>
    <row r="3" spans="1:3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3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36" s="4" customFormat="1" ht="15" customHeight="1" x14ac:dyDescent="0.2">
      <c r="B5" s="32" t="s">
        <v>154</v>
      </c>
      <c r="C5" s="33"/>
      <c r="D5" s="33"/>
      <c r="E5" s="335" t="s">
        <v>244</v>
      </c>
      <c r="F5" s="335"/>
      <c r="G5" s="335"/>
      <c r="H5" s="335"/>
      <c r="I5" s="335"/>
      <c r="J5" s="335"/>
      <c r="K5" s="335"/>
      <c r="L5" s="335"/>
      <c r="M5" s="336"/>
      <c r="N5" s="317" t="s">
        <v>63</v>
      </c>
      <c r="O5" s="318"/>
      <c r="P5" s="318"/>
      <c r="Q5" s="318"/>
      <c r="R5" s="318"/>
      <c r="S5" s="318"/>
      <c r="T5" s="370">
        <v>17947</v>
      </c>
      <c r="U5" s="370"/>
      <c r="V5" s="370"/>
      <c r="W5" s="371"/>
      <c r="Y5" s="5"/>
      <c r="Z5" s="5"/>
    </row>
    <row r="6" spans="1:36" s="4" customFormat="1" ht="15" customHeight="1" x14ac:dyDescent="0.2">
      <c r="B6" s="20" t="s">
        <v>157</v>
      </c>
      <c r="C6" s="11"/>
      <c r="D6" s="11"/>
      <c r="E6" s="263">
        <v>31588</v>
      </c>
      <c r="F6" s="263"/>
      <c r="G6" s="263"/>
      <c r="H6" s="263"/>
      <c r="I6" s="263"/>
      <c r="J6" s="263"/>
      <c r="K6" s="263"/>
      <c r="L6" s="263"/>
      <c r="M6" s="264"/>
      <c r="N6" s="141" t="s">
        <v>48</v>
      </c>
      <c r="O6" s="142"/>
      <c r="P6" s="142"/>
      <c r="Q6" s="142"/>
      <c r="R6" s="142"/>
      <c r="S6" s="143"/>
      <c r="T6" s="132">
        <f>(K28/T5)</f>
        <v>11972.85551902825</v>
      </c>
      <c r="U6" s="133"/>
      <c r="V6" s="133"/>
      <c r="W6" s="134"/>
      <c r="Y6" s="5"/>
      <c r="Z6" s="5"/>
    </row>
    <row r="7" spans="1:36" s="4" customFormat="1" ht="15" customHeight="1" x14ac:dyDescent="0.2">
      <c r="B7" s="20" t="s">
        <v>181</v>
      </c>
      <c r="C7" s="11"/>
      <c r="D7" s="11"/>
      <c r="E7" s="293" t="s">
        <v>245</v>
      </c>
      <c r="F7" s="293"/>
      <c r="G7" s="293"/>
      <c r="H7" s="293"/>
      <c r="I7" s="293"/>
      <c r="J7" s="293"/>
      <c r="K7" s="293"/>
      <c r="L7" s="293"/>
      <c r="M7" s="294"/>
      <c r="N7" s="141" t="s">
        <v>49</v>
      </c>
      <c r="O7" s="142"/>
      <c r="P7" s="142"/>
      <c r="Q7" s="142"/>
      <c r="R7" s="142"/>
      <c r="S7" s="143"/>
      <c r="T7" s="135">
        <f>(SUM(K14:N20,K23:N25)-(SUM(T17:W18)))/(T5)</f>
        <v>11963.953418398618</v>
      </c>
      <c r="U7" s="136"/>
      <c r="V7" s="136"/>
      <c r="W7" s="137"/>
      <c r="Y7" s="5"/>
      <c r="Z7" s="5"/>
    </row>
    <row r="8" spans="1:36" s="4" customFormat="1" ht="15" customHeight="1" x14ac:dyDescent="0.2">
      <c r="B8" s="20" t="s">
        <v>117</v>
      </c>
      <c r="C8" s="11"/>
      <c r="D8" s="11"/>
      <c r="E8" s="293" t="s">
        <v>246</v>
      </c>
      <c r="F8" s="293"/>
      <c r="G8" s="293"/>
      <c r="H8" s="293"/>
      <c r="I8" s="293"/>
      <c r="J8" s="293"/>
      <c r="K8" s="293"/>
      <c r="L8" s="293"/>
      <c r="M8" s="294"/>
      <c r="N8" s="141" t="s">
        <v>44</v>
      </c>
      <c r="O8" s="142"/>
      <c r="P8" s="142"/>
      <c r="Q8" s="142"/>
      <c r="R8" s="142"/>
      <c r="S8" s="143"/>
      <c r="T8" s="155">
        <f>((T17+T18)/(K28)*100)</f>
        <v>7.4352359931878748E-2</v>
      </c>
      <c r="U8" s="156"/>
      <c r="V8" s="156"/>
      <c r="W8" s="157"/>
      <c r="Y8" s="5"/>
      <c r="Z8" s="5"/>
    </row>
    <row r="9" spans="1:36" s="4" customFormat="1" ht="15" customHeight="1" x14ac:dyDescent="0.2">
      <c r="B9" s="20"/>
      <c r="C9" s="11"/>
      <c r="D9" s="11"/>
      <c r="E9" s="11"/>
      <c r="F9" s="11"/>
      <c r="G9" s="12"/>
      <c r="H9" s="12"/>
      <c r="I9" s="12"/>
      <c r="J9" s="12"/>
      <c r="K9" s="12"/>
      <c r="L9" s="12"/>
      <c r="M9" s="38"/>
      <c r="N9" s="141" t="s">
        <v>45</v>
      </c>
      <c r="O9" s="142"/>
      <c r="P9" s="142"/>
      <c r="Q9" s="142"/>
      <c r="R9" s="142"/>
      <c r="S9" s="143"/>
      <c r="T9" s="155">
        <f>IF((K21-T21)/(K21)*100&gt;0,(K21-T21)/(K21)*100,0)</f>
        <v>90.682313685037144</v>
      </c>
      <c r="U9" s="156"/>
      <c r="V9" s="156"/>
      <c r="W9" s="157"/>
      <c r="Y9" s="5"/>
      <c r="Z9" s="5"/>
    </row>
    <row r="10" spans="1:36" s="4" customFormat="1" ht="15" customHeight="1" thickBot="1" x14ac:dyDescent="0.25">
      <c r="B10" s="45"/>
      <c r="C10" s="43"/>
      <c r="D10" s="43"/>
      <c r="E10" s="43"/>
      <c r="F10" s="43"/>
      <c r="G10" s="55"/>
      <c r="H10" s="55"/>
      <c r="I10" s="55"/>
      <c r="J10" s="55"/>
      <c r="K10" s="55"/>
      <c r="L10" s="55"/>
      <c r="M10" s="56"/>
      <c r="N10" s="288" t="s">
        <v>247</v>
      </c>
      <c r="O10" s="289"/>
      <c r="P10" s="289"/>
      <c r="Q10" s="289"/>
      <c r="R10" s="289"/>
      <c r="S10" s="289"/>
      <c r="T10" s="327">
        <v>66.922245517980798</v>
      </c>
      <c r="U10" s="327"/>
      <c r="V10" s="327"/>
      <c r="W10" s="328"/>
      <c r="Y10" s="5"/>
      <c r="Z10" s="5"/>
    </row>
    <row r="11" spans="1:36" ht="11.5" thickBot="1" x14ac:dyDescent="0.25"/>
    <row r="12" spans="1:3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3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c r="AJ13" s="63"/>
    </row>
    <row r="14" spans="1:36" s="2" customFormat="1" ht="15" customHeight="1" x14ac:dyDescent="0.2">
      <c r="A14" s="1"/>
      <c r="B14" s="202" t="s">
        <v>453</v>
      </c>
      <c r="C14" s="203"/>
      <c r="D14" s="203"/>
      <c r="E14" s="203"/>
      <c r="F14" s="173" t="s">
        <v>10</v>
      </c>
      <c r="G14" s="168"/>
      <c r="H14" s="168"/>
      <c r="I14" s="168"/>
      <c r="J14" s="169"/>
      <c r="K14" s="164">
        <v>0</v>
      </c>
      <c r="L14" s="165"/>
      <c r="M14" s="165"/>
      <c r="N14" s="166"/>
      <c r="O14" s="167" t="s">
        <v>19</v>
      </c>
      <c r="P14" s="168"/>
      <c r="Q14" s="168"/>
      <c r="R14" s="168"/>
      <c r="S14" s="169"/>
      <c r="T14" s="170">
        <v>0</v>
      </c>
      <c r="U14" s="171"/>
      <c r="V14" s="171"/>
      <c r="W14" s="172"/>
      <c r="X14" s="1"/>
    </row>
    <row r="15" spans="1:36" s="2" customFormat="1" ht="15" customHeight="1" x14ac:dyDescent="0.2">
      <c r="A15" s="1"/>
      <c r="B15" s="202"/>
      <c r="C15" s="203"/>
      <c r="D15" s="203"/>
      <c r="E15" s="203"/>
      <c r="F15" s="173" t="s">
        <v>5</v>
      </c>
      <c r="G15" s="168"/>
      <c r="H15" s="168"/>
      <c r="I15" s="168"/>
      <c r="J15" s="169"/>
      <c r="K15" s="164">
        <v>109357723</v>
      </c>
      <c r="L15" s="165"/>
      <c r="M15" s="165"/>
      <c r="N15" s="166"/>
      <c r="O15" s="167" t="s">
        <v>9</v>
      </c>
      <c r="P15" s="168"/>
      <c r="Q15" s="168"/>
      <c r="R15" s="168"/>
      <c r="S15" s="169"/>
      <c r="T15" s="170">
        <v>9849000</v>
      </c>
      <c r="U15" s="171"/>
      <c r="V15" s="171"/>
      <c r="W15" s="172"/>
      <c r="X15" s="1"/>
    </row>
    <row r="16" spans="1:36" s="2" customFormat="1" ht="15" customHeight="1" x14ac:dyDescent="0.2">
      <c r="A16" s="1"/>
      <c r="B16" s="202"/>
      <c r="C16" s="203"/>
      <c r="D16" s="203"/>
      <c r="E16" s="203"/>
      <c r="F16" s="173" t="s">
        <v>4</v>
      </c>
      <c r="G16" s="168"/>
      <c r="H16" s="168"/>
      <c r="I16" s="168"/>
      <c r="J16" s="169"/>
      <c r="K16" s="164">
        <v>42350000</v>
      </c>
      <c r="L16" s="165"/>
      <c r="M16" s="165"/>
      <c r="N16" s="166"/>
      <c r="O16" s="167" t="s">
        <v>8</v>
      </c>
      <c r="P16" s="168"/>
      <c r="Q16" s="168"/>
      <c r="R16" s="168"/>
      <c r="S16" s="169"/>
      <c r="T16" s="170">
        <v>9157500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0</v>
      </c>
      <c r="L18" s="165"/>
      <c r="M18" s="165"/>
      <c r="N18" s="166"/>
      <c r="O18" s="167" t="s">
        <v>6</v>
      </c>
      <c r="P18" s="168"/>
      <c r="Q18" s="168"/>
      <c r="R18" s="168"/>
      <c r="S18" s="169"/>
      <c r="T18" s="170">
        <v>159766</v>
      </c>
      <c r="U18" s="171"/>
      <c r="V18" s="171"/>
      <c r="W18" s="172"/>
      <c r="X18" s="1"/>
    </row>
    <row r="19" spans="1:24" s="2" customFormat="1" ht="15" customHeight="1" x14ac:dyDescent="0.2">
      <c r="A19" s="1"/>
      <c r="B19" s="202"/>
      <c r="C19" s="203"/>
      <c r="D19" s="203"/>
      <c r="E19" s="203"/>
      <c r="F19" s="173" t="s">
        <v>23</v>
      </c>
      <c r="G19" s="168"/>
      <c r="H19" s="168"/>
      <c r="I19" s="168"/>
      <c r="J19" s="169"/>
      <c r="K19" s="164">
        <v>57884072</v>
      </c>
      <c r="L19" s="165"/>
      <c r="M19" s="165"/>
      <c r="N19" s="166"/>
      <c r="O19" s="167" t="s">
        <v>24</v>
      </c>
      <c r="P19" s="168"/>
      <c r="Q19" s="168"/>
      <c r="R19" s="168"/>
      <c r="S19" s="169"/>
      <c r="T19" s="170">
        <v>362840</v>
      </c>
      <c r="U19" s="171"/>
      <c r="V19" s="171"/>
      <c r="W19" s="172"/>
      <c r="X19" s="1"/>
    </row>
    <row r="20" spans="1:24" s="2" customFormat="1" ht="15" customHeight="1" x14ac:dyDescent="0.2">
      <c r="A20" s="1"/>
      <c r="B20" s="202"/>
      <c r="C20" s="203"/>
      <c r="D20" s="203"/>
      <c r="E20" s="203"/>
      <c r="F20" s="218" t="s">
        <v>471</v>
      </c>
      <c r="G20" s="182"/>
      <c r="H20" s="182"/>
      <c r="I20" s="182"/>
      <c r="J20" s="183"/>
      <c r="K20" s="229">
        <v>0</v>
      </c>
      <c r="L20" s="230"/>
      <c r="M20" s="230"/>
      <c r="N20" s="231"/>
      <c r="O20" s="181" t="s">
        <v>472</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209591795</v>
      </c>
      <c r="L21" s="191"/>
      <c r="M21" s="191"/>
      <c r="N21" s="192"/>
      <c r="O21" s="193" t="s">
        <v>21</v>
      </c>
      <c r="P21" s="188"/>
      <c r="Q21" s="188"/>
      <c r="R21" s="188"/>
      <c r="S21" s="189"/>
      <c r="T21" s="190">
        <f>SUM(T14:W20)</f>
        <v>19529106</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-190062689</v>
      </c>
      <c r="U22" s="198"/>
      <c r="V22" s="198"/>
      <c r="W22" s="199"/>
      <c r="X22" s="1"/>
    </row>
    <row r="23" spans="1:24" s="2" customFormat="1" ht="15" customHeight="1" x14ac:dyDescent="0.2">
      <c r="A23" s="1"/>
      <c r="B23" s="200" t="s">
        <v>450</v>
      </c>
      <c r="C23" s="201"/>
      <c r="D23" s="201"/>
      <c r="E23" s="201"/>
      <c r="F23" s="206" t="s">
        <v>1</v>
      </c>
      <c r="G23" s="207"/>
      <c r="H23" s="207"/>
      <c r="I23" s="207"/>
      <c r="J23" s="208"/>
      <c r="K23" s="209">
        <v>5285043</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540</v>
      </c>
      <c r="G24" s="214"/>
      <c r="H24" s="214"/>
      <c r="I24" s="214"/>
      <c r="J24" s="215"/>
      <c r="K24" s="170">
        <v>0</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0</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5285043</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-5285043</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214876838</v>
      </c>
      <c r="L28" s="240"/>
      <c r="M28" s="240"/>
      <c r="N28" s="241"/>
      <c r="O28" s="242" t="s">
        <v>21</v>
      </c>
      <c r="P28" s="237"/>
      <c r="Q28" s="237"/>
      <c r="R28" s="237"/>
      <c r="S28" s="238"/>
      <c r="T28" s="239">
        <f>T21+T26</f>
        <v>19529106</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-195347732</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3" ht="18" customHeight="1" x14ac:dyDescent="0.2">
      <c r="B33" s="257" t="s">
        <v>248</v>
      </c>
      <c r="C33" s="258"/>
      <c r="D33" s="258"/>
      <c r="E33" s="258"/>
      <c r="F33" s="258"/>
      <c r="G33" s="258"/>
      <c r="H33" s="258"/>
      <c r="I33" s="258"/>
      <c r="J33" s="258"/>
      <c r="K33" s="258"/>
      <c r="L33" s="259">
        <v>1986</v>
      </c>
      <c r="M33" s="259"/>
      <c r="N33" s="259"/>
      <c r="O33" s="259"/>
      <c r="P33" s="260">
        <v>50</v>
      </c>
      <c r="Q33" s="260"/>
      <c r="R33" s="260"/>
      <c r="S33" s="260"/>
      <c r="T33" s="261" t="s">
        <v>249</v>
      </c>
      <c r="U33" s="261"/>
      <c r="V33" s="261"/>
      <c r="W33" s="262"/>
    </row>
    <row r="34" spans="2:23" ht="18" customHeight="1" x14ac:dyDescent="0.2">
      <c r="B34" s="244"/>
      <c r="C34" s="246" t="s">
        <v>250</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3" ht="18" customHeight="1" thickBot="1" x14ac:dyDescent="0.25">
      <c r="B35" s="245"/>
      <c r="C35" s="248">
        <v>264252180</v>
      </c>
      <c r="D35" s="248"/>
      <c r="E35" s="248"/>
      <c r="F35" s="248"/>
      <c r="G35" s="248"/>
      <c r="H35" s="248"/>
      <c r="I35" s="248"/>
      <c r="J35" s="248">
        <v>184976505</v>
      </c>
      <c r="K35" s="248"/>
      <c r="L35" s="248"/>
      <c r="M35" s="248"/>
      <c r="N35" s="248"/>
      <c r="O35" s="248"/>
      <c r="P35" s="248"/>
      <c r="Q35" s="248">
        <v>137575000</v>
      </c>
      <c r="R35" s="248"/>
      <c r="S35" s="248"/>
      <c r="T35" s="248"/>
      <c r="U35" s="248"/>
      <c r="V35" s="248"/>
      <c r="W35" s="250"/>
    </row>
    <row r="36" spans="2:23" ht="11" x14ac:dyDescent="0.2"/>
    <row r="37" spans="2:23" ht="15" customHeight="1" x14ac:dyDescent="0.2">
      <c r="U37" s="99" t="s">
        <v>446</v>
      </c>
      <c r="V37" s="99"/>
      <c r="W37" s="99"/>
    </row>
  </sheetData>
  <mergeCells count="108">
    <mergeCell ref="U37:W37"/>
    <mergeCell ref="B1:E3"/>
    <mergeCell ref="F1:J1"/>
    <mergeCell ref="K1:R1"/>
    <mergeCell ref="S1:W1"/>
    <mergeCell ref="F2:J3"/>
    <mergeCell ref="K2:R3"/>
    <mergeCell ref="S2:W3"/>
    <mergeCell ref="E7:M7"/>
    <mergeCell ref="N7:S7"/>
    <mergeCell ref="T7:W7"/>
    <mergeCell ref="E8:M8"/>
    <mergeCell ref="N8:S8"/>
    <mergeCell ref="T8:W8"/>
    <mergeCell ref="B4:W4"/>
    <mergeCell ref="E5:M5"/>
    <mergeCell ref="N5:S5"/>
    <mergeCell ref="T5:W5"/>
    <mergeCell ref="E6:M6"/>
    <mergeCell ref="N6:S6"/>
    <mergeCell ref="T6:W6"/>
    <mergeCell ref="N9:S9"/>
    <mergeCell ref="T9:W9"/>
    <mergeCell ref="N10:S10"/>
    <mergeCell ref="T10:W10"/>
    <mergeCell ref="B12:W12"/>
    <mergeCell ref="B13:E13"/>
    <mergeCell ref="F13:J13"/>
    <mergeCell ref="O13:S13"/>
    <mergeCell ref="K16:N16"/>
    <mergeCell ref="O16:S16"/>
    <mergeCell ref="T16:W16"/>
    <mergeCell ref="K13:N13"/>
    <mergeCell ref="T13:W13"/>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s>
  <phoneticPr fontId="1"/>
  <hyperlinks>
    <hyperlink ref="U37" location="目次!D6" display="目次へ戻る"/>
    <hyperlink ref="U37:W37" location="目次!D28" display="目次へ戻る"/>
  </hyperlinks>
  <pageMargins left="0.7" right="0.7" top="0.75" bottom="0.75" header="0.3" footer="0.3"/>
  <pageSetup paperSize="9" scale="9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487</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252</v>
      </c>
      <c r="G2" s="303"/>
      <c r="H2" s="303"/>
      <c r="I2" s="303"/>
      <c r="J2" s="304"/>
      <c r="K2" s="308" t="s">
        <v>463</v>
      </c>
      <c r="L2" s="308"/>
      <c r="M2" s="308"/>
      <c r="N2" s="308"/>
      <c r="O2" s="308"/>
      <c r="P2" s="308"/>
      <c r="Q2" s="308"/>
      <c r="R2" s="308"/>
      <c r="S2" s="308" t="s">
        <v>224</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10" t="s">
        <v>174</v>
      </c>
      <c r="N5" s="317" t="s">
        <v>63</v>
      </c>
      <c r="O5" s="318"/>
      <c r="P5" s="318"/>
      <c r="Q5" s="318"/>
      <c r="R5" s="318"/>
      <c r="S5" s="318"/>
      <c r="T5" s="370">
        <v>476818</v>
      </c>
      <c r="U5" s="370"/>
      <c r="V5" s="370"/>
      <c r="W5" s="371"/>
      <c r="Y5" s="5"/>
      <c r="Z5" s="5"/>
    </row>
    <row r="6" spans="1:26" s="4" customFormat="1" ht="15" customHeight="1" x14ac:dyDescent="0.2">
      <c r="B6" s="364" t="s">
        <v>253</v>
      </c>
      <c r="C6" s="365"/>
      <c r="D6" s="365"/>
      <c r="E6" s="365"/>
      <c r="F6" s="365"/>
      <c r="G6" s="365"/>
      <c r="H6" s="365"/>
      <c r="I6" s="365"/>
      <c r="J6" s="365"/>
      <c r="K6" s="365"/>
      <c r="L6" s="365"/>
      <c r="M6" s="366"/>
      <c r="N6" s="141" t="s">
        <v>48</v>
      </c>
      <c r="O6" s="142"/>
      <c r="P6" s="142"/>
      <c r="Q6" s="142"/>
      <c r="R6" s="142"/>
      <c r="S6" s="143"/>
      <c r="T6" s="132">
        <f>(K28/T5)</f>
        <v>2217.2438582436066</v>
      </c>
      <c r="U6" s="133"/>
      <c r="V6" s="133"/>
      <c r="W6" s="134"/>
      <c r="Y6" s="5"/>
      <c r="Z6" s="5"/>
    </row>
    <row r="7" spans="1:26" s="4" customFormat="1" ht="15" customHeight="1" x14ac:dyDescent="0.2">
      <c r="B7" s="364"/>
      <c r="C7" s="365"/>
      <c r="D7" s="365"/>
      <c r="E7" s="365"/>
      <c r="F7" s="365"/>
      <c r="G7" s="365"/>
      <c r="H7" s="365"/>
      <c r="I7" s="365"/>
      <c r="J7" s="365"/>
      <c r="K7" s="365"/>
      <c r="L7" s="365"/>
      <c r="M7" s="366"/>
      <c r="N7" s="141" t="s">
        <v>49</v>
      </c>
      <c r="O7" s="142"/>
      <c r="P7" s="142"/>
      <c r="Q7" s="142"/>
      <c r="R7" s="142"/>
      <c r="S7" s="143"/>
      <c r="T7" s="135">
        <f>(SUM(K14:N20,K23:N25)-(SUM(T17:W18)))/(T5)</f>
        <v>2217.2438582436066</v>
      </c>
      <c r="U7" s="136"/>
      <c r="V7" s="136"/>
      <c r="W7" s="137"/>
      <c r="Y7" s="5"/>
      <c r="Z7" s="5"/>
    </row>
    <row r="8" spans="1:26" s="4" customFormat="1" ht="15" customHeight="1" x14ac:dyDescent="0.2">
      <c r="B8" s="364"/>
      <c r="C8" s="365"/>
      <c r="D8" s="365"/>
      <c r="E8" s="365"/>
      <c r="F8" s="365"/>
      <c r="G8" s="365"/>
      <c r="H8" s="365"/>
      <c r="I8" s="365"/>
      <c r="J8" s="365"/>
      <c r="K8" s="365"/>
      <c r="L8" s="365"/>
      <c r="M8" s="366"/>
      <c r="N8" s="141" t="s">
        <v>44</v>
      </c>
      <c r="O8" s="142"/>
      <c r="P8" s="142"/>
      <c r="Q8" s="142"/>
      <c r="R8" s="142"/>
      <c r="S8" s="143"/>
      <c r="T8" s="155">
        <f>((T17+T18)/(K28)*100)</f>
        <v>0</v>
      </c>
      <c r="U8" s="156"/>
      <c r="V8" s="156"/>
      <c r="W8" s="157"/>
      <c r="Y8" s="5"/>
      <c r="Z8" s="5"/>
    </row>
    <row r="9" spans="1:26" s="4" customFormat="1" ht="15" customHeight="1" x14ac:dyDescent="0.2">
      <c r="B9" s="364"/>
      <c r="C9" s="365"/>
      <c r="D9" s="365"/>
      <c r="E9" s="365"/>
      <c r="F9" s="365"/>
      <c r="G9" s="365"/>
      <c r="H9" s="365"/>
      <c r="I9" s="365"/>
      <c r="J9" s="365"/>
      <c r="K9" s="365"/>
      <c r="L9" s="365"/>
      <c r="M9" s="366"/>
      <c r="N9" s="141" t="s">
        <v>45</v>
      </c>
      <c r="O9" s="142"/>
      <c r="P9" s="142"/>
      <c r="Q9" s="142"/>
      <c r="R9" s="142"/>
      <c r="S9" s="143"/>
      <c r="T9" s="155">
        <f>IF((K21-T21)/(K21)*100&gt;0,(K21-T21)/(K21)*100,0)</f>
        <v>94.862533470932789</v>
      </c>
      <c r="U9" s="156"/>
      <c r="V9" s="156"/>
      <c r="W9" s="157"/>
      <c r="Y9" s="5"/>
      <c r="Z9" s="5"/>
    </row>
    <row r="10" spans="1:26" s="4" customFormat="1" ht="15" customHeight="1" thickBot="1" x14ac:dyDescent="0.25">
      <c r="B10" s="367"/>
      <c r="C10" s="368"/>
      <c r="D10" s="368"/>
      <c r="E10" s="368"/>
      <c r="F10" s="368"/>
      <c r="G10" s="368"/>
      <c r="H10" s="368"/>
      <c r="I10" s="368"/>
      <c r="J10" s="368"/>
      <c r="K10" s="368"/>
      <c r="L10" s="368"/>
      <c r="M10" s="369"/>
      <c r="N10" s="288" t="s">
        <v>98</v>
      </c>
      <c r="O10" s="289"/>
      <c r="P10" s="289"/>
      <c r="Q10" s="289"/>
      <c r="R10" s="289"/>
      <c r="S10" s="289"/>
      <c r="T10" s="327">
        <v>64.526061670366502</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683884000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203778010</v>
      </c>
      <c r="L15" s="165"/>
      <c r="M15" s="165"/>
      <c r="N15" s="166"/>
      <c r="O15" s="167" t="s">
        <v>9</v>
      </c>
      <c r="P15" s="168"/>
      <c r="Q15" s="168"/>
      <c r="R15" s="168"/>
      <c r="S15" s="169"/>
      <c r="T15" s="170">
        <v>15514000</v>
      </c>
      <c r="U15" s="171"/>
      <c r="V15" s="171"/>
      <c r="W15" s="172"/>
      <c r="X15" s="1"/>
    </row>
    <row r="16" spans="1:26" s="2" customFormat="1" ht="15" customHeight="1" x14ac:dyDescent="0.2">
      <c r="A16" s="1"/>
      <c r="B16" s="202"/>
      <c r="C16" s="203"/>
      <c r="D16" s="203"/>
      <c r="E16" s="203"/>
      <c r="F16" s="173" t="s">
        <v>4</v>
      </c>
      <c r="G16" s="168"/>
      <c r="H16" s="168"/>
      <c r="I16" s="168"/>
      <c r="J16" s="169"/>
      <c r="K16" s="164">
        <v>22175950</v>
      </c>
      <c r="L16" s="165"/>
      <c r="M16" s="165"/>
      <c r="N16" s="166"/>
      <c r="O16" s="167" t="s">
        <v>8</v>
      </c>
      <c r="P16" s="168"/>
      <c r="Q16" s="168"/>
      <c r="R16" s="168"/>
      <c r="S16" s="169"/>
      <c r="T16" s="170">
        <v>16127000</v>
      </c>
      <c r="U16" s="171"/>
      <c r="V16" s="171"/>
      <c r="W16" s="172"/>
      <c r="X16" s="1"/>
    </row>
    <row r="17" spans="1:25"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5" s="2" customFormat="1" ht="15" customHeight="1" x14ac:dyDescent="0.2">
      <c r="A18" s="1"/>
      <c r="B18" s="202"/>
      <c r="C18" s="203"/>
      <c r="D18" s="203"/>
      <c r="E18" s="203"/>
      <c r="F18" s="173" t="s">
        <v>2</v>
      </c>
      <c r="G18" s="168"/>
      <c r="H18" s="168"/>
      <c r="I18" s="168"/>
      <c r="J18" s="169"/>
      <c r="K18" s="164">
        <v>5374900</v>
      </c>
      <c r="L18" s="165"/>
      <c r="M18" s="165"/>
      <c r="N18" s="166"/>
      <c r="O18" s="167" t="s">
        <v>6</v>
      </c>
      <c r="P18" s="168"/>
      <c r="Q18" s="168"/>
      <c r="R18" s="168"/>
      <c r="S18" s="169"/>
      <c r="T18" s="170">
        <v>0</v>
      </c>
      <c r="U18" s="171"/>
      <c r="V18" s="171"/>
      <c r="W18" s="172"/>
      <c r="X18" s="1"/>
    </row>
    <row r="19" spans="1:25" s="2" customFormat="1" ht="15" customHeight="1" x14ac:dyDescent="0.2">
      <c r="A19" s="1"/>
      <c r="B19" s="202"/>
      <c r="C19" s="203"/>
      <c r="D19" s="203"/>
      <c r="E19" s="203"/>
      <c r="F19" s="173" t="s">
        <v>23</v>
      </c>
      <c r="G19" s="168"/>
      <c r="H19" s="168"/>
      <c r="I19" s="168"/>
      <c r="J19" s="169"/>
      <c r="K19" s="164">
        <v>118250</v>
      </c>
      <c r="L19" s="165"/>
      <c r="M19" s="165"/>
      <c r="N19" s="166"/>
      <c r="O19" s="167" t="s">
        <v>24</v>
      </c>
      <c r="P19" s="168"/>
      <c r="Q19" s="168"/>
      <c r="R19" s="168"/>
      <c r="S19" s="169"/>
      <c r="T19" s="170">
        <v>15430627</v>
      </c>
      <c r="U19" s="171"/>
      <c r="V19" s="171"/>
      <c r="W19" s="172"/>
      <c r="X19" s="1"/>
    </row>
    <row r="20" spans="1:25" s="2" customFormat="1" ht="15" customHeight="1" x14ac:dyDescent="0.2">
      <c r="A20" s="1"/>
      <c r="B20" s="202"/>
      <c r="C20" s="203"/>
      <c r="D20" s="203"/>
      <c r="E20" s="203"/>
      <c r="F20" s="218" t="s">
        <v>471</v>
      </c>
      <c r="G20" s="182"/>
      <c r="H20" s="182"/>
      <c r="I20" s="182"/>
      <c r="J20" s="183"/>
      <c r="K20" s="229">
        <v>910908</v>
      </c>
      <c r="L20" s="230"/>
      <c r="M20" s="230"/>
      <c r="N20" s="231"/>
      <c r="O20" s="181" t="s">
        <v>472</v>
      </c>
      <c r="P20" s="182"/>
      <c r="Q20" s="182"/>
      <c r="R20" s="182"/>
      <c r="S20" s="183"/>
      <c r="T20" s="184">
        <v>0</v>
      </c>
      <c r="U20" s="185"/>
      <c r="V20" s="185"/>
      <c r="W20" s="186"/>
      <c r="X20" s="1"/>
    </row>
    <row r="21" spans="1:25" s="2" customFormat="1" ht="15" customHeight="1" thickBot="1" x14ac:dyDescent="0.25">
      <c r="A21" s="1"/>
      <c r="B21" s="202"/>
      <c r="C21" s="203"/>
      <c r="D21" s="203"/>
      <c r="E21" s="203"/>
      <c r="F21" s="187" t="s">
        <v>20</v>
      </c>
      <c r="G21" s="188"/>
      <c r="H21" s="188"/>
      <c r="I21" s="188"/>
      <c r="J21" s="189"/>
      <c r="K21" s="190">
        <f>SUM(K14:N20)</f>
        <v>916242018</v>
      </c>
      <c r="L21" s="191"/>
      <c r="M21" s="191"/>
      <c r="N21" s="192"/>
      <c r="O21" s="193" t="s">
        <v>21</v>
      </c>
      <c r="P21" s="188"/>
      <c r="Q21" s="188"/>
      <c r="R21" s="188"/>
      <c r="S21" s="189"/>
      <c r="T21" s="190">
        <f>SUM(T14:W20)</f>
        <v>47071627</v>
      </c>
      <c r="U21" s="191"/>
      <c r="V21" s="191"/>
      <c r="W21" s="194"/>
      <c r="X21" s="1"/>
    </row>
    <row r="22" spans="1:25"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-869170391</v>
      </c>
      <c r="U22" s="198"/>
      <c r="V22" s="198"/>
      <c r="W22" s="199"/>
      <c r="X22" s="1"/>
    </row>
    <row r="23" spans="1:25" s="2" customFormat="1" ht="15" customHeight="1" x14ac:dyDescent="0.2">
      <c r="A23" s="1"/>
      <c r="B23" s="200" t="s">
        <v>450</v>
      </c>
      <c r="C23" s="201"/>
      <c r="D23" s="201"/>
      <c r="E23" s="201"/>
      <c r="F23" s="206" t="s">
        <v>1</v>
      </c>
      <c r="G23" s="207"/>
      <c r="H23" s="207"/>
      <c r="I23" s="207"/>
      <c r="J23" s="208"/>
      <c r="K23" s="209">
        <v>48699552</v>
      </c>
      <c r="L23" s="210"/>
      <c r="M23" s="210"/>
      <c r="N23" s="210"/>
      <c r="O23" s="211" t="s">
        <v>43</v>
      </c>
      <c r="P23" s="207"/>
      <c r="Q23" s="207"/>
      <c r="R23" s="207"/>
      <c r="S23" s="208"/>
      <c r="T23" s="209">
        <v>0</v>
      </c>
      <c r="U23" s="210"/>
      <c r="V23" s="210"/>
      <c r="W23" s="212"/>
      <c r="X23" s="1"/>
    </row>
    <row r="24" spans="1:25" s="2" customFormat="1" ht="15" customHeight="1" x14ac:dyDescent="0.2">
      <c r="A24" s="1"/>
      <c r="B24" s="202"/>
      <c r="C24" s="203"/>
      <c r="D24" s="203"/>
      <c r="E24" s="203"/>
      <c r="F24" s="213" t="s">
        <v>540</v>
      </c>
      <c r="G24" s="214"/>
      <c r="H24" s="214"/>
      <c r="I24" s="214"/>
      <c r="J24" s="215"/>
      <c r="K24" s="170">
        <v>90458985</v>
      </c>
      <c r="L24" s="171"/>
      <c r="M24" s="171"/>
      <c r="N24" s="216"/>
      <c r="O24" s="217"/>
      <c r="P24" s="214"/>
      <c r="Q24" s="214"/>
      <c r="R24" s="214"/>
      <c r="S24" s="215"/>
      <c r="T24" s="170"/>
      <c r="U24" s="171"/>
      <c r="V24" s="171"/>
      <c r="W24" s="172"/>
      <c r="X24" s="1"/>
    </row>
    <row r="25" spans="1:25" s="2" customFormat="1" ht="15" customHeight="1" x14ac:dyDescent="0.2">
      <c r="A25" s="1"/>
      <c r="B25" s="202"/>
      <c r="C25" s="203"/>
      <c r="D25" s="203"/>
      <c r="E25" s="203"/>
      <c r="F25" s="218" t="s">
        <v>537</v>
      </c>
      <c r="G25" s="182"/>
      <c r="H25" s="182"/>
      <c r="I25" s="182"/>
      <c r="J25" s="183"/>
      <c r="K25" s="219">
        <v>1821227</v>
      </c>
      <c r="L25" s="220"/>
      <c r="M25" s="220"/>
      <c r="N25" s="221"/>
      <c r="O25" s="181"/>
      <c r="P25" s="182"/>
      <c r="Q25" s="182"/>
      <c r="R25" s="182"/>
      <c r="S25" s="183"/>
      <c r="T25" s="222"/>
      <c r="U25" s="223"/>
      <c r="V25" s="223"/>
      <c r="W25" s="224"/>
      <c r="X25" s="1"/>
    </row>
    <row r="26" spans="1:25" s="2" customFormat="1" ht="15" customHeight="1" thickBot="1" x14ac:dyDescent="0.25">
      <c r="A26" s="1"/>
      <c r="B26" s="202"/>
      <c r="C26" s="203"/>
      <c r="D26" s="203"/>
      <c r="E26" s="203"/>
      <c r="F26" s="187" t="s">
        <v>20</v>
      </c>
      <c r="G26" s="188"/>
      <c r="H26" s="188"/>
      <c r="I26" s="188"/>
      <c r="J26" s="189"/>
      <c r="K26" s="225">
        <f>SUM(K23:N25)</f>
        <v>140979764</v>
      </c>
      <c r="L26" s="226"/>
      <c r="M26" s="226"/>
      <c r="N26" s="227"/>
      <c r="O26" s="193" t="s">
        <v>21</v>
      </c>
      <c r="P26" s="188"/>
      <c r="Q26" s="188"/>
      <c r="R26" s="188"/>
      <c r="S26" s="189"/>
      <c r="T26" s="225">
        <f>SUM(T23:W25)</f>
        <v>0</v>
      </c>
      <c r="U26" s="226"/>
      <c r="V26" s="226"/>
      <c r="W26" s="228"/>
      <c r="X26" s="1"/>
    </row>
    <row r="27" spans="1:25"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-140979764</v>
      </c>
      <c r="U27" s="198"/>
      <c r="V27" s="198"/>
      <c r="W27" s="199"/>
      <c r="X27" s="1"/>
    </row>
    <row r="28" spans="1:25" s="2" customFormat="1" ht="15" customHeight="1" thickBot="1" x14ac:dyDescent="0.25">
      <c r="A28" s="1"/>
      <c r="B28" s="232" t="s">
        <v>451</v>
      </c>
      <c r="C28" s="233"/>
      <c r="D28" s="233"/>
      <c r="E28" s="233"/>
      <c r="F28" s="236" t="s">
        <v>20</v>
      </c>
      <c r="G28" s="237"/>
      <c r="H28" s="237"/>
      <c r="I28" s="237"/>
      <c r="J28" s="238"/>
      <c r="K28" s="239">
        <f>K21+K26</f>
        <v>1057221782</v>
      </c>
      <c r="L28" s="240"/>
      <c r="M28" s="240"/>
      <c r="N28" s="241"/>
      <c r="O28" s="242" t="s">
        <v>21</v>
      </c>
      <c r="P28" s="237"/>
      <c r="Q28" s="237"/>
      <c r="R28" s="237"/>
      <c r="S28" s="238"/>
      <c r="T28" s="239">
        <f>T21+T26</f>
        <v>47071627</v>
      </c>
      <c r="U28" s="240"/>
      <c r="V28" s="240"/>
      <c r="W28" s="243"/>
      <c r="X28" s="1"/>
      <c r="Y28" s="72"/>
    </row>
    <row r="29" spans="1:25"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-1010150155</v>
      </c>
      <c r="U29" s="198"/>
      <c r="V29" s="198"/>
      <c r="W29" s="199"/>
      <c r="X29" s="1"/>
    </row>
    <row r="30" spans="1:25"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5"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5"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9" ht="18" customHeight="1" x14ac:dyDescent="0.2">
      <c r="B33" s="257" t="s">
        <v>97</v>
      </c>
      <c r="C33" s="258"/>
      <c r="D33" s="258"/>
      <c r="E33" s="258"/>
      <c r="F33" s="258"/>
      <c r="G33" s="258"/>
      <c r="H33" s="258"/>
      <c r="I33" s="258"/>
      <c r="J33" s="258"/>
      <c r="K33" s="258"/>
      <c r="L33" s="259">
        <v>1978</v>
      </c>
      <c r="M33" s="259"/>
      <c r="N33" s="259"/>
      <c r="O33" s="259"/>
      <c r="P33" s="260">
        <v>50</v>
      </c>
      <c r="Q33" s="260"/>
      <c r="R33" s="260"/>
      <c r="S33" s="260"/>
      <c r="T33" s="410" t="s">
        <v>254</v>
      </c>
      <c r="U33" s="410"/>
      <c r="V33" s="410"/>
      <c r="W33" s="411"/>
    </row>
    <row r="34" spans="2:29" ht="18" customHeight="1" x14ac:dyDescent="0.2">
      <c r="B34" s="244"/>
      <c r="C34" s="246" t="s">
        <v>255</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9" ht="18" customHeight="1" thickBot="1" x14ac:dyDescent="0.25">
      <c r="B35" s="245"/>
      <c r="C35" s="248">
        <v>178208742</v>
      </c>
      <c r="D35" s="248"/>
      <c r="E35" s="248"/>
      <c r="F35" s="248"/>
      <c r="G35" s="248"/>
      <c r="H35" s="248"/>
      <c r="I35" s="248"/>
      <c r="J35" s="248">
        <v>153259482</v>
      </c>
      <c r="K35" s="248"/>
      <c r="L35" s="248"/>
      <c r="M35" s="248"/>
      <c r="N35" s="248"/>
      <c r="O35" s="248"/>
      <c r="P35" s="248"/>
      <c r="Q35" s="248">
        <v>66172000</v>
      </c>
      <c r="R35" s="248"/>
      <c r="S35" s="248"/>
      <c r="T35" s="248"/>
      <c r="U35" s="248"/>
      <c r="V35" s="248"/>
      <c r="W35" s="250"/>
    </row>
    <row r="36" spans="2:29" ht="18" customHeight="1" x14ac:dyDescent="0.2">
      <c r="B36" s="254" t="s">
        <v>26</v>
      </c>
      <c r="C36" s="255"/>
      <c r="D36" s="255"/>
      <c r="E36" s="255"/>
      <c r="F36" s="255"/>
      <c r="G36" s="255"/>
      <c r="H36" s="255"/>
      <c r="I36" s="255"/>
      <c r="J36" s="255"/>
      <c r="K36" s="255"/>
      <c r="L36" s="255" t="s">
        <v>29</v>
      </c>
      <c r="M36" s="255"/>
      <c r="N36" s="255"/>
      <c r="O36" s="255"/>
      <c r="P36" s="255" t="s">
        <v>30</v>
      </c>
      <c r="Q36" s="255"/>
      <c r="R36" s="255"/>
      <c r="S36" s="255"/>
      <c r="T36" s="255" t="s">
        <v>31</v>
      </c>
      <c r="U36" s="255"/>
      <c r="V36" s="255"/>
      <c r="W36" s="256"/>
      <c r="X36" s="3"/>
      <c r="Y36" s="3"/>
      <c r="AA36" s="2"/>
      <c r="AB36" s="2"/>
      <c r="AC36" s="2"/>
    </row>
    <row r="37" spans="2:29" ht="18" customHeight="1" x14ac:dyDescent="0.2">
      <c r="B37" s="257" t="s">
        <v>256</v>
      </c>
      <c r="C37" s="258"/>
      <c r="D37" s="258"/>
      <c r="E37" s="258"/>
      <c r="F37" s="258"/>
      <c r="G37" s="258"/>
      <c r="H37" s="258"/>
      <c r="I37" s="258"/>
      <c r="J37" s="258"/>
      <c r="K37" s="258"/>
      <c r="L37" s="259">
        <v>1979</v>
      </c>
      <c r="M37" s="259"/>
      <c r="N37" s="259"/>
      <c r="O37" s="259"/>
      <c r="P37" s="260">
        <v>47</v>
      </c>
      <c r="Q37" s="260"/>
      <c r="R37" s="260"/>
      <c r="S37" s="260"/>
      <c r="T37" s="261" t="s">
        <v>257</v>
      </c>
      <c r="U37" s="261"/>
      <c r="V37" s="261"/>
      <c r="W37" s="262"/>
      <c r="X37" s="3"/>
      <c r="Y37" s="3"/>
      <c r="AA37" s="2"/>
      <c r="AB37" s="2"/>
      <c r="AC37" s="2"/>
    </row>
    <row r="38" spans="2:29" ht="18" customHeight="1" x14ac:dyDescent="0.2">
      <c r="B38" s="244"/>
      <c r="C38" s="246" t="s">
        <v>258</v>
      </c>
      <c r="D38" s="246"/>
      <c r="E38" s="246"/>
      <c r="F38" s="246"/>
      <c r="G38" s="246"/>
      <c r="H38" s="246"/>
      <c r="I38" s="246"/>
      <c r="J38" s="246" t="s">
        <v>28</v>
      </c>
      <c r="K38" s="246"/>
      <c r="L38" s="246"/>
      <c r="M38" s="246"/>
      <c r="N38" s="246"/>
      <c r="O38" s="246"/>
      <c r="P38" s="246"/>
      <c r="Q38" s="246" t="s">
        <v>32</v>
      </c>
      <c r="R38" s="246"/>
      <c r="S38" s="246"/>
      <c r="T38" s="246"/>
      <c r="U38" s="246"/>
      <c r="V38" s="246"/>
      <c r="W38" s="247"/>
      <c r="X38" s="3"/>
      <c r="Y38" s="3"/>
      <c r="AA38" s="2"/>
      <c r="AB38" s="2"/>
      <c r="AC38" s="2"/>
    </row>
    <row r="39" spans="2:29" ht="18" customHeight="1" thickBot="1" x14ac:dyDescent="0.25">
      <c r="B39" s="245"/>
      <c r="C39" s="248">
        <v>112446970</v>
      </c>
      <c r="D39" s="248"/>
      <c r="E39" s="248"/>
      <c r="F39" s="248"/>
      <c r="G39" s="248"/>
      <c r="H39" s="248"/>
      <c r="I39" s="248"/>
      <c r="J39" s="248">
        <v>103900986</v>
      </c>
      <c r="K39" s="248"/>
      <c r="L39" s="248"/>
      <c r="M39" s="248"/>
      <c r="N39" s="248"/>
      <c r="O39" s="248"/>
      <c r="P39" s="248"/>
      <c r="Q39" s="248">
        <v>29911000</v>
      </c>
      <c r="R39" s="248"/>
      <c r="S39" s="248"/>
      <c r="T39" s="248"/>
      <c r="U39" s="248"/>
      <c r="V39" s="248"/>
      <c r="W39" s="250"/>
      <c r="X39" s="3"/>
      <c r="Y39" s="3"/>
      <c r="Z39" s="1"/>
    </row>
    <row r="40" spans="2:29" ht="18" customHeight="1" x14ac:dyDescent="0.2">
      <c r="B40" s="254" t="s">
        <v>26</v>
      </c>
      <c r="C40" s="255"/>
      <c r="D40" s="255"/>
      <c r="E40" s="255"/>
      <c r="F40" s="255"/>
      <c r="G40" s="255"/>
      <c r="H40" s="255"/>
      <c r="I40" s="255"/>
      <c r="J40" s="255"/>
      <c r="K40" s="255"/>
      <c r="L40" s="255" t="s">
        <v>29</v>
      </c>
      <c r="M40" s="255"/>
      <c r="N40" s="255"/>
      <c r="O40" s="255"/>
      <c r="P40" s="255" t="s">
        <v>30</v>
      </c>
      <c r="Q40" s="255"/>
      <c r="R40" s="255"/>
      <c r="S40" s="255"/>
      <c r="T40" s="255" t="s">
        <v>31</v>
      </c>
      <c r="U40" s="255"/>
      <c r="V40" s="255"/>
      <c r="W40" s="256"/>
    </row>
    <row r="41" spans="2:29" ht="18" customHeight="1" x14ac:dyDescent="0.2">
      <c r="B41" s="257" t="s">
        <v>259</v>
      </c>
      <c r="C41" s="258"/>
      <c r="D41" s="258"/>
      <c r="E41" s="258"/>
      <c r="F41" s="258"/>
      <c r="G41" s="258"/>
      <c r="H41" s="258"/>
      <c r="I41" s="258"/>
      <c r="J41" s="258"/>
      <c r="K41" s="258"/>
      <c r="L41" s="259">
        <v>1999</v>
      </c>
      <c r="M41" s="259"/>
      <c r="N41" s="259"/>
      <c r="O41" s="259"/>
      <c r="P41" s="260">
        <v>47</v>
      </c>
      <c r="Q41" s="260"/>
      <c r="R41" s="260"/>
      <c r="S41" s="260"/>
      <c r="T41" s="261" t="s">
        <v>260</v>
      </c>
      <c r="U41" s="261"/>
      <c r="V41" s="261"/>
      <c r="W41" s="262"/>
    </row>
    <row r="42" spans="2:29" ht="18" customHeight="1" x14ac:dyDescent="0.2">
      <c r="B42" s="244"/>
      <c r="C42" s="246" t="s">
        <v>100</v>
      </c>
      <c r="D42" s="246"/>
      <c r="E42" s="246"/>
      <c r="F42" s="246"/>
      <c r="G42" s="246"/>
      <c r="H42" s="246"/>
      <c r="I42" s="246"/>
      <c r="J42" s="246" t="s">
        <v>28</v>
      </c>
      <c r="K42" s="246"/>
      <c r="L42" s="246"/>
      <c r="M42" s="246"/>
      <c r="N42" s="246"/>
      <c r="O42" s="246"/>
      <c r="P42" s="246"/>
      <c r="Q42" s="246" t="s">
        <v>32</v>
      </c>
      <c r="R42" s="246"/>
      <c r="S42" s="246"/>
      <c r="T42" s="246"/>
      <c r="U42" s="246"/>
      <c r="V42" s="246"/>
      <c r="W42" s="247"/>
    </row>
    <row r="43" spans="2:29" ht="18" customHeight="1" thickBot="1" x14ac:dyDescent="0.25">
      <c r="B43" s="245"/>
      <c r="C43" s="248">
        <v>198500000</v>
      </c>
      <c r="D43" s="248"/>
      <c r="E43" s="248"/>
      <c r="F43" s="248"/>
      <c r="G43" s="248"/>
      <c r="H43" s="248"/>
      <c r="I43" s="248"/>
      <c r="J43" s="248">
        <v>96074000</v>
      </c>
      <c r="K43" s="248"/>
      <c r="L43" s="248"/>
      <c r="M43" s="248"/>
      <c r="N43" s="248"/>
      <c r="O43" s="248"/>
      <c r="P43" s="248"/>
      <c r="Q43" s="248">
        <v>137966000</v>
      </c>
      <c r="R43" s="248"/>
      <c r="S43" s="248"/>
      <c r="T43" s="248"/>
      <c r="U43" s="248"/>
      <c r="V43" s="248"/>
      <c r="W43" s="250"/>
    </row>
    <row r="44" spans="2:29" ht="11.5" thickBot="1" x14ac:dyDescent="0.25"/>
    <row r="45" spans="2:29" ht="15" customHeight="1" thickBot="1" x14ac:dyDescent="0.25">
      <c r="B45" s="100" t="s">
        <v>33</v>
      </c>
      <c r="C45" s="101"/>
      <c r="D45" s="101"/>
      <c r="E45" s="101"/>
      <c r="F45" s="101"/>
      <c r="G45" s="101"/>
      <c r="H45" s="101"/>
      <c r="I45" s="101"/>
      <c r="J45" s="101"/>
      <c r="K45" s="101"/>
      <c r="L45" s="101"/>
      <c r="M45" s="101"/>
      <c r="N45" s="101"/>
      <c r="O45" s="101"/>
      <c r="P45" s="101"/>
      <c r="Q45" s="101"/>
      <c r="R45" s="101"/>
      <c r="S45" s="101"/>
      <c r="T45" s="101"/>
      <c r="U45" s="101"/>
      <c r="V45" s="101"/>
      <c r="W45" s="102"/>
    </row>
    <row r="46" spans="2:29" ht="15" customHeight="1" x14ac:dyDescent="0.2">
      <c r="B46" s="269" t="s">
        <v>39</v>
      </c>
      <c r="C46" s="265"/>
      <c r="D46" s="265"/>
      <c r="E46" s="265"/>
      <c r="F46" s="265"/>
      <c r="G46" s="265"/>
      <c r="H46" s="255" t="s">
        <v>34</v>
      </c>
      <c r="I46" s="255"/>
      <c r="J46" s="255"/>
      <c r="K46" s="255"/>
      <c r="L46" s="255" t="s">
        <v>40</v>
      </c>
      <c r="M46" s="255"/>
      <c r="N46" s="255"/>
      <c r="O46" s="255"/>
      <c r="P46" s="255" t="s">
        <v>41</v>
      </c>
      <c r="Q46" s="255"/>
      <c r="R46" s="255"/>
      <c r="S46" s="255"/>
      <c r="T46" s="265" t="s">
        <v>42</v>
      </c>
      <c r="U46" s="265"/>
      <c r="V46" s="265"/>
      <c r="W46" s="266"/>
    </row>
    <row r="47" spans="2:29" ht="15" customHeight="1" thickBot="1" x14ac:dyDescent="0.25">
      <c r="B47" s="277" t="s">
        <v>261</v>
      </c>
      <c r="C47" s="278"/>
      <c r="D47" s="278"/>
      <c r="E47" s="278"/>
      <c r="F47" s="278"/>
      <c r="G47" s="278"/>
      <c r="H47" s="279">
        <v>85000000</v>
      </c>
      <c r="I47" s="279"/>
      <c r="J47" s="279"/>
      <c r="K47" s="279"/>
      <c r="L47" s="279">
        <v>47679639</v>
      </c>
      <c r="M47" s="279"/>
      <c r="N47" s="279"/>
      <c r="O47" s="279"/>
      <c r="P47" s="280">
        <v>40689</v>
      </c>
      <c r="Q47" s="280"/>
      <c r="R47" s="280"/>
      <c r="S47" s="280"/>
      <c r="T47" s="281">
        <v>47927</v>
      </c>
      <c r="U47" s="281"/>
      <c r="V47" s="281"/>
      <c r="W47" s="282"/>
    </row>
    <row r="49" spans="21:23" ht="15" customHeight="1" x14ac:dyDescent="0.2">
      <c r="U49" s="99" t="s">
        <v>446</v>
      </c>
      <c r="V49" s="99"/>
      <c r="W49" s="99"/>
    </row>
  </sheetData>
  <mergeCells count="146">
    <mergeCell ref="U49:W49"/>
    <mergeCell ref="B1:E3"/>
    <mergeCell ref="F1:J1"/>
    <mergeCell ref="K1:R1"/>
    <mergeCell ref="S1:W1"/>
    <mergeCell ref="F2:J3"/>
    <mergeCell ref="K2:R3"/>
    <mergeCell ref="S2:W3"/>
    <mergeCell ref="B4:W4"/>
    <mergeCell ref="N5:S5"/>
    <mergeCell ref="T5:W5"/>
    <mergeCell ref="B6:M10"/>
    <mergeCell ref="N6:S6"/>
    <mergeCell ref="T6:W6"/>
    <mergeCell ref="N7:S7"/>
    <mergeCell ref="T7:W7"/>
    <mergeCell ref="N8:S8"/>
    <mergeCell ref="T8:W8"/>
    <mergeCell ref="N9:S9"/>
    <mergeCell ref="T9:W9"/>
    <mergeCell ref="N10:S10"/>
    <mergeCell ref="T10:W10"/>
    <mergeCell ref="B12:W12"/>
    <mergeCell ref="B13:E13"/>
    <mergeCell ref="F13:J13"/>
    <mergeCell ref="O13:S13"/>
    <mergeCell ref="K16:N16"/>
    <mergeCell ref="O16:S16"/>
    <mergeCell ref="T16:W16"/>
    <mergeCell ref="F17:J17"/>
    <mergeCell ref="K17:N17"/>
    <mergeCell ref="O17:S17"/>
    <mergeCell ref="T17:W17"/>
    <mergeCell ref="F14:J14"/>
    <mergeCell ref="K14:N14"/>
    <mergeCell ref="O14:S14"/>
    <mergeCell ref="T14:W14"/>
    <mergeCell ref="F15:J15"/>
    <mergeCell ref="K15:N15"/>
    <mergeCell ref="O15:S15"/>
    <mergeCell ref="T15:W15"/>
    <mergeCell ref="F16:J16"/>
    <mergeCell ref="K13:N13"/>
    <mergeCell ref="T13:W13"/>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20:J20"/>
    <mergeCell ref="K20:N20"/>
    <mergeCell ref="J35:P35"/>
    <mergeCell ref="Q35:W35"/>
    <mergeCell ref="B28:E29"/>
    <mergeCell ref="F28:J28"/>
    <mergeCell ref="K28:N28"/>
    <mergeCell ref="O28:S28"/>
    <mergeCell ref="T28:W28"/>
    <mergeCell ref="F29:S29"/>
    <mergeCell ref="T29:W29"/>
    <mergeCell ref="B31:W31"/>
    <mergeCell ref="B32:K32"/>
    <mergeCell ref="L32:O32"/>
    <mergeCell ref="P32:S32"/>
    <mergeCell ref="T32:W32"/>
    <mergeCell ref="B38:B39"/>
    <mergeCell ref="C38:I38"/>
    <mergeCell ref="J38:P38"/>
    <mergeCell ref="Q38:W38"/>
    <mergeCell ref="C39:I39"/>
    <mergeCell ref="J39:P39"/>
    <mergeCell ref="Q39:W39"/>
    <mergeCell ref="B33:K33"/>
    <mergeCell ref="L33:O33"/>
    <mergeCell ref="P33:S33"/>
    <mergeCell ref="T33:W33"/>
    <mergeCell ref="B36:K36"/>
    <mergeCell ref="L36:O36"/>
    <mergeCell ref="P36:S36"/>
    <mergeCell ref="T36:W36"/>
    <mergeCell ref="B37:K37"/>
    <mergeCell ref="L37:O37"/>
    <mergeCell ref="P37:S37"/>
    <mergeCell ref="T37:W37"/>
    <mergeCell ref="B34:B35"/>
    <mergeCell ref="C34:I34"/>
    <mergeCell ref="J34:P34"/>
    <mergeCell ref="Q34:W34"/>
    <mergeCell ref="C35:I35"/>
    <mergeCell ref="B47:G47"/>
    <mergeCell ref="H47:K47"/>
    <mergeCell ref="L47:O47"/>
    <mergeCell ref="P47:S47"/>
    <mergeCell ref="T47:W47"/>
    <mergeCell ref="B45:W45"/>
    <mergeCell ref="B46:G46"/>
    <mergeCell ref="H46:K46"/>
    <mergeCell ref="L46:O46"/>
    <mergeCell ref="P46:S46"/>
    <mergeCell ref="T46:W46"/>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s>
  <phoneticPr fontId="1"/>
  <hyperlinks>
    <hyperlink ref="U49" location="目次!D6" display="目次へ戻る"/>
    <hyperlink ref="U49:W49" location="目次!D31" display="目次へ戻る"/>
  </hyperlinks>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222</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252</v>
      </c>
      <c r="G2" s="303"/>
      <c r="H2" s="303"/>
      <c r="I2" s="303"/>
      <c r="J2" s="304"/>
      <c r="K2" s="308" t="s">
        <v>462</v>
      </c>
      <c r="L2" s="308"/>
      <c r="M2" s="308"/>
      <c r="N2" s="308"/>
      <c r="O2" s="308"/>
      <c r="P2" s="308"/>
      <c r="Q2" s="308"/>
      <c r="R2" s="308"/>
      <c r="S2" s="308" t="s">
        <v>262</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10" t="s">
        <v>263</v>
      </c>
      <c r="N5" s="317" t="s">
        <v>125</v>
      </c>
      <c r="O5" s="318"/>
      <c r="P5" s="318"/>
      <c r="Q5" s="318"/>
      <c r="R5" s="318"/>
      <c r="S5" s="318"/>
      <c r="T5" s="370">
        <v>3293</v>
      </c>
      <c r="U5" s="370"/>
      <c r="V5" s="370"/>
      <c r="W5" s="371"/>
      <c r="Y5" s="5"/>
      <c r="Z5" s="5"/>
    </row>
    <row r="6" spans="1:26" s="4" customFormat="1" ht="15" customHeight="1" x14ac:dyDescent="0.2">
      <c r="B6" s="364" t="s">
        <v>572</v>
      </c>
      <c r="C6" s="365"/>
      <c r="D6" s="365"/>
      <c r="E6" s="365"/>
      <c r="F6" s="365"/>
      <c r="G6" s="365"/>
      <c r="H6" s="365"/>
      <c r="I6" s="365"/>
      <c r="J6" s="365"/>
      <c r="K6" s="365"/>
      <c r="L6" s="365"/>
      <c r="M6" s="366"/>
      <c r="N6" s="141" t="s">
        <v>48</v>
      </c>
      <c r="O6" s="142"/>
      <c r="P6" s="142"/>
      <c r="Q6" s="142"/>
      <c r="R6" s="142"/>
      <c r="S6" s="143"/>
      <c r="T6" s="132">
        <f>(K28/T5)</f>
        <v>2384082.7318554511</v>
      </c>
      <c r="U6" s="133"/>
      <c r="V6" s="133"/>
      <c r="W6" s="134"/>
      <c r="Y6" s="5"/>
      <c r="Z6" s="5"/>
    </row>
    <row r="7" spans="1:26" s="4" customFormat="1" ht="15" customHeight="1" x14ac:dyDescent="0.2">
      <c r="B7" s="364"/>
      <c r="C7" s="365"/>
      <c r="D7" s="365"/>
      <c r="E7" s="365"/>
      <c r="F7" s="365"/>
      <c r="G7" s="365"/>
      <c r="H7" s="365"/>
      <c r="I7" s="365"/>
      <c r="J7" s="365"/>
      <c r="K7" s="365"/>
      <c r="L7" s="365"/>
      <c r="M7" s="366"/>
      <c r="N7" s="141" t="s">
        <v>49</v>
      </c>
      <c r="O7" s="142"/>
      <c r="P7" s="142"/>
      <c r="Q7" s="142"/>
      <c r="R7" s="142"/>
      <c r="S7" s="143"/>
      <c r="T7" s="135">
        <f>(SUM(K14:N20,K23:N25)-(SUM(T17:W18)))/(T5)</f>
        <v>2302063.703613726</v>
      </c>
      <c r="U7" s="136"/>
      <c r="V7" s="136"/>
      <c r="W7" s="137"/>
      <c r="Y7" s="5"/>
      <c r="Z7" s="5"/>
    </row>
    <row r="8" spans="1:26" s="4" customFormat="1" ht="15" customHeight="1" x14ac:dyDescent="0.2">
      <c r="B8" s="364"/>
      <c r="C8" s="365"/>
      <c r="D8" s="365"/>
      <c r="E8" s="365"/>
      <c r="F8" s="365"/>
      <c r="G8" s="365"/>
      <c r="H8" s="365"/>
      <c r="I8" s="365"/>
      <c r="J8" s="365"/>
      <c r="K8" s="365"/>
      <c r="L8" s="365"/>
      <c r="M8" s="366"/>
      <c r="N8" s="141" t="s">
        <v>44</v>
      </c>
      <c r="O8" s="142"/>
      <c r="P8" s="142"/>
      <c r="Q8" s="142"/>
      <c r="R8" s="142"/>
      <c r="S8" s="143"/>
      <c r="T8" s="155">
        <f>((T17+T18)/(K28)*100)</f>
        <v>3.4402760921762239</v>
      </c>
      <c r="U8" s="156"/>
      <c r="V8" s="156"/>
      <c r="W8" s="157"/>
      <c r="Y8" s="5"/>
      <c r="Z8" s="5"/>
    </row>
    <row r="9" spans="1:26" s="4" customFormat="1" ht="15" customHeight="1" x14ac:dyDescent="0.2">
      <c r="B9" s="364"/>
      <c r="C9" s="365"/>
      <c r="D9" s="365"/>
      <c r="E9" s="365"/>
      <c r="F9" s="365"/>
      <c r="G9" s="365"/>
      <c r="H9" s="365"/>
      <c r="I9" s="365"/>
      <c r="J9" s="365"/>
      <c r="K9" s="365"/>
      <c r="L9" s="365"/>
      <c r="M9" s="366"/>
      <c r="N9" s="141" t="s">
        <v>45</v>
      </c>
      <c r="O9" s="142"/>
      <c r="P9" s="142"/>
      <c r="Q9" s="142"/>
      <c r="R9" s="142"/>
      <c r="S9" s="143"/>
      <c r="T9" s="155">
        <f>IF((K21-T21)/(K21)*100&gt;0,(K21-T21)/(K21)*100,0)</f>
        <v>94.286583306297203</v>
      </c>
      <c r="U9" s="156"/>
      <c r="V9" s="156"/>
      <c r="W9" s="157"/>
      <c r="Y9" s="5"/>
      <c r="Z9" s="5"/>
    </row>
    <row r="10" spans="1:26" s="4" customFormat="1" ht="15" customHeight="1" thickBot="1" x14ac:dyDescent="0.25">
      <c r="B10" s="367"/>
      <c r="C10" s="368"/>
      <c r="D10" s="368"/>
      <c r="E10" s="368"/>
      <c r="F10" s="368"/>
      <c r="G10" s="368"/>
      <c r="H10" s="368"/>
      <c r="I10" s="368"/>
      <c r="J10" s="368"/>
      <c r="K10" s="368"/>
      <c r="L10" s="368"/>
      <c r="M10" s="369"/>
      <c r="N10" s="288" t="s">
        <v>264</v>
      </c>
      <c r="O10" s="289"/>
      <c r="P10" s="289"/>
      <c r="Q10" s="289"/>
      <c r="R10" s="289"/>
      <c r="S10" s="289"/>
      <c r="T10" s="327">
        <v>74.250091892619807</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5259750000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1582497809</v>
      </c>
      <c r="L15" s="165"/>
      <c r="M15" s="165"/>
      <c r="N15" s="166"/>
      <c r="O15" s="167" t="s">
        <v>9</v>
      </c>
      <c r="P15" s="168"/>
      <c r="Q15" s="168"/>
      <c r="R15" s="168"/>
      <c r="S15" s="169"/>
      <c r="T15" s="170">
        <v>8820000</v>
      </c>
      <c r="U15" s="171"/>
      <c r="V15" s="171"/>
      <c r="W15" s="172"/>
      <c r="X15" s="1"/>
    </row>
    <row r="16" spans="1:26" s="2" customFormat="1" ht="15" customHeight="1" x14ac:dyDescent="0.2">
      <c r="A16" s="1"/>
      <c r="B16" s="202"/>
      <c r="C16" s="203"/>
      <c r="D16" s="203"/>
      <c r="E16" s="203"/>
      <c r="F16" s="173" t="s">
        <v>4</v>
      </c>
      <c r="G16" s="168"/>
      <c r="H16" s="168"/>
      <c r="I16" s="168"/>
      <c r="J16" s="169"/>
      <c r="K16" s="164">
        <v>80098269</v>
      </c>
      <c r="L16" s="165"/>
      <c r="M16" s="165"/>
      <c r="N16" s="166"/>
      <c r="O16" s="167" t="s">
        <v>8</v>
      </c>
      <c r="P16" s="168"/>
      <c r="Q16" s="168"/>
      <c r="R16" s="168"/>
      <c r="S16" s="169"/>
      <c r="T16" s="170">
        <v>15859000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270088660</v>
      </c>
      <c r="U17" s="175"/>
      <c r="V17" s="175"/>
      <c r="W17" s="176"/>
      <c r="X17" s="1"/>
    </row>
    <row r="18" spans="1:24" s="2" customFormat="1" ht="15" customHeight="1" x14ac:dyDescent="0.2">
      <c r="A18" s="1"/>
      <c r="B18" s="202"/>
      <c r="C18" s="203"/>
      <c r="D18" s="203"/>
      <c r="E18" s="203"/>
      <c r="F18" s="173" t="s">
        <v>2</v>
      </c>
      <c r="G18" s="168"/>
      <c r="H18" s="168"/>
      <c r="I18" s="168"/>
      <c r="J18" s="169"/>
      <c r="K18" s="164">
        <v>6769770</v>
      </c>
      <c r="L18" s="165"/>
      <c r="M18" s="165"/>
      <c r="N18" s="166"/>
      <c r="O18" s="167" t="s">
        <v>6</v>
      </c>
      <c r="P18" s="168"/>
      <c r="Q18" s="168"/>
      <c r="R18" s="168"/>
      <c r="S18" s="169"/>
      <c r="T18" s="170">
        <v>0</v>
      </c>
      <c r="U18" s="171"/>
      <c r="V18" s="171"/>
      <c r="W18" s="172"/>
      <c r="X18" s="1"/>
    </row>
    <row r="19" spans="1:24" s="2" customFormat="1" ht="15" customHeight="1" x14ac:dyDescent="0.2">
      <c r="A19" s="1"/>
      <c r="B19" s="202"/>
      <c r="C19" s="203"/>
      <c r="D19" s="203"/>
      <c r="E19" s="203"/>
      <c r="F19" s="173" t="s">
        <v>23</v>
      </c>
      <c r="G19" s="168"/>
      <c r="H19" s="168"/>
      <c r="I19" s="168"/>
      <c r="J19" s="169"/>
      <c r="K19" s="164">
        <v>151839321</v>
      </c>
      <c r="L19" s="165"/>
      <c r="M19" s="165"/>
      <c r="N19" s="166"/>
      <c r="O19" s="167" t="s">
        <v>24</v>
      </c>
      <c r="P19" s="168"/>
      <c r="Q19" s="168"/>
      <c r="R19" s="168"/>
      <c r="S19" s="169"/>
      <c r="T19" s="170">
        <v>109801412</v>
      </c>
      <c r="U19" s="171"/>
      <c r="V19" s="171"/>
      <c r="W19" s="172"/>
      <c r="X19" s="1"/>
    </row>
    <row r="20" spans="1:24" s="2" customFormat="1" ht="15" customHeight="1" x14ac:dyDescent="0.2">
      <c r="A20" s="1"/>
      <c r="B20" s="202"/>
      <c r="C20" s="203"/>
      <c r="D20" s="203"/>
      <c r="E20" s="203"/>
      <c r="F20" s="218" t="s">
        <v>471</v>
      </c>
      <c r="G20" s="182"/>
      <c r="H20" s="182"/>
      <c r="I20" s="182"/>
      <c r="J20" s="183"/>
      <c r="K20" s="229">
        <v>80465</v>
      </c>
      <c r="L20" s="230"/>
      <c r="M20" s="230"/>
      <c r="N20" s="231"/>
      <c r="O20" s="181" t="s">
        <v>472</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7081035634</v>
      </c>
      <c r="L21" s="191"/>
      <c r="M21" s="191"/>
      <c r="N21" s="192"/>
      <c r="O21" s="193" t="s">
        <v>21</v>
      </c>
      <c r="P21" s="188"/>
      <c r="Q21" s="188"/>
      <c r="R21" s="188"/>
      <c r="S21" s="189"/>
      <c r="T21" s="190">
        <f>SUM(T14:W20)</f>
        <v>404569072</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-6676466562</v>
      </c>
      <c r="U22" s="198"/>
      <c r="V22" s="198"/>
      <c r="W22" s="199"/>
      <c r="X22" s="1"/>
    </row>
    <row r="23" spans="1:24" s="2" customFormat="1" ht="15" customHeight="1" x14ac:dyDescent="0.2">
      <c r="A23" s="1"/>
      <c r="B23" s="200" t="s">
        <v>450</v>
      </c>
      <c r="C23" s="201"/>
      <c r="D23" s="201"/>
      <c r="E23" s="201"/>
      <c r="F23" s="206" t="s">
        <v>1</v>
      </c>
      <c r="G23" s="207"/>
      <c r="H23" s="207"/>
      <c r="I23" s="207"/>
      <c r="J23" s="208"/>
      <c r="K23" s="209">
        <v>70260760</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540</v>
      </c>
      <c r="G24" s="214"/>
      <c r="H24" s="214"/>
      <c r="I24" s="214"/>
      <c r="J24" s="215"/>
      <c r="K24" s="170">
        <v>694328286</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5159756</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769748802</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-769748802</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7850784436</v>
      </c>
      <c r="L28" s="240"/>
      <c r="M28" s="240"/>
      <c r="N28" s="241"/>
      <c r="O28" s="242" t="s">
        <v>21</v>
      </c>
      <c r="P28" s="237"/>
      <c r="Q28" s="237"/>
      <c r="R28" s="237"/>
      <c r="S28" s="238"/>
      <c r="T28" s="239">
        <f>T21+T26</f>
        <v>404569072</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-7446215364</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9" ht="18" customHeight="1" x14ac:dyDescent="0.2">
      <c r="B33" s="257" t="s">
        <v>265</v>
      </c>
      <c r="C33" s="258"/>
      <c r="D33" s="258"/>
      <c r="E33" s="258"/>
      <c r="F33" s="258"/>
      <c r="G33" s="258"/>
      <c r="H33" s="258"/>
      <c r="I33" s="258"/>
      <c r="J33" s="258"/>
      <c r="K33" s="258"/>
      <c r="L33" s="259">
        <v>1977</v>
      </c>
      <c r="M33" s="259"/>
      <c r="N33" s="259"/>
      <c r="O33" s="259"/>
      <c r="P33" s="260">
        <v>47</v>
      </c>
      <c r="Q33" s="260"/>
      <c r="R33" s="260"/>
      <c r="S33" s="260"/>
      <c r="T33" s="412" t="s">
        <v>525</v>
      </c>
      <c r="U33" s="261"/>
      <c r="V33" s="261"/>
      <c r="W33" s="262"/>
    </row>
    <row r="34" spans="2:29" ht="18" customHeight="1" x14ac:dyDescent="0.2">
      <c r="B34" s="244"/>
      <c r="C34" s="246" t="s">
        <v>250</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9" ht="18" customHeight="1" thickBot="1" x14ac:dyDescent="0.25">
      <c r="B35" s="245"/>
      <c r="C35" s="248">
        <v>88505100</v>
      </c>
      <c r="D35" s="248"/>
      <c r="E35" s="248"/>
      <c r="F35" s="248"/>
      <c r="G35" s="248"/>
      <c r="H35" s="248"/>
      <c r="I35" s="248"/>
      <c r="J35" s="248">
        <v>85672928</v>
      </c>
      <c r="K35" s="248"/>
      <c r="L35" s="248"/>
      <c r="M35" s="248"/>
      <c r="N35" s="248"/>
      <c r="O35" s="248"/>
      <c r="P35" s="248"/>
      <c r="Q35" s="248">
        <v>23710000</v>
      </c>
      <c r="R35" s="248"/>
      <c r="S35" s="248"/>
      <c r="T35" s="248"/>
      <c r="U35" s="248"/>
      <c r="V35" s="248"/>
      <c r="W35" s="250"/>
    </row>
    <row r="36" spans="2:29" ht="18" customHeight="1" x14ac:dyDescent="0.2">
      <c r="B36" s="254" t="s">
        <v>26</v>
      </c>
      <c r="C36" s="255"/>
      <c r="D36" s="255"/>
      <c r="E36" s="255"/>
      <c r="F36" s="255"/>
      <c r="G36" s="255"/>
      <c r="H36" s="255"/>
      <c r="I36" s="255"/>
      <c r="J36" s="255"/>
      <c r="K36" s="255"/>
      <c r="L36" s="255" t="s">
        <v>29</v>
      </c>
      <c r="M36" s="255"/>
      <c r="N36" s="255"/>
      <c r="O36" s="255"/>
      <c r="P36" s="255" t="s">
        <v>30</v>
      </c>
      <c r="Q36" s="255"/>
      <c r="R36" s="255"/>
      <c r="S36" s="255"/>
      <c r="T36" s="255" t="s">
        <v>31</v>
      </c>
      <c r="U36" s="255"/>
      <c r="V36" s="255"/>
      <c r="W36" s="256"/>
      <c r="X36" s="3"/>
      <c r="Y36" s="3"/>
      <c r="AA36" s="2"/>
      <c r="AB36" s="2"/>
      <c r="AC36" s="2"/>
    </row>
    <row r="37" spans="2:29" ht="18" customHeight="1" x14ac:dyDescent="0.2">
      <c r="B37" s="257" t="s">
        <v>266</v>
      </c>
      <c r="C37" s="258"/>
      <c r="D37" s="258"/>
      <c r="E37" s="258"/>
      <c r="F37" s="258"/>
      <c r="G37" s="258"/>
      <c r="H37" s="258"/>
      <c r="I37" s="258"/>
      <c r="J37" s="258"/>
      <c r="K37" s="258"/>
      <c r="L37" s="259">
        <v>1991</v>
      </c>
      <c r="M37" s="259"/>
      <c r="N37" s="259"/>
      <c r="O37" s="259"/>
      <c r="P37" s="260">
        <v>47</v>
      </c>
      <c r="Q37" s="260"/>
      <c r="R37" s="260"/>
      <c r="S37" s="260"/>
      <c r="T37" s="261" t="s">
        <v>524</v>
      </c>
      <c r="U37" s="261"/>
      <c r="V37" s="261"/>
      <c r="W37" s="262"/>
      <c r="X37" s="3"/>
      <c r="Y37" s="3"/>
      <c r="AA37" s="2"/>
      <c r="AB37" s="2"/>
      <c r="AC37" s="2"/>
    </row>
    <row r="38" spans="2:29" ht="18" customHeight="1" x14ac:dyDescent="0.2">
      <c r="B38" s="244"/>
      <c r="C38" s="246" t="s">
        <v>250</v>
      </c>
      <c r="D38" s="246"/>
      <c r="E38" s="246"/>
      <c r="F38" s="246"/>
      <c r="G38" s="246"/>
      <c r="H38" s="246"/>
      <c r="I38" s="246"/>
      <c r="J38" s="246" t="s">
        <v>28</v>
      </c>
      <c r="K38" s="246"/>
      <c r="L38" s="246"/>
      <c r="M38" s="246"/>
      <c r="N38" s="246"/>
      <c r="O38" s="246"/>
      <c r="P38" s="246"/>
      <c r="Q38" s="246" t="s">
        <v>32</v>
      </c>
      <c r="R38" s="246"/>
      <c r="S38" s="246"/>
      <c r="T38" s="246"/>
      <c r="U38" s="246"/>
      <c r="V38" s="246"/>
      <c r="W38" s="247"/>
      <c r="X38" s="3"/>
      <c r="Y38" s="3"/>
      <c r="AA38" s="2"/>
      <c r="AB38" s="2"/>
      <c r="AC38" s="2"/>
    </row>
    <row r="39" spans="2:29" ht="18" customHeight="1" thickBot="1" x14ac:dyDescent="0.25">
      <c r="B39" s="245"/>
      <c r="C39" s="248">
        <v>476098872</v>
      </c>
      <c r="D39" s="248"/>
      <c r="E39" s="248"/>
      <c r="F39" s="248"/>
      <c r="G39" s="248"/>
      <c r="H39" s="248"/>
      <c r="I39" s="248"/>
      <c r="J39" s="248">
        <v>314225250</v>
      </c>
      <c r="K39" s="248"/>
      <c r="L39" s="248"/>
      <c r="M39" s="248"/>
      <c r="N39" s="248"/>
      <c r="O39" s="248"/>
      <c r="P39" s="248"/>
      <c r="Q39" s="248">
        <v>230926192</v>
      </c>
      <c r="R39" s="248"/>
      <c r="S39" s="248"/>
      <c r="T39" s="248"/>
      <c r="U39" s="248"/>
      <c r="V39" s="248"/>
      <c r="W39" s="250"/>
      <c r="X39" s="3"/>
      <c r="Y39" s="3"/>
      <c r="Z39" s="1"/>
    </row>
    <row r="40" spans="2:29" ht="18" customHeight="1" x14ac:dyDescent="0.2">
      <c r="B40" s="254" t="s">
        <v>26</v>
      </c>
      <c r="C40" s="255"/>
      <c r="D40" s="255"/>
      <c r="E40" s="255"/>
      <c r="F40" s="255"/>
      <c r="G40" s="255"/>
      <c r="H40" s="255"/>
      <c r="I40" s="255"/>
      <c r="J40" s="255"/>
      <c r="K40" s="255"/>
      <c r="L40" s="255" t="s">
        <v>29</v>
      </c>
      <c r="M40" s="255"/>
      <c r="N40" s="255"/>
      <c r="O40" s="255"/>
      <c r="P40" s="255" t="s">
        <v>30</v>
      </c>
      <c r="Q40" s="255"/>
      <c r="R40" s="255"/>
      <c r="S40" s="255"/>
      <c r="T40" s="255" t="s">
        <v>31</v>
      </c>
      <c r="U40" s="255"/>
      <c r="V40" s="255"/>
      <c r="W40" s="256"/>
    </row>
    <row r="41" spans="2:29" ht="18" customHeight="1" x14ac:dyDescent="0.2">
      <c r="B41" s="257" t="s">
        <v>267</v>
      </c>
      <c r="C41" s="258"/>
      <c r="D41" s="258"/>
      <c r="E41" s="258"/>
      <c r="F41" s="258"/>
      <c r="G41" s="258"/>
      <c r="H41" s="258"/>
      <c r="I41" s="258"/>
      <c r="J41" s="258"/>
      <c r="K41" s="258"/>
      <c r="L41" s="259">
        <v>1974</v>
      </c>
      <c r="M41" s="259"/>
      <c r="N41" s="259"/>
      <c r="O41" s="259"/>
      <c r="P41" s="260">
        <v>47</v>
      </c>
      <c r="Q41" s="260"/>
      <c r="R41" s="260"/>
      <c r="S41" s="260"/>
      <c r="T41" s="261" t="s">
        <v>565</v>
      </c>
      <c r="U41" s="261"/>
      <c r="V41" s="261"/>
      <c r="W41" s="262"/>
    </row>
    <row r="42" spans="2:29" ht="18" customHeight="1" x14ac:dyDescent="0.2">
      <c r="B42" s="244"/>
      <c r="C42" s="246" t="s">
        <v>250</v>
      </c>
      <c r="D42" s="246"/>
      <c r="E42" s="246"/>
      <c r="F42" s="246"/>
      <c r="G42" s="246"/>
      <c r="H42" s="246"/>
      <c r="I42" s="246"/>
      <c r="J42" s="246" t="s">
        <v>28</v>
      </c>
      <c r="K42" s="246"/>
      <c r="L42" s="246"/>
      <c r="M42" s="246"/>
      <c r="N42" s="246"/>
      <c r="O42" s="246"/>
      <c r="P42" s="246"/>
      <c r="Q42" s="246" t="s">
        <v>32</v>
      </c>
      <c r="R42" s="246"/>
      <c r="S42" s="246"/>
      <c r="T42" s="246"/>
      <c r="U42" s="246"/>
      <c r="V42" s="246"/>
      <c r="W42" s="247"/>
    </row>
    <row r="43" spans="2:29" ht="18" customHeight="1" thickBot="1" x14ac:dyDescent="0.25">
      <c r="B43" s="245"/>
      <c r="C43" s="248">
        <v>133960747</v>
      </c>
      <c r="D43" s="248"/>
      <c r="E43" s="248"/>
      <c r="F43" s="248"/>
      <c r="G43" s="248"/>
      <c r="H43" s="248"/>
      <c r="I43" s="248"/>
      <c r="J43" s="248">
        <v>133960746</v>
      </c>
      <c r="K43" s="248"/>
      <c r="L43" s="248"/>
      <c r="M43" s="248"/>
      <c r="N43" s="248"/>
      <c r="O43" s="248"/>
      <c r="P43" s="248"/>
      <c r="Q43" s="248">
        <v>39386406</v>
      </c>
      <c r="R43" s="248"/>
      <c r="S43" s="248"/>
      <c r="T43" s="248"/>
      <c r="U43" s="248"/>
      <c r="V43" s="248"/>
      <c r="W43" s="250"/>
    </row>
    <row r="45" spans="2:29" ht="15" customHeight="1" x14ac:dyDescent="0.2">
      <c r="U45" s="99" t="s">
        <v>446</v>
      </c>
      <c r="V45" s="99"/>
      <c r="W45" s="99"/>
    </row>
  </sheetData>
  <mergeCells count="135">
    <mergeCell ref="U45:W45"/>
    <mergeCell ref="B1:E3"/>
    <mergeCell ref="F1:J1"/>
    <mergeCell ref="K1:R1"/>
    <mergeCell ref="S1:W1"/>
    <mergeCell ref="F2:J3"/>
    <mergeCell ref="K2:R3"/>
    <mergeCell ref="S2:W3"/>
    <mergeCell ref="B4:W4"/>
    <mergeCell ref="N5:S5"/>
    <mergeCell ref="T5:W5"/>
    <mergeCell ref="B6:M10"/>
    <mergeCell ref="N6:S6"/>
    <mergeCell ref="T6:W6"/>
    <mergeCell ref="N7:S7"/>
    <mergeCell ref="T7:W7"/>
    <mergeCell ref="N8:S8"/>
    <mergeCell ref="T8:W8"/>
    <mergeCell ref="N9:S9"/>
    <mergeCell ref="T9:W9"/>
    <mergeCell ref="N10:S10"/>
    <mergeCell ref="T10:W10"/>
    <mergeCell ref="B12:W12"/>
    <mergeCell ref="B13:E13"/>
    <mergeCell ref="F13:J13"/>
    <mergeCell ref="O13:S13"/>
    <mergeCell ref="K16:N16"/>
    <mergeCell ref="O16:S16"/>
    <mergeCell ref="T16:W16"/>
    <mergeCell ref="F17:J17"/>
    <mergeCell ref="K17:N17"/>
    <mergeCell ref="O17:S17"/>
    <mergeCell ref="T17:W17"/>
    <mergeCell ref="F14:J14"/>
    <mergeCell ref="K14:N14"/>
    <mergeCell ref="O14:S14"/>
    <mergeCell ref="T14:W14"/>
    <mergeCell ref="F15:J15"/>
    <mergeCell ref="K15:N15"/>
    <mergeCell ref="O15:S15"/>
    <mergeCell ref="T15:W15"/>
    <mergeCell ref="F16:J16"/>
    <mergeCell ref="K13:N13"/>
    <mergeCell ref="T13:W13"/>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20:J20"/>
    <mergeCell ref="K20:N20"/>
    <mergeCell ref="J35:P35"/>
    <mergeCell ref="Q35:W35"/>
    <mergeCell ref="B28:E29"/>
    <mergeCell ref="F28:J28"/>
    <mergeCell ref="K28:N28"/>
    <mergeCell ref="O28:S28"/>
    <mergeCell ref="T28:W28"/>
    <mergeCell ref="F29:S29"/>
    <mergeCell ref="T29:W29"/>
    <mergeCell ref="B31:W31"/>
    <mergeCell ref="B32:K32"/>
    <mergeCell ref="L32:O32"/>
    <mergeCell ref="P32:S32"/>
    <mergeCell ref="T32:W32"/>
    <mergeCell ref="B38:B39"/>
    <mergeCell ref="C38:I38"/>
    <mergeCell ref="J38:P38"/>
    <mergeCell ref="Q38:W38"/>
    <mergeCell ref="C39:I39"/>
    <mergeCell ref="J39:P39"/>
    <mergeCell ref="Q39:W39"/>
    <mergeCell ref="B33:K33"/>
    <mergeCell ref="L33:O33"/>
    <mergeCell ref="P33:S33"/>
    <mergeCell ref="T33:W33"/>
    <mergeCell ref="B36:K36"/>
    <mergeCell ref="L36:O36"/>
    <mergeCell ref="P36:S36"/>
    <mergeCell ref="T36:W36"/>
    <mergeCell ref="B37:K37"/>
    <mergeCell ref="L37:O37"/>
    <mergeCell ref="P37:S37"/>
    <mergeCell ref="T37:W37"/>
    <mergeCell ref="B34:B35"/>
    <mergeCell ref="C34:I34"/>
    <mergeCell ref="J34:P34"/>
    <mergeCell ref="Q34:W34"/>
    <mergeCell ref="C35:I35"/>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s>
  <phoneticPr fontId="1"/>
  <hyperlinks>
    <hyperlink ref="U45" location="目次!D6" display="目次へ戻る"/>
    <hyperlink ref="U45:W45" location="目次!D32" display="目次へ戻る"/>
  </hyperlinks>
  <pageMargins left="0.7" right="0.7" top="0.75" bottom="0.75" header="0.3" footer="0.3"/>
  <pageSetup paperSize="9" scale="9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488</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269</v>
      </c>
      <c r="G2" s="303"/>
      <c r="H2" s="303"/>
      <c r="I2" s="303"/>
      <c r="J2" s="304"/>
      <c r="K2" s="308" t="s">
        <v>461</v>
      </c>
      <c r="L2" s="308"/>
      <c r="M2" s="308"/>
      <c r="N2" s="308"/>
      <c r="O2" s="308"/>
      <c r="P2" s="308"/>
      <c r="Q2" s="308"/>
      <c r="R2" s="308"/>
      <c r="S2" s="308" t="s">
        <v>270</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10" t="s">
        <v>174</v>
      </c>
      <c r="N5" s="317" t="s">
        <v>63</v>
      </c>
      <c r="O5" s="318"/>
      <c r="P5" s="318"/>
      <c r="Q5" s="318"/>
      <c r="R5" s="318"/>
      <c r="S5" s="318"/>
      <c r="T5" s="370">
        <v>1120334</v>
      </c>
      <c r="U5" s="370"/>
      <c r="V5" s="370"/>
      <c r="W5" s="371"/>
      <c r="Y5" s="5"/>
      <c r="Z5" s="5"/>
    </row>
    <row r="6" spans="1:26" s="4" customFormat="1" ht="15" customHeight="1" x14ac:dyDescent="0.2">
      <c r="B6" s="364" t="s">
        <v>271</v>
      </c>
      <c r="C6" s="365"/>
      <c r="D6" s="365"/>
      <c r="E6" s="365"/>
      <c r="F6" s="365"/>
      <c r="G6" s="365"/>
      <c r="H6" s="365"/>
      <c r="I6" s="365"/>
      <c r="J6" s="365"/>
      <c r="K6" s="365"/>
      <c r="L6" s="365"/>
      <c r="M6" s="366"/>
      <c r="N6" s="141" t="s">
        <v>48</v>
      </c>
      <c r="O6" s="142"/>
      <c r="P6" s="142"/>
      <c r="Q6" s="142"/>
      <c r="R6" s="142"/>
      <c r="S6" s="143"/>
      <c r="T6" s="132">
        <f>(K28/T5)</f>
        <v>2016.1529517090439</v>
      </c>
      <c r="U6" s="133"/>
      <c r="V6" s="133"/>
      <c r="W6" s="134"/>
      <c r="Y6" s="5"/>
      <c r="Z6" s="5"/>
    </row>
    <row r="7" spans="1:26" s="4" customFormat="1" ht="15" customHeight="1" x14ac:dyDescent="0.2">
      <c r="B7" s="364"/>
      <c r="C7" s="365"/>
      <c r="D7" s="365"/>
      <c r="E7" s="365"/>
      <c r="F7" s="365"/>
      <c r="G7" s="365"/>
      <c r="H7" s="365"/>
      <c r="I7" s="365"/>
      <c r="J7" s="365"/>
      <c r="K7" s="365"/>
      <c r="L7" s="365"/>
      <c r="M7" s="366"/>
      <c r="N7" s="141" t="s">
        <v>49</v>
      </c>
      <c r="O7" s="142"/>
      <c r="P7" s="142"/>
      <c r="Q7" s="142"/>
      <c r="R7" s="142"/>
      <c r="S7" s="143"/>
      <c r="T7" s="135">
        <f>(SUM(K14:N20,K23:N25)-(SUM(T17:W18)))/(T5)</f>
        <v>1885.5432647763971</v>
      </c>
      <c r="U7" s="136"/>
      <c r="V7" s="136"/>
      <c r="W7" s="137"/>
      <c r="Y7" s="5"/>
      <c r="Z7" s="5"/>
    </row>
    <row r="8" spans="1:26" s="4" customFormat="1" ht="15" customHeight="1" x14ac:dyDescent="0.2">
      <c r="B8" s="364"/>
      <c r="C8" s="365"/>
      <c r="D8" s="365"/>
      <c r="E8" s="365"/>
      <c r="F8" s="365"/>
      <c r="G8" s="365"/>
      <c r="H8" s="365"/>
      <c r="I8" s="365"/>
      <c r="J8" s="365"/>
      <c r="K8" s="365"/>
      <c r="L8" s="365"/>
      <c r="M8" s="366"/>
      <c r="N8" s="141" t="s">
        <v>44</v>
      </c>
      <c r="O8" s="142"/>
      <c r="P8" s="142"/>
      <c r="Q8" s="142"/>
      <c r="R8" s="142"/>
      <c r="S8" s="143"/>
      <c r="T8" s="155">
        <f>((T17+T18)/(K28)*100)</f>
        <v>6.4781636146172454</v>
      </c>
      <c r="U8" s="156"/>
      <c r="V8" s="156"/>
      <c r="W8" s="157"/>
      <c r="Y8" s="5"/>
      <c r="Z8" s="5"/>
    </row>
    <row r="9" spans="1:26" s="4" customFormat="1" ht="15" customHeight="1" x14ac:dyDescent="0.2">
      <c r="B9" s="364"/>
      <c r="C9" s="365"/>
      <c r="D9" s="365"/>
      <c r="E9" s="365"/>
      <c r="F9" s="365"/>
      <c r="G9" s="365"/>
      <c r="H9" s="365"/>
      <c r="I9" s="365"/>
      <c r="J9" s="365"/>
      <c r="K9" s="365"/>
      <c r="L9" s="365"/>
      <c r="M9" s="366"/>
      <c r="N9" s="141" t="s">
        <v>45</v>
      </c>
      <c r="O9" s="142"/>
      <c r="P9" s="142"/>
      <c r="Q9" s="142"/>
      <c r="R9" s="142"/>
      <c r="S9" s="143"/>
      <c r="T9" s="155">
        <f>IF((K21-T21)/(K21)*100&gt;0,(K21-T21)/(K21)*100,0)</f>
        <v>54.050396499152306</v>
      </c>
      <c r="U9" s="156"/>
      <c r="V9" s="156"/>
      <c r="W9" s="157"/>
      <c r="Y9" s="5"/>
      <c r="Z9" s="5"/>
    </row>
    <row r="10" spans="1:26" s="4" customFormat="1" ht="15" customHeight="1" thickBot="1" x14ac:dyDescent="0.25">
      <c r="B10" s="367"/>
      <c r="C10" s="368"/>
      <c r="D10" s="368"/>
      <c r="E10" s="368"/>
      <c r="F10" s="368"/>
      <c r="G10" s="368"/>
      <c r="H10" s="368"/>
      <c r="I10" s="368"/>
      <c r="J10" s="368"/>
      <c r="K10" s="368"/>
      <c r="L10" s="368"/>
      <c r="M10" s="369"/>
      <c r="N10" s="288" t="s">
        <v>69</v>
      </c>
      <c r="O10" s="289"/>
      <c r="P10" s="289"/>
      <c r="Q10" s="289"/>
      <c r="R10" s="289"/>
      <c r="S10" s="289"/>
      <c r="T10" s="327">
        <v>70.748398478241796</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206" t="s">
        <v>10</v>
      </c>
      <c r="G14" s="207"/>
      <c r="H14" s="207"/>
      <c r="I14" s="207"/>
      <c r="J14" s="208"/>
      <c r="K14" s="392">
        <v>0</v>
      </c>
      <c r="L14" s="177"/>
      <c r="M14" s="177"/>
      <c r="N14" s="178"/>
      <c r="O14" s="211" t="s">
        <v>19</v>
      </c>
      <c r="P14" s="207"/>
      <c r="Q14" s="207"/>
      <c r="R14" s="207"/>
      <c r="S14" s="208"/>
      <c r="T14" s="170">
        <v>0</v>
      </c>
      <c r="U14" s="171"/>
      <c r="V14" s="171"/>
      <c r="W14" s="172"/>
      <c r="X14" s="1"/>
    </row>
    <row r="15" spans="1:26" s="2" customFormat="1" ht="15" customHeight="1" x14ac:dyDescent="0.2">
      <c r="A15" s="1"/>
      <c r="B15" s="202"/>
      <c r="C15" s="203"/>
      <c r="D15" s="203"/>
      <c r="E15" s="203"/>
      <c r="F15" s="173" t="s">
        <v>5</v>
      </c>
      <c r="G15" s="168"/>
      <c r="H15" s="168"/>
      <c r="I15" s="168"/>
      <c r="J15" s="169"/>
      <c r="K15" s="164">
        <v>2211727024</v>
      </c>
      <c r="L15" s="165"/>
      <c r="M15" s="165"/>
      <c r="N15" s="166"/>
      <c r="O15" s="167" t="s">
        <v>9</v>
      </c>
      <c r="P15" s="168"/>
      <c r="Q15" s="168"/>
      <c r="R15" s="168"/>
      <c r="S15" s="169"/>
      <c r="T15" s="170">
        <v>401777000</v>
      </c>
      <c r="U15" s="171"/>
      <c r="V15" s="171"/>
      <c r="W15" s="172"/>
      <c r="X15" s="1"/>
    </row>
    <row r="16" spans="1:26" s="2" customFormat="1" ht="15" customHeight="1" x14ac:dyDescent="0.2">
      <c r="A16" s="1"/>
      <c r="B16" s="202"/>
      <c r="C16" s="203"/>
      <c r="D16" s="203"/>
      <c r="E16" s="203"/>
      <c r="F16" s="173" t="s">
        <v>4</v>
      </c>
      <c r="G16" s="168"/>
      <c r="H16" s="168"/>
      <c r="I16" s="168"/>
      <c r="J16" s="169"/>
      <c r="K16" s="164">
        <v>5924787</v>
      </c>
      <c r="L16" s="165"/>
      <c r="M16" s="165"/>
      <c r="N16" s="166"/>
      <c r="O16" s="167" t="s">
        <v>8</v>
      </c>
      <c r="P16" s="168"/>
      <c r="Q16" s="168"/>
      <c r="R16" s="168"/>
      <c r="S16" s="169"/>
      <c r="T16" s="170">
        <v>482400000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146326473</v>
      </c>
      <c r="U17" s="175"/>
      <c r="V17" s="175"/>
      <c r="W17" s="176"/>
      <c r="X17" s="1"/>
    </row>
    <row r="18" spans="1:24" s="2" customFormat="1" ht="15" customHeight="1" x14ac:dyDescent="0.2">
      <c r="A18" s="1"/>
      <c r="B18" s="202"/>
      <c r="C18" s="203"/>
      <c r="D18" s="203"/>
      <c r="E18" s="203"/>
      <c r="F18" s="173" t="s">
        <v>2</v>
      </c>
      <c r="G18" s="168"/>
      <c r="H18" s="168"/>
      <c r="I18" s="168"/>
      <c r="J18" s="169"/>
      <c r="K18" s="164">
        <v>8254140</v>
      </c>
      <c r="L18" s="165"/>
      <c r="M18" s="165"/>
      <c r="N18" s="166"/>
      <c r="O18" s="167" t="s">
        <v>6</v>
      </c>
      <c r="P18" s="168"/>
      <c r="Q18" s="168"/>
      <c r="R18" s="168"/>
      <c r="S18" s="169"/>
      <c r="T18" s="170">
        <v>0</v>
      </c>
      <c r="U18" s="171"/>
      <c r="V18" s="171"/>
      <c r="W18" s="172"/>
      <c r="X18" s="1"/>
    </row>
    <row r="19" spans="1:24" s="2" customFormat="1" ht="15" customHeight="1" x14ac:dyDescent="0.2">
      <c r="A19" s="1"/>
      <c r="B19" s="202"/>
      <c r="C19" s="203"/>
      <c r="D19" s="203"/>
      <c r="E19" s="203"/>
      <c r="F19" s="173" t="s">
        <v>23</v>
      </c>
      <c r="G19" s="168"/>
      <c r="H19" s="168"/>
      <c r="I19" s="168"/>
      <c r="J19" s="169"/>
      <c r="K19" s="164">
        <v>16500000</v>
      </c>
      <c r="L19" s="165"/>
      <c r="M19" s="165"/>
      <c r="N19" s="166"/>
      <c r="O19" s="167" t="s">
        <v>24</v>
      </c>
      <c r="P19" s="168"/>
      <c r="Q19" s="168"/>
      <c r="R19" s="168"/>
      <c r="S19" s="169"/>
      <c r="T19" s="170">
        <v>0</v>
      </c>
      <c r="U19" s="171"/>
      <c r="V19" s="171"/>
      <c r="W19" s="172"/>
      <c r="X19" s="1"/>
    </row>
    <row r="20" spans="1:24" s="2" customFormat="1" ht="15" customHeight="1" x14ac:dyDescent="0.2">
      <c r="A20" s="1"/>
      <c r="B20" s="202"/>
      <c r="C20" s="203"/>
      <c r="D20" s="203"/>
      <c r="E20" s="203"/>
      <c r="F20" s="218" t="s">
        <v>469</v>
      </c>
      <c r="G20" s="182"/>
      <c r="H20" s="182"/>
      <c r="I20" s="182"/>
      <c r="J20" s="183"/>
      <c r="K20" s="229">
        <v>276019</v>
      </c>
      <c r="L20" s="230"/>
      <c r="M20" s="230"/>
      <c r="N20" s="231"/>
      <c r="O20" s="181" t="s">
        <v>470</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2242681970</v>
      </c>
      <c r="L21" s="191"/>
      <c r="M21" s="191"/>
      <c r="N21" s="192"/>
      <c r="O21" s="193" t="s">
        <v>21</v>
      </c>
      <c r="P21" s="188"/>
      <c r="Q21" s="188"/>
      <c r="R21" s="188"/>
      <c r="S21" s="189"/>
      <c r="T21" s="190">
        <f>SUM(T14:W20)</f>
        <v>1030503473</v>
      </c>
      <c r="U21" s="191"/>
      <c r="V21" s="191"/>
      <c r="W21" s="194"/>
      <c r="X21" s="1"/>
    </row>
    <row r="22" spans="1:24" s="2" customFormat="1" ht="15" customHeight="1" thickBot="1" x14ac:dyDescent="0.25">
      <c r="A22" s="1"/>
      <c r="B22" s="204"/>
      <c r="C22" s="205"/>
      <c r="D22" s="205"/>
      <c r="E22" s="205"/>
      <c r="F22" s="389" t="s">
        <v>22</v>
      </c>
      <c r="G22" s="389"/>
      <c r="H22" s="389"/>
      <c r="I22" s="389"/>
      <c r="J22" s="389"/>
      <c r="K22" s="389"/>
      <c r="L22" s="389"/>
      <c r="M22" s="389"/>
      <c r="N22" s="389"/>
      <c r="O22" s="389"/>
      <c r="P22" s="389"/>
      <c r="Q22" s="389"/>
      <c r="R22" s="389"/>
      <c r="S22" s="390"/>
      <c r="T22" s="197">
        <f>T21-K21</f>
        <v>-1212178497</v>
      </c>
      <c r="U22" s="198"/>
      <c r="V22" s="198"/>
      <c r="W22" s="199"/>
      <c r="X22" s="1"/>
    </row>
    <row r="23" spans="1:24" s="2" customFormat="1" ht="15" customHeight="1" x14ac:dyDescent="0.2">
      <c r="A23" s="1"/>
      <c r="B23" s="200" t="s">
        <v>450</v>
      </c>
      <c r="C23" s="201"/>
      <c r="D23" s="201"/>
      <c r="E23" s="201"/>
      <c r="F23" s="206" t="s">
        <v>1</v>
      </c>
      <c r="G23" s="207"/>
      <c r="H23" s="207"/>
      <c r="I23" s="207"/>
      <c r="J23" s="208"/>
      <c r="K23" s="209">
        <v>13032796</v>
      </c>
      <c r="L23" s="210"/>
      <c r="M23" s="210"/>
      <c r="N23" s="391"/>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540</v>
      </c>
      <c r="G24" s="214"/>
      <c r="H24" s="214"/>
      <c r="I24" s="214"/>
      <c r="J24" s="215"/>
      <c r="K24" s="170">
        <v>0</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3049935</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16082731</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389" t="s">
        <v>22</v>
      </c>
      <c r="G27" s="389"/>
      <c r="H27" s="389"/>
      <c r="I27" s="389"/>
      <c r="J27" s="389"/>
      <c r="K27" s="389"/>
      <c r="L27" s="389"/>
      <c r="M27" s="389"/>
      <c r="N27" s="389"/>
      <c r="O27" s="389"/>
      <c r="P27" s="389"/>
      <c r="Q27" s="389"/>
      <c r="R27" s="389"/>
      <c r="S27" s="390"/>
      <c r="T27" s="197">
        <f>T26-K26</f>
        <v>-16082731</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2258764701</v>
      </c>
      <c r="L28" s="240"/>
      <c r="M28" s="240"/>
      <c r="N28" s="241"/>
      <c r="O28" s="242" t="s">
        <v>21</v>
      </c>
      <c r="P28" s="237"/>
      <c r="Q28" s="237"/>
      <c r="R28" s="237"/>
      <c r="S28" s="238"/>
      <c r="T28" s="239">
        <f>T21+T26</f>
        <v>1030503473</v>
      </c>
      <c r="U28" s="240"/>
      <c r="V28" s="240"/>
      <c r="W28" s="243"/>
      <c r="X28" s="1"/>
    </row>
    <row r="29" spans="1:24" s="2" customFormat="1" ht="15" customHeight="1" thickBot="1" x14ac:dyDescent="0.25">
      <c r="A29" s="1"/>
      <c r="B29" s="234"/>
      <c r="C29" s="235"/>
      <c r="D29" s="235"/>
      <c r="E29" s="235"/>
      <c r="F29" s="389" t="s">
        <v>22</v>
      </c>
      <c r="G29" s="389"/>
      <c r="H29" s="389"/>
      <c r="I29" s="389"/>
      <c r="J29" s="389"/>
      <c r="K29" s="389"/>
      <c r="L29" s="389"/>
      <c r="M29" s="389"/>
      <c r="N29" s="389"/>
      <c r="O29" s="389"/>
      <c r="P29" s="389"/>
      <c r="Q29" s="389"/>
      <c r="R29" s="389"/>
      <c r="S29" s="390"/>
      <c r="T29" s="197">
        <f>T28-K28</f>
        <v>-1228261228</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9" ht="18" customHeight="1" x14ac:dyDescent="0.2">
      <c r="B33" s="257" t="s">
        <v>272</v>
      </c>
      <c r="C33" s="258"/>
      <c r="D33" s="258"/>
      <c r="E33" s="258"/>
      <c r="F33" s="258"/>
      <c r="G33" s="258"/>
      <c r="H33" s="258"/>
      <c r="I33" s="258"/>
      <c r="J33" s="258"/>
      <c r="K33" s="258"/>
      <c r="L33" s="259">
        <v>1971</v>
      </c>
      <c r="M33" s="259"/>
      <c r="N33" s="259"/>
      <c r="O33" s="259"/>
      <c r="P33" s="260">
        <v>47</v>
      </c>
      <c r="Q33" s="260"/>
      <c r="R33" s="260"/>
      <c r="S33" s="260"/>
      <c r="T33" s="261" t="s">
        <v>526</v>
      </c>
      <c r="U33" s="261"/>
      <c r="V33" s="261"/>
      <c r="W33" s="262"/>
    </row>
    <row r="34" spans="2:29" ht="18" customHeight="1" x14ac:dyDescent="0.2">
      <c r="B34" s="244"/>
      <c r="C34" s="246" t="s">
        <v>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9" ht="18" customHeight="1" thickBot="1" x14ac:dyDescent="0.25">
      <c r="B35" s="245"/>
      <c r="C35" s="248">
        <v>93054992</v>
      </c>
      <c r="D35" s="248"/>
      <c r="E35" s="248"/>
      <c r="F35" s="248"/>
      <c r="G35" s="248"/>
      <c r="H35" s="248"/>
      <c r="I35" s="248"/>
      <c r="J35" s="248">
        <v>93054991</v>
      </c>
      <c r="K35" s="248"/>
      <c r="L35" s="248"/>
      <c r="M35" s="248"/>
      <c r="N35" s="248"/>
      <c r="O35" s="248"/>
      <c r="P35" s="248"/>
      <c r="Q35" s="248">
        <v>21074000</v>
      </c>
      <c r="R35" s="248"/>
      <c r="S35" s="248"/>
      <c r="T35" s="248"/>
      <c r="U35" s="248"/>
      <c r="V35" s="248"/>
      <c r="W35" s="250"/>
    </row>
    <row r="36" spans="2:29" ht="18" customHeight="1" x14ac:dyDescent="0.2">
      <c r="B36" s="254" t="s">
        <v>26</v>
      </c>
      <c r="C36" s="255"/>
      <c r="D36" s="255"/>
      <c r="E36" s="255"/>
      <c r="F36" s="255"/>
      <c r="G36" s="255"/>
      <c r="H36" s="255"/>
      <c r="I36" s="255"/>
      <c r="J36" s="255"/>
      <c r="K36" s="255"/>
      <c r="L36" s="255" t="s">
        <v>29</v>
      </c>
      <c r="M36" s="255"/>
      <c r="N36" s="255"/>
      <c r="O36" s="255"/>
      <c r="P36" s="255" t="s">
        <v>30</v>
      </c>
      <c r="Q36" s="255"/>
      <c r="R36" s="255"/>
      <c r="S36" s="255"/>
      <c r="T36" s="255" t="s">
        <v>31</v>
      </c>
      <c r="U36" s="255"/>
      <c r="V36" s="255"/>
      <c r="W36" s="256"/>
      <c r="X36" s="3"/>
      <c r="Y36" s="3"/>
      <c r="AA36" s="2"/>
      <c r="AB36" s="2"/>
      <c r="AC36" s="2"/>
    </row>
    <row r="37" spans="2:29" ht="18" customHeight="1" x14ac:dyDescent="0.2">
      <c r="B37" s="257" t="s">
        <v>273</v>
      </c>
      <c r="C37" s="258"/>
      <c r="D37" s="258"/>
      <c r="E37" s="258"/>
      <c r="F37" s="258"/>
      <c r="G37" s="258"/>
      <c r="H37" s="258"/>
      <c r="I37" s="258"/>
      <c r="J37" s="258"/>
      <c r="K37" s="258"/>
      <c r="L37" s="259">
        <v>1990</v>
      </c>
      <c r="M37" s="259"/>
      <c r="N37" s="259"/>
      <c r="O37" s="259"/>
      <c r="P37" s="260">
        <v>47</v>
      </c>
      <c r="Q37" s="260"/>
      <c r="R37" s="260"/>
      <c r="S37" s="260"/>
      <c r="T37" s="261" t="s">
        <v>274</v>
      </c>
      <c r="U37" s="261"/>
      <c r="V37" s="261"/>
      <c r="W37" s="262"/>
      <c r="X37" s="3"/>
      <c r="Y37" s="3"/>
      <c r="AA37" s="2"/>
      <c r="AB37" s="2"/>
      <c r="AC37" s="2"/>
    </row>
    <row r="38" spans="2:29" ht="18" customHeight="1" x14ac:dyDescent="0.2">
      <c r="B38" s="244"/>
      <c r="C38" s="246" t="s">
        <v>72</v>
      </c>
      <c r="D38" s="246"/>
      <c r="E38" s="246"/>
      <c r="F38" s="246"/>
      <c r="G38" s="246"/>
      <c r="H38" s="246"/>
      <c r="I38" s="246"/>
      <c r="J38" s="246" t="s">
        <v>28</v>
      </c>
      <c r="K38" s="246"/>
      <c r="L38" s="246"/>
      <c r="M38" s="246"/>
      <c r="N38" s="246"/>
      <c r="O38" s="246"/>
      <c r="P38" s="246"/>
      <c r="Q38" s="246" t="s">
        <v>32</v>
      </c>
      <c r="R38" s="246"/>
      <c r="S38" s="246"/>
      <c r="T38" s="246"/>
      <c r="U38" s="246"/>
      <c r="V38" s="246"/>
      <c r="W38" s="247"/>
      <c r="X38" s="3"/>
      <c r="Y38" s="3"/>
      <c r="AA38" s="2"/>
      <c r="AB38" s="2"/>
      <c r="AC38" s="2"/>
    </row>
    <row r="39" spans="2:29" ht="18" customHeight="1" thickBot="1" x14ac:dyDescent="0.25">
      <c r="B39" s="245"/>
      <c r="C39" s="248">
        <v>49600400</v>
      </c>
      <c r="D39" s="248"/>
      <c r="E39" s="248"/>
      <c r="F39" s="248"/>
      <c r="G39" s="248"/>
      <c r="H39" s="248"/>
      <c r="I39" s="248"/>
      <c r="J39" s="248">
        <v>33827448</v>
      </c>
      <c r="K39" s="248"/>
      <c r="L39" s="248"/>
      <c r="M39" s="248"/>
      <c r="N39" s="248"/>
      <c r="O39" s="248"/>
      <c r="P39" s="248"/>
      <c r="Q39" s="248">
        <v>20409000</v>
      </c>
      <c r="R39" s="248"/>
      <c r="S39" s="248"/>
      <c r="T39" s="248"/>
      <c r="U39" s="248"/>
      <c r="V39" s="248"/>
      <c r="W39" s="250"/>
      <c r="X39" s="3"/>
      <c r="Y39" s="3"/>
      <c r="Z39" s="1"/>
    </row>
    <row r="40" spans="2:29" ht="18" customHeight="1" x14ac:dyDescent="0.2">
      <c r="B40" s="254" t="s">
        <v>26</v>
      </c>
      <c r="C40" s="255"/>
      <c r="D40" s="255"/>
      <c r="E40" s="255"/>
      <c r="F40" s="255"/>
      <c r="G40" s="255"/>
      <c r="H40" s="255"/>
      <c r="I40" s="255"/>
      <c r="J40" s="255"/>
      <c r="K40" s="255"/>
      <c r="L40" s="255" t="s">
        <v>29</v>
      </c>
      <c r="M40" s="255"/>
      <c r="N40" s="255"/>
      <c r="O40" s="255"/>
      <c r="P40" s="255" t="s">
        <v>30</v>
      </c>
      <c r="Q40" s="255"/>
      <c r="R40" s="255"/>
      <c r="S40" s="255"/>
      <c r="T40" s="255" t="s">
        <v>31</v>
      </c>
      <c r="U40" s="255"/>
      <c r="V40" s="255"/>
      <c r="W40" s="256"/>
    </row>
    <row r="41" spans="2:29" ht="18" customHeight="1" x14ac:dyDescent="0.2">
      <c r="B41" s="257" t="s">
        <v>562</v>
      </c>
      <c r="C41" s="258"/>
      <c r="D41" s="258"/>
      <c r="E41" s="258"/>
      <c r="F41" s="258"/>
      <c r="G41" s="258"/>
      <c r="H41" s="258"/>
      <c r="I41" s="258"/>
      <c r="J41" s="258"/>
      <c r="K41" s="258"/>
      <c r="L41" s="259">
        <v>2002</v>
      </c>
      <c r="M41" s="259"/>
      <c r="N41" s="259"/>
      <c r="O41" s="259"/>
      <c r="P41" s="260">
        <v>34</v>
      </c>
      <c r="Q41" s="260"/>
      <c r="R41" s="260"/>
      <c r="S41" s="260"/>
      <c r="T41" s="261" t="s">
        <v>564</v>
      </c>
      <c r="U41" s="261"/>
      <c r="V41" s="261"/>
      <c r="W41" s="262"/>
    </row>
    <row r="42" spans="2:29" ht="18" customHeight="1" x14ac:dyDescent="0.2">
      <c r="B42" s="244"/>
      <c r="C42" s="246" t="s">
        <v>275</v>
      </c>
      <c r="D42" s="246"/>
      <c r="E42" s="246"/>
      <c r="F42" s="246"/>
      <c r="G42" s="246"/>
      <c r="H42" s="246"/>
      <c r="I42" s="246"/>
      <c r="J42" s="246" t="s">
        <v>28</v>
      </c>
      <c r="K42" s="246"/>
      <c r="L42" s="246"/>
      <c r="M42" s="246"/>
      <c r="N42" s="246"/>
      <c r="O42" s="246"/>
      <c r="P42" s="246"/>
      <c r="Q42" s="246" t="s">
        <v>32</v>
      </c>
      <c r="R42" s="246"/>
      <c r="S42" s="246"/>
      <c r="T42" s="246"/>
      <c r="U42" s="246"/>
      <c r="V42" s="246"/>
      <c r="W42" s="247"/>
    </row>
    <row r="43" spans="2:29" ht="18" customHeight="1" thickBot="1" x14ac:dyDescent="0.25">
      <c r="B43" s="245"/>
      <c r="C43" s="248">
        <v>70311150</v>
      </c>
      <c r="D43" s="248"/>
      <c r="E43" s="248"/>
      <c r="F43" s="248"/>
      <c r="G43" s="248"/>
      <c r="H43" s="248"/>
      <c r="I43" s="248"/>
      <c r="J43" s="248">
        <v>40077346</v>
      </c>
      <c r="K43" s="248"/>
      <c r="L43" s="248"/>
      <c r="M43" s="248"/>
      <c r="N43" s="248"/>
      <c r="O43" s="248"/>
      <c r="P43" s="248"/>
      <c r="Q43" s="248">
        <v>44202000</v>
      </c>
      <c r="R43" s="248"/>
      <c r="S43" s="248"/>
      <c r="T43" s="248"/>
      <c r="U43" s="248"/>
      <c r="V43" s="248"/>
      <c r="W43" s="250"/>
    </row>
    <row r="44" spans="2:29" ht="11.5" thickBot="1" x14ac:dyDescent="0.25"/>
    <row r="45" spans="2:29" ht="15" customHeight="1" thickBot="1" x14ac:dyDescent="0.25">
      <c r="B45" s="100" t="s">
        <v>33</v>
      </c>
      <c r="C45" s="101"/>
      <c r="D45" s="101"/>
      <c r="E45" s="101"/>
      <c r="F45" s="101"/>
      <c r="G45" s="101"/>
      <c r="H45" s="101"/>
      <c r="I45" s="101"/>
      <c r="J45" s="101"/>
      <c r="K45" s="101"/>
      <c r="L45" s="101"/>
      <c r="M45" s="101"/>
      <c r="N45" s="101"/>
      <c r="O45" s="101"/>
      <c r="P45" s="101"/>
      <c r="Q45" s="101"/>
      <c r="R45" s="101"/>
      <c r="S45" s="101"/>
      <c r="T45" s="101"/>
      <c r="U45" s="101"/>
      <c r="V45" s="101"/>
      <c r="W45" s="102"/>
    </row>
    <row r="46" spans="2:29" ht="15" customHeight="1" x14ac:dyDescent="0.2">
      <c r="B46" s="269" t="s">
        <v>39</v>
      </c>
      <c r="C46" s="265"/>
      <c r="D46" s="265"/>
      <c r="E46" s="265"/>
      <c r="F46" s="265"/>
      <c r="G46" s="265"/>
      <c r="H46" s="255" t="s">
        <v>34</v>
      </c>
      <c r="I46" s="255"/>
      <c r="J46" s="255"/>
      <c r="K46" s="255"/>
      <c r="L46" s="255" t="s">
        <v>40</v>
      </c>
      <c r="M46" s="255"/>
      <c r="N46" s="255"/>
      <c r="O46" s="255"/>
      <c r="P46" s="255" t="s">
        <v>41</v>
      </c>
      <c r="Q46" s="255"/>
      <c r="R46" s="255"/>
      <c r="S46" s="255"/>
      <c r="T46" s="265" t="s">
        <v>42</v>
      </c>
      <c r="U46" s="265"/>
      <c r="V46" s="265"/>
      <c r="W46" s="266"/>
    </row>
    <row r="47" spans="2:29" ht="15" customHeight="1" thickBot="1" x14ac:dyDescent="0.25">
      <c r="B47" s="413" t="s">
        <v>276</v>
      </c>
      <c r="C47" s="414"/>
      <c r="D47" s="414"/>
      <c r="E47" s="414"/>
      <c r="F47" s="414"/>
      <c r="G47" s="414"/>
      <c r="H47" s="279">
        <v>53000000</v>
      </c>
      <c r="I47" s="279"/>
      <c r="J47" s="279"/>
      <c r="K47" s="279"/>
      <c r="L47" s="279">
        <v>26552973</v>
      </c>
      <c r="M47" s="279"/>
      <c r="N47" s="279"/>
      <c r="O47" s="279"/>
      <c r="P47" s="280">
        <v>42460</v>
      </c>
      <c r="Q47" s="280"/>
      <c r="R47" s="280"/>
      <c r="S47" s="280"/>
      <c r="T47" s="281">
        <v>46054</v>
      </c>
      <c r="U47" s="281"/>
      <c r="V47" s="281"/>
      <c r="W47" s="282"/>
    </row>
    <row r="48" spans="2:29" ht="15" customHeight="1" x14ac:dyDescent="0.2">
      <c r="B48" s="269" t="s">
        <v>39</v>
      </c>
      <c r="C48" s="265"/>
      <c r="D48" s="265"/>
      <c r="E48" s="265"/>
      <c r="F48" s="265"/>
      <c r="G48" s="265"/>
      <c r="H48" s="255" t="s">
        <v>34</v>
      </c>
      <c r="I48" s="255"/>
      <c r="J48" s="255"/>
      <c r="K48" s="255"/>
      <c r="L48" s="255" t="s">
        <v>40</v>
      </c>
      <c r="M48" s="255"/>
      <c r="N48" s="255"/>
      <c r="O48" s="255"/>
      <c r="P48" s="255" t="s">
        <v>41</v>
      </c>
      <c r="Q48" s="255"/>
      <c r="R48" s="255"/>
      <c r="S48" s="255"/>
      <c r="T48" s="265" t="s">
        <v>42</v>
      </c>
      <c r="U48" s="265"/>
      <c r="V48" s="265"/>
      <c r="W48" s="266"/>
    </row>
    <row r="49" spans="2:23" ht="15" customHeight="1" thickBot="1" x14ac:dyDescent="0.25">
      <c r="B49" s="413" t="s">
        <v>276</v>
      </c>
      <c r="C49" s="414"/>
      <c r="D49" s="414"/>
      <c r="E49" s="414"/>
      <c r="F49" s="414"/>
      <c r="G49" s="414"/>
      <c r="H49" s="279">
        <v>146000000</v>
      </c>
      <c r="I49" s="279"/>
      <c r="J49" s="279"/>
      <c r="K49" s="279"/>
      <c r="L49" s="279">
        <v>120235276</v>
      </c>
      <c r="M49" s="279"/>
      <c r="N49" s="279"/>
      <c r="O49" s="279"/>
      <c r="P49" s="280">
        <v>42510</v>
      </c>
      <c r="Q49" s="280"/>
      <c r="R49" s="280"/>
      <c r="S49" s="280"/>
      <c r="T49" s="281">
        <v>49758</v>
      </c>
      <c r="U49" s="281"/>
      <c r="V49" s="281"/>
      <c r="W49" s="282"/>
    </row>
    <row r="51" spans="2:23" ht="15" customHeight="1" x14ac:dyDescent="0.2">
      <c r="U51" s="99" t="s">
        <v>446</v>
      </c>
      <c r="V51" s="99"/>
      <c r="W51" s="99"/>
    </row>
  </sheetData>
  <mergeCells count="156">
    <mergeCell ref="U51:W51"/>
    <mergeCell ref="B1:E3"/>
    <mergeCell ref="F1:J1"/>
    <mergeCell ref="K1:R1"/>
    <mergeCell ref="S1:W1"/>
    <mergeCell ref="F2:J3"/>
    <mergeCell ref="K2:R3"/>
    <mergeCell ref="S2:W3"/>
    <mergeCell ref="B4:W4"/>
    <mergeCell ref="N5:S5"/>
    <mergeCell ref="T5:W5"/>
    <mergeCell ref="B6:M10"/>
    <mergeCell ref="N6:S6"/>
    <mergeCell ref="T6:W6"/>
    <mergeCell ref="N7:S7"/>
    <mergeCell ref="T7:W7"/>
    <mergeCell ref="N8:S8"/>
    <mergeCell ref="T8:W8"/>
    <mergeCell ref="N9:S9"/>
    <mergeCell ref="T9:W9"/>
    <mergeCell ref="N10:S10"/>
    <mergeCell ref="T10:W10"/>
    <mergeCell ref="B12:W12"/>
    <mergeCell ref="B13:E13"/>
    <mergeCell ref="F13:J13"/>
    <mergeCell ref="O13:S13"/>
    <mergeCell ref="K16:N16"/>
    <mergeCell ref="O16:S16"/>
    <mergeCell ref="T16:W16"/>
    <mergeCell ref="F17:J17"/>
    <mergeCell ref="K17:N17"/>
    <mergeCell ref="O17:S17"/>
    <mergeCell ref="T17:W17"/>
    <mergeCell ref="F14:J14"/>
    <mergeCell ref="K14:N14"/>
    <mergeCell ref="O14:S14"/>
    <mergeCell ref="T14:W14"/>
    <mergeCell ref="F15:J15"/>
    <mergeCell ref="K15:N15"/>
    <mergeCell ref="O15:S15"/>
    <mergeCell ref="T15:W15"/>
    <mergeCell ref="F16:J16"/>
    <mergeCell ref="K13:N13"/>
    <mergeCell ref="T13:W13"/>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20:J20"/>
    <mergeCell ref="K20:N20"/>
    <mergeCell ref="B28:E29"/>
    <mergeCell ref="F28:J28"/>
    <mergeCell ref="K28:N28"/>
    <mergeCell ref="O28:S28"/>
    <mergeCell ref="T28:W28"/>
    <mergeCell ref="F29:S29"/>
    <mergeCell ref="T29:W29"/>
    <mergeCell ref="B31:W31"/>
    <mergeCell ref="B32:K32"/>
    <mergeCell ref="L32:O32"/>
    <mergeCell ref="P32:S32"/>
    <mergeCell ref="T32:W32"/>
    <mergeCell ref="B33:K33"/>
    <mergeCell ref="L33:O33"/>
    <mergeCell ref="P33:S33"/>
    <mergeCell ref="T33:W33"/>
    <mergeCell ref="B36:K36"/>
    <mergeCell ref="L36:O36"/>
    <mergeCell ref="P36:S36"/>
    <mergeCell ref="T36:W36"/>
    <mergeCell ref="B37:K37"/>
    <mergeCell ref="L37:O37"/>
    <mergeCell ref="P37:S37"/>
    <mergeCell ref="T37:W37"/>
    <mergeCell ref="B34:B35"/>
    <mergeCell ref="C34:I34"/>
    <mergeCell ref="J34:P34"/>
    <mergeCell ref="Q34:W34"/>
    <mergeCell ref="C35:I35"/>
    <mergeCell ref="J35:P35"/>
    <mergeCell ref="Q35:W35"/>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45:W45"/>
    <mergeCell ref="B46:G46"/>
    <mergeCell ref="H46:K46"/>
    <mergeCell ref="L46:O46"/>
    <mergeCell ref="P46:S46"/>
    <mergeCell ref="T46:W46"/>
    <mergeCell ref="B42:B43"/>
    <mergeCell ref="C42:I42"/>
    <mergeCell ref="J42:P42"/>
    <mergeCell ref="Q42:W42"/>
    <mergeCell ref="C43:I43"/>
    <mergeCell ref="J43:P43"/>
    <mergeCell ref="Q43:W43"/>
    <mergeCell ref="B49:G49"/>
    <mergeCell ref="H47:K47"/>
    <mergeCell ref="L47:O47"/>
    <mergeCell ref="P47:S47"/>
    <mergeCell ref="T47:W47"/>
    <mergeCell ref="B47:G47"/>
    <mergeCell ref="H49:K49"/>
    <mergeCell ref="L49:O49"/>
    <mergeCell ref="P49:S49"/>
    <mergeCell ref="T49:W49"/>
    <mergeCell ref="B48:G48"/>
    <mergeCell ref="H48:K48"/>
    <mergeCell ref="L48:O48"/>
    <mergeCell ref="P48:S48"/>
    <mergeCell ref="T48:W48"/>
  </mergeCells>
  <phoneticPr fontId="1"/>
  <hyperlinks>
    <hyperlink ref="U51" location="目次!D6" display="目次へ戻る"/>
    <hyperlink ref="U51:W51" location="目次!D33" display="目次へ戻る"/>
  </hyperlinks>
  <pageMargins left="0.7" right="0.7" top="0.75" bottom="0.75" header="0.3" footer="0.3"/>
  <pageSetup paperSize="9" scale="94"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7"/>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36" s="4" customFormat="1" ht="12" customHeight="1" x14ac:dyDescent="0.2">
      <c r="B1" s="103" t="s">
        <v>489</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36" s="4" customFormat="1" ht="12" customHeight="1" x14ac:dyDescent="0.2">
      <c r="B2" s="106"/>
      <c r="C2" s="107"/>
      <c r="D2" s="107"/>
      <c r="E2" s="108"/>
      <c r="F2" s="302" t="s">
        <v>278</v>
      </c>
      <c r="G2" s="303"/>
      <c r="H2" s="303"/>
      <c r="I2" s="303"/>
      <c r="J2" s="304"/>
      <c r="K2" s="308" t="s">
        <v>280</v>
      </c>
      <c r="L2" s="308"/>
      <c r="M2" s="308"/>
      <c r="N2" s="308"/>
      <c r="O2" s="308"/>
      <c r="P2" s="308"/>
      <c r="Q2" s="308"/>
      <c r="R2" s="308"/>
      <c r="S2" s="308" t="s">
        <v>281</v>
      </c>
      <c r="T2" s="310"/>
      <c r="U2" s="310"/>
      <c r="V2" s="310"/>
      <c r="W2" s="311"/>
      <c r="Y2" s="5"/>
      <c r="Z2" s="5"/>
    </row>
    <row r="3" spans="1:3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3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36" s="4" customFormat="1" ht="15" customHeight="1" x14ac:dyDescent="0.2">
      <c r="B5" s="314" t="s">
        <v>50</v>
      </c>
      <c r="C5" s="315"/>
      <c r="D5" s="315"/>
      <c r="E5" s="315" t="s">
        <v>282</v>
      </c>
      <c r="F5" s="315"/>
      <c r="G5" s="315"/>
      <c r="H5" s="315"/>
      <c r="I5" s="315"/>
      <c r="J5" s="315"/>
      <c r="K5" s="315"/>
      <c r="L5" s="315"/>
      <c r="M5" s="316"/>
      <c r="N5" s="317" t="s">
        <v>63</v>
      </c>
      <c r="O5" s="318"/>
      <c r="P5" s="318"/>
      <c r="Q5" s="318"/>
      <c r="R5" s="318"/>
      <c r="S5" s="318"/>
      <c r="T5" s="370">
        <v>127482</v>
      </c>
      <c r="U5" s="370"/>
      <c r="V5" s="370"/>
      <c r="W5" s="371"/>
      <c r="Y5" s="5"/>
      <c r="Z5" s="5"/>
    </row>
    <row r="6" spans="1:36" s="4" customFormat="1" ht="15" customHeight="1" x14ac:dyDescent="0.2">
      <c r="B6" s="285" t="s">
        <v>105</v>
      </c>
      <c r="C6" s="286"/>
      <c r="D6" s="286"/>
      <c r="E6" s="263">
        <v>34790</v>
      </c>
      <c r="F6" s="263"/>
      <c r="G6" s="263"/>
      <c r="H6" s="263"/>
      <c r="I6" s="263"/>
      <c r="J6" s="263"/>
      <c r="K6" s="263"/>
      <c r="L6" s="263"/>
      <c r="M6" s="264"/>
      <c r="N6" s="141" t="s">
        <v>48</v>
      </c>
      <c r="O6" s="142"/>
      <c r="P6" s="142"/>
      <c r="Q6" s="142"/>
      <c r="R6" s="142"/>
      <c r="S6" s="143"/>
      <c r="T6" s="132">
        <f>(K28/T5)</f>
        <v>1553.1102900801682</v>
      </c>
      <c r="U6" s="133"/>
      <c r="V6" s="133"/>
      <c r="W6" s="134"/>
      <c r="Y6" s="5"/>
      <c r="Z6" s="5"/>
    </row>
    <row r="7" spans="1:36" s="4" customFormat="1" ht="15" customHeight="1" x14ac:dyDescent="0.2">
      <c r="B7" s="285" t="s">
        <v>283</v>
      </c>
      <c r="C7" s="286"/>
      <c r="D7" s="286"/>
      <c r="E7" s="293" t="s">
        <v>284</v>
      </c>
      <c r="F7" s="293"/>
      <c r="G7" s="293"/>
      <c r="H7" s="293"/>
      <c r="I7" s="293"/>
      <c r="J7" s="293"/>
      <c r="K7" s="293"/>
      <c r="L7" s="293"/>
      <c r="M7" s="294"/>
      <c r="N7" s="141" t="s">
        <v>49</v>
      </c>
      <c r="O7" s="142"/>
      <c r="P7" s="142"/>
      <c r="Q7" s="142"/>
      <c r="R7" s="142"/>
      <c r="S7" s="143"/>
      <c r="T7" s="135">
        <f>(SUM(K14:N20,K23:N25)-(SUM(T17:W18)))/(T5)</f>
        <v>1553.1102900801682</v>
      </c>
      <c r="U7" s="136"/>
      <c r="V7" s="136"/>
      <c r="W7" s="137"/>
      <c r="Y7" s="5"/>
      <c r="Z7" s="5"/>
    </row>
    <row r="8" spans="1:36" s="4" customFormat="1" ht="15" customHeight="1" x14ac:dyDescent="0.2">
      <c r="B8" s="285" t="s">
        <v>285</v>
      </c>
      <c r="C8" s="286"/>
      <c r="D8" s="286"/>
      <c r="E8" s="333" t="s">
        <v>561</v>
      </c>
      <c r="F8" s="333"/>
      <c r="G8" s="333"/>
      <c r="H8" s="333"/>
      <c r="I8" s="333"/>
      <c r="J8" s="333"/>
      <c r="K8" s="333"/>
      <c r="L8" s="333"/>
      <c r="M8" s="401"/>
      <c r="N8" s="141" t="s">
        <v>44</v>
      </c>
      <c r="O8" s="142"/>
      <c r="P8" s="142"/>
      <c r="Q8" s="142"/>
      <c r="R8" s="142"/>
      <c r="S8" s="143"/>
      <c r="T8" s="155">
        <f>((T17+T18)/(K28)*100)</f>
        <v>0</v>
      </c>
      <c r="U8" s="156"/>
      <c r="V8" s="156"/>
      <c r="W8" s="157"/>
      <c r="Y8" s="5"/>
      <c r="Z8" s="5"/>
    </row>
    <row r="9" spans="1:36" s="4" customFormat="1" ht="15" customHeight="1" x14ac:dyDescent="0.2">
      <c r="B9" s="16"/>
      <c r="C9" s="12"/>
      <c r="D9" s="12"/>
      <c r="E9" s="333"/>
      <c r="F9" s="333"/>
      <c r="G9" s="333"/>
      <c r="H9" s="333"/>
      <c r="I9" s="333"/>
      <c r="J9" s="333"/>
      <c r="K9" s="333"/>
      <c r="L9" s="333"/>
      <c r="M9" s="401"/>
      <c r="N9" s="141" t="s">
        <v>45</v>
      </c>
      <c r="O9" s="142"/>
      <c r="P9" s="142"/>
      <c r="Q9" s="142"/>
      <c r="R9" s="142"/>
      <c r="S9" s="143"/>
      <c r="T9" s="155">
        <f>IF((K21-T21)/(K21)*100&gt;0,(K21-T21)/(K21)*100,0)</f>
        <v>98.152535372046728</v>
      </c>
      <c r="U9" s="156"/>
      <c r="V9" s="156"/>
      <c r="W9" s="157"/>
      <c r="Y9" s="5"/>
      <c r="Z9" s="5"/>
    </row>
    <row r="10" spans="1:36" s="4" customFormat="1" ht="15" customHeight="1" thickBot="1" x14ac:dyDescent="0.25">
      <c r="B10" s="57"/>
      <c r="C10" s="55"/>
      <c r="D10" s="55"/>
      <c r="E10" s="55"/>
      <c r="F10" s="55"/>
      <c r="G10" s="55"/>
      <c r="H10" s="55"/>
      <c r="I10" s="55"/>
      <c r="J10" s="55"/>
      <c r="K10" s="55"/>
      <c r="L10" s="55"/>
      <c r="M10" s="56"/>
      <c r="N10" s="288" t="s">
        <v>69</v>
      </c>
      <c r="O10" s="289"/>
      <c r="P10" s="289"/>
      <c r="Q10" s="289"/>
      <c r="R10" s="289"/>
      <c r="S10" s="289"/>
      <c r="T10" s="327">
        <v>53.999998519364702</v>
      </c>
      <c r="U10" s="327"/>
      <c r="V10" s="327"/>
      <c r="W10" s="328"/>
      <c r="Y10" s="5"/>
      <c r="Z10" s="5"/>
    </row>
    <row r="11" spans="1:36" ht="11.5" thickBot="1" x14ac:dyDescent="0.25"/>
    <row r="12" spans="1:3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3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c r="AJ13" s="63"/>
    </row>
    <row r="14" spans="1:36" s="2" customFormat="1" ht="15" customHeight="1" x14ac:dyDescent="0.2">
      <c r="A14" s="1"/>
      <c r="B14" s="202" t="s">
        <v>453</v>
      </c>
      <c r="C14" s="203"/>
      <c r="D14" s="203"/>
      <c r="E14" s="203"/>
      <c r="F14" s="173" t="s">
        <v>10</v>
      </c>
      <c r="G14" s="168"/>
      <c r="H14" s="168"/>
      <c r="I14" s="168"/>
      <c r="J14" s="169"/>
      <c r="K14" s="164">
        <v>0</v>
      </c>
      <c r="L14" s="165"/>
      <c r="M14" s="165"/>
      <c r="N14" s="166"/>
      <c r="O14" s="167" t="s">
        <v>19</v>
      </c>
      <c r="P14" s="168"/>
      <c r="Q14" s="168"/>
      <c r="R14" s="168"/>
      <c r="S14" s="169"/>
      <c r="T14" s="170">
        <v>0</v>
      </c>
      <c r="U14" s="171"/>
      <c r="V14" s="171"/>
      <c r="W14" s="172"/>
      <c r="X14" s="1"/>
    </row>
    <row r="15" spans="1:36" s="2" customFormat="1" ht="15" customHeight="1" x14ac:dyDescent="0.2">
      <c r="A15" s="1"/>
      <c r="B15" s="202"/>
      <c r="C15" s="203"/>
      <c r="D15" s="203"/>
      <c r="E15" s="203"/>
      <c r="F15" s="173" t="s">
        <v>5</v>
      </c>
      <c r="G15" s="168"/>
      <c r="H15" s="168"/>
      <c r="I15" s="168"/>
      <c r="J15" s="169"/>
      <c r="K15" s="164">
        <v>141721322</v>
      </c>
      <c r="L15" s="165"/>
      <c r="M15" s="165"/>
      <c r="N15" s="166"/>
      <c r="O15" s="167" t="s">
        <v>9</v>
      </c>
      <c r="P15" s="168"/>
      <c r="Q15" s="168"/>
      <c r="R15" s="168"/>
      <c r="S15" s="169"/>
      <c r="T15" s="170">
        <v>0</v>
      </c>
      <c r="U15" s="171"/>
      <c r="V15" s="171"/>
      <c r="W15" s="172"/>
      <c r="X15" s="1"/>
    </row>
    <row r="16" spans="1:36" s="2" customFormat="1" ht="15" customHeight="1" x14ac:dyDescent="0.2">
      <c r="A16" s="1"/>
      <c r="B16" s="202"/>
      <c r="C16" s="203"/>
      <c r="D16" s="203"/>
      <c r="E16" s="203"/>
      <c r="F16" s="173" t="s">
        <v>4</v>
      </c>
      <c r="G16" s="168"/>
      <c r="H16" s="168"/>
      <c r="I16" s="168"/>
      <c r="J16" s="169"/>
      <c r="K16" s="164">
        <v>3879920</v>
      </c>
      <c r="L16" s="165"/>
      <c r="M16" s="165"/>
      <c r="N16" s="166"/>
      <c r="O16" s="167" t="s">
        <v>8</v>
      </c>
      <c r="P16" s="168"/>
      <c r="Q16" s="168"/>
      <c r="R16" s="168"/>
      <c r="S16" s="169"/>
      <c r="T16" s="170">
        <v>0</v>
      </c>
      <c r="U16" s="171"/>
      <c r="V16" s="171"/>
      <c r="W16" s="172"/>
      <c r="X16" s="1"/>
    </row>
    <row r="17" spans="1:25"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5" s="2" customFormat="1" ht="15" customHeight="1" x14ac:dyDescent="0.2">
      <c r="A18" s="1"/>
      <c r="B18" s="202"/>
      <c r="C18" s="203"/>
      <c r="D18" s="203"/>
      <c r="E18" s="203"/>
      <c r="F18" s="173" t="s">
        <v>2</v>
      </c>
      <c r="G18" s="168"/>
      <c r="H18" s="168"/>
      <c r="I18" s="168"/>
      <c r="J18" s="169"/>
      <c r="K18" s="164">
        <v>61100</v>
      </c>
      <c r="L18" s="165"/>
      <c r="M18" s="165"/>
      <c r="N18" s="166"/>
      <c r="O18" s="167" t="s">
        <v>6</v>
      </c>
      <c r="P18" s="168"/>
      <c r="Q18" s="168"/>
      <c r="R18" s="168"/>
      <c r="S18" s="169"/>
      <c r="T18" s="170">
        <v>0</v>
      </c>
      <c r="U18" s="171"/>
      <c r="V18" s="171"/>
      <c r="W18" s="172"/>
      <c r="X18" s="1"/>
    </row>
    <row r="19" spans="1:25" s="2" customFormat="1" ht="15" customHeight="1" x14ac:dyDescent="0.2">
      <c r="A19" s="1"/>
      <c r="B19" s="202"/>
      <c r="C19" s="203"/>
      <c r="D19" s="203"/>
      <c r="E19" s="203"/>
      <c r="F19" s="173" t="s">
        <v>23</v>
      </c>
      <c r="G19" s="168"/>
      <c r="H19" s="168"/>
      <c r="I19" s="168"/>
      <c r="J19" s="169"/>
      <c r="K19" s="164">
        <v>18778100</v>
      </c>
      <c r="L19" s="165"/>
      <c r="M19" s="165"/>
      <c r="N19" s="166"/>
      <c r="O19" s="167" t="s">
        <v>24</v>
      </c>
      <c r="P19" s="168"/>
      <c r="Q19" s="168"/>
      <c r="R19" s="168"/>
      <c r="S19" s="169"/>
      <c r="T19" s="170">
        <v>3037979</v>
      </c>
      <c r="U19" s="171"/>
      <c r="V19" s="171"/>
      <c r="W19" s="172"/>
      <c r="X19" s="1"/>
    </row>
    <row r="20" spans="1:25" s="2" customFormat="1" ht="15" customHeight="1" x14ac:dyDescent="0.2">
      <c r="A20" s="1"/>
      <c r="B20" s="202"/>
      <c r="C20" s="203"/>
      <c r="D20" s="203"/>
      <c r="E20" s="203"/>
      <c r="F20" s="218" t="s">
        <v>471</v>
      </c>
      <c r="G20" s="182"/>
      <c r="H20" s="182"/>
      <c r="I20" s="182"/>
      <c r="J20" s="183"/>
      <c r="K20" s="229">
        <v>0</v>
      </c>
      <c r="L20" s="230"/>
      <c r="M20" s="230"/>
      <c r="N20" s="231"/>
      <c r="O20" s="181" t="s">
        <v>476</v>
      </c>
      <c r="P20" s="182"/>
      <c r="Q20" s="182"/>
      <c r="R20" s="182"/>
      <c r="S20" s="183"/>
      <c r="T20" s="184">
        <v>0</v>
      </c>
      <c r="U20" s="185"/>
      <c r="V20" s="185"/>
      <c r="W20" s="186"/>
      <c r="X20" s="1"/>
    </row>
    <row r="21" spans="1:25" s="2" customFormat="1" ht="15" customHeight="1" thickBot="1" x14ac:dyDescent="0.25">
      <c r="A21" s="1"/>
      <c r="B21" s="202"/>
      <c r="C21" s="203"/>
      <c r="D21" s="203"/>
      <c r="E21" s="203"/>
      <c r="F21" s="187" t="s">
        <v>20</v>
      </c>
      <c r="G21" s="188"/>
      <c r="H21" s="188"/>
      <c r="I21" s="188"/>
      <c r="J21" s="189"/>
      <c r="K21" s="190">
        <f>SUM(K14:N20)</f>
        <v>164440442</v>
      </c>
      <c r="L21" s="191"/>
      <c r="M21" s="191"/>
      <c r="N21" s="192"/>
      <c r="O21" s="193" t="s">
        <v>21</v>
      </c>
      <c r="P21" s="188"/>
      <c r="Q21" s="188"/>
      <c r="R21" s="188"/>
      <c r="S21" s="189"/>
      <c r="T21" s="190">
        <f>SUM(T14:W20)</f>
        <v>3037979</v>
      </c>
      <c r="U21" s="191"/>
      <c r="V21" s="191"/>
      <c r="W21" s="194"/>
      <c r="X21" s="1"/>
    </row>
    <row r="22" spans="1:25"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-161402463</v>
      </c>
      <c r="U22" s="198"/>
      <c r="V22" s="198"/>
      <c r="W22" s="199"/>
      <c r="X22" s="1"/>
    </row>
    <row r="23" spans="1:25" s="2" customFormat="1" ht="15" customHeight="1" x14ac:dyDescent="0.2">
      <c r="A23" s="1"/>
      <c r="B23" s="200" t="s">
        <v>450</v>
      </c>
      <c r="C23" s="201"/>
      <c r="D23" s="201"/>
      <c r="E23" s="201"/>
      <c r="F23" s="206" t="s">
        <v>1</v>
      </c>
      <c r="G23" s="207"/>
      <c r="H23" s="207"/>
      <c r="I23" s="207"/>
      <c r="J23" s="208"/>
      <c r="K23" s="209">
        <v>33553164</v>
      </c>
      <c r="L23" s="210"/>
      <c r="M23" s="210"/>
      <c r="N23" s="210"/>
      <c r="O23" s="211" t="s">
        <v>43</v>
      </c>
      <c r="P23" s="207"/>
      <c r="Q23" s="207"/>
      <c r="R23" s="207"/>
      <c r="S23" s="208"/>
      <c r="T23" s="209">
        <v>0</v>
      </c>
      <c r="U23" s="210"/>
      <c r="V23" s="210"/>
      <c r="W23" s="212"/>
      <c r="X23" s="1"/>
    </row>
    <row r="24" spans="1:25" s="2" customFormat="1" ht="15" customHeight="1" x14ac:dyDescent="0.2">
      <c r="A24" s="1"/>
      <c r="B24" s="202"/>
      <c r="C24" s="203"/>
      <c r="D24" s="203"/>
      <c r="E24" s="203"/>
      <c r="F24" s="213" t="s">
        <v>540</v>
      </c>
      <c r="G24" s="214"/>
      <c r="H24" s="214"/>
      <c r="I24" s="214"/>
      <c r="J24" s="215"/>
      <c r="K24" s="170">
        <v>0</v>
      </c>
      <c r="L24" s="171"/>
      <c r="M24" s="171"/>
      <c r="N24" s="216"/>
      <c r="O24" s="217"/>
      <c r="P24" s="214"/>
      <c r="Q24" s="214"/>
      <c r="R24" s="214"/>
      <c r="S24" s="215"/>
      <c r="T24" s="170"/>
      <c r="U24" s="171"/>
      <c r="V24" s="171"/>
      <c r="W24" s="172"/>
      <c r="X24" s="1"/>
    </row>
    <row r="25" spans="1:25" s="2" customFormat="1" ht="15" customHeight="1" x14ac:dyDescent="0.2">
      <c r="A25" s="1"/>
      <c r="B25" s="202"/>
      <c r="C25" s="203"/>
      <c r="D25" s="203"/>
      <c r="E25" s="203"/>
      <c r="F25" s="218" t="s">
        <v>538</v>
      </c>
      <c r="G25" s="182"/>
      <c r="H25" s="182"/>
      <c r="I25" s="182"/>
      <c r="J25" s="183"/>
      <c r="K25" s="219">
        <v>0</v>
      </c>
      <c r="L25" s="220"/>
      <c r="M25" s="220"/>
      <c r="N25" s="221"/>
      <c r="O25" s="181"/>
      <c r="P25" s="182"/>
      <c r="Q25" s="182"/>
      <c r="R25" s="182"/>
      <c r="S25" s="183"/>
      <c r="T25" s="222"/>
      <c r="U25" s="223"/>
      <c r="V25" s="223"/>
      <c r="W25" s="224"/>
      <c r="X25" s="1"/>
    </row>
    <row r="26" spans="1:25" s="2" customFormat="1" ht="15" customHeight="1" thickBot="1" x14ac:dyDescent="0.25">
      <c r="A26" s="1"/>
      <c r="B26" s="202"/>
      <c r="C26" s="203"/>
      <c r="D26" s="203"/>
      <c r="E26" s="203"/>
      <c r="F26" s="187" t="s">
        <v>20</v>
      </c>
      <c r="G26" s="188"/>
      <c r="H26" s="188"/>
      <c r="I26" s="188"/>
      <c r="J26" s="189"/>
      <c r="K26" s="225">
        <f>SUM(K23:N25)</f>
        <v>33553164</v>
      </c>
      <c r="L26" s="226"/>
      <c r="M26" s="226"/>
      <c r="N26" s="227"/>
      <c r="O26" s="193" t="s">
        <v>21</v>
      </c>
      <c r="P26" s="188"/>
      <c r="Q26" s="188"/>
      <c r="R26" s="188"/>
      <c r="S26" s="189"/>
      <c r="T26" s="225">
        <f>SUM(T23:W25)</f>
        <v>0</v>
      </c>
      <c r="U26" s="226"/>
      <c r="V26" s="226"/>
      <c r="W26" s="228"/>
      <c r="X26" s="1"/>
    </row>
    <row r="27" spans="1:25"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-33553164</v>
      </c>
      <c r="U27" s="198"/>
      <c r="V27" s="198"/>
      <c r="W27" s="199"/>
      <c r="X27" s="1"/>
    </row>
    <row r="28" spans="1:25" s="2" customFormat="1" ht="15" customHeight="1" thickBot="1" x14ac:dyDescent="0.25">
      <c r="A28" s="1"/>
      <c r="B28" s="232" t="s">
        <v>451</v>
      </c>
      <c r="C28" s="233"/>
      <c r="D28" s="233"/>
      <c r="E28" s="233"/>
      <c r="F28" s="236" t="s">
        <v>20</v>
      </c>
      <c r="G28" s="237"/>
      <c r="H28" s="237"/>
      <c r="I28" s="237"/>
      <c r="J28" s="238"/>
      <c r="K28" s="239">
        <f>K21+K26</f>
        <v>197993606</v>
      </c>
      <c r="L28" s="240"/>
      <c r="M28" s="240"/>
      <c r="N28" s="241"/>
      <c r="O28" s="242" t="s">
        <v>21</v>
      </c>
      <c r="P28" s="237"/>
      <c r="Q28" s="237"/>
      <c r="R28" s="237"/>
      <c r="S28" s="238"/>
      <c r="T28" s="239">
        <f>T21+T26</f>
        <v>3037979</v>
      </c>
      <c r="U28" s="240"/>
      <c r="V28" s="240"/>
      <c r="W28" s="243"/>
      <c r="X28" s="1"/>
      <c r="Y28" s="72"/>
    </row>
    <row r="29" spans="1:25"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-194955627</v>
      </c>
      <c r="U29" s="198"/>
      <c r="V29" s="198"/>
      <c r="W29" s="199"/>
      <c r="X29" s="1"/>
    </row>
    <row r="30" spans="1:25"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5"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5"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3" ht="18" customHeight="1" x14ac:dyDescent="0.2">
      <c r="B33" s="257" t="s">
        <v>279</v>
      </c>
      <c r="C33" s="258"/>
      <c r="D33" s="258"/>
      <c r="E33" s="258"/>
      <c r="F33" s="258"/>
      <c r="G33" s="258"/>
      <c r="H33" s="258"/>
      <c r="I33" s="258"/>
      <c r="J33" s="258"/>
      <c r="K33" s="258"/>
      <c r="L33" s="259">
        <v>1994</v>
      </c>
      <c r="M33" s="259"/>
      <c r="N33" s="259"/>
      <c r="O33" s="259"/>
      <c r="P33" s="260">
        <v>50</v>
      </c>
      <c r="Q33" s="260"/>
      <c r="R33" s="260"/>
      <c r="S33" s="260"/>
      <c r="T33" s="261" t="s">
        <v>286</v>
      </c>
      <c r="U33" s="261"/>
      <c r="V33" s="261"/>
      <c r="W33" s="262"/>
    </row>
    <row r="34" spans="2:23" ht="18" customHeight="1" x14ac:dyDescent="0.2">
      <c r="B34" s="244"/>
      <c r="C34" s="246" t="s">
        <v>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3" ht="18" customHeight="1" thickBot="1" x14ac:dyDescent="0.25">
      <c r="B35" s="245"/>
      <c r="C35" s="248">
        <v>1677658246</v>
      </c>
      <c r="D35" s="248"/>
      <c r="E35" s="248"/>
      <c r="F35" s="248"/>
      <c r="G35" s="248"/>
      <c r="H35" s="248"/>
      <c r="I35" s="248"/>
      <c r="J35" s="248">
        <v>905935428</v>
      </c>
      <c r="K35" s="248"/>
      <c r="L35" s="248"/>
      <c r="M35" s="248"/>
      <c r="N35" s="248"/>
      <c r="O35" s="248"/>
      <c r="P35" s="248"/>
      <c r="Q35" s="248">
        <v>1006296000</v>
      </c>
      <c r="R35" s="248"/>
      <c r="S35" s="248"/>
      <c r="T35" s="248"/>
      <c r="U35" s="248"/>
      <c r="V35" s="248"/>
      <c r="W35" s="250"/>
    </row>
    <row r="36" spans="2:23" ht="11" x14ac:dyDescent="0.2"/>
    <row r="37" spans="2:23" ht="15" customHeight="1" x14ac:dyDescent="0.2">
      <c r="U37" s="99" t="s">
        <v>446</v>
      </c>
      <c r="V37" s="99"/>
      <c r="W37" s="99"/>
    </row>
  </sheetData>
  <mergeCells count="112">
    <mergeCell ref="U37:W37"/>
    <mergeCell ref="B1:E3"/>
    <mergeCell ref="F1:J1"/>
    <mergeCell ref="K1:R1"/>
    <mergeCell ref="S1:W1"/>
    <mergeCell ref="F2:J3"/>
    <mergeCell ref="K2:R3"/>
    <mergeCell ref="S2:W3"/>
    <mergeCell ref="B7:D7"/>
    <mergeCell ref="E7:M7"/>
    <mergeCell ref="N7:S7"/>
    <mergeCell ref="T7:W7"/>
    <mergeCell ref="B8:D8"/>
    <mergeCell ref="N8:S8"/>
    <mergeCell ref="T8:W8"/>
    <mergeCell ref="B4:W4"/>
    <mergeCell ref="B5:D5"/>
    <mergeCell ref="E5:M5"/>
    <mergeCell ref="N5:S5"/>
    <mergeCell ref="T5:W5"/>
    <mergeCell ref="B6:D6"/>
    <mergeCell ref="E6:M6"/>
    <mergeCell ref="N6:S6"/>
    <mergeCell ref="T6:W6"/>
    <mergeCell ref="N9:S9"/>
    <mergeCell ref="T9:W9"/>
    <mergeCell ref="N10:S10"/>
    <mergeCell ref="T10:W10"/>
    <mergeCell ref="B12:W12"/>
    <mergeCell ref="B13:E13"/>
    <mergeCell ref="F13:J13"/>
    <mergeCell ref="O13:S13"/>
    <mergeCell ref="K13:N13"/>
    <mergeCell ref="T13:W13"/>
    <mergeCell ref="E8:M9"/>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s>
  <phoneticPr fontId="1"/>
  <hyperlinks>
    <hyperlink ref="U37" location="目次!D6" display="目次へ戻る"/>
    <hyperlink ref="U37:W37" location="目次!D36" display="目次へ戻る"/>
  </hyperlinks>
  <pageMargins left="0.7" right="0.7" top="0.75" bottom="0.75" header="0.3" footer="0.3"/>
  <pageSetup paperSize="9" scale="94"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251</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278</v>
      </c>
      <c r="G2" s="303"/>
      <c r="H2" s="303"/>
      <c r="I2" s="303"/>
      <c r="J2" s="304"/>
      <c r="K2" s="308" t="s">
        <v>288</v>
      </c>
      <c r="L2" s="308"/>
      <c r="M2" s="308"/>
      <c r="N2" s="308"/>
      <c r="O2" s="308"/>
      <c r="P2" s="308"/>
      <c r="Q2" s="308"/>
      <c r="R2" s="308"/>
      <c r="S2" s="308" t="s">
        <v>281</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32" t="s">
        <v>154</v>
      </c>
      <c r="C5" s="33"/>
      <c r="D5" s="33"/>
      <c r="E5" s="335" t="s">
        <v>289</v>
      </c>
      <c r="F5" s="335"/>
      <c r="G5" s="335"/>
      <c r="H5" s="335"/>
      <c r="I5" s="335"/>
      <c r="J5" s="335"/>
      <c r="K5" s="335"/>
      <c r="L5" s="335"/>
      <c r="M5" s="336"/>
      <c r="N5" s="317" t="s">
        <v>63</v>
      </c>
      <c r="O5" s="318"/>
      <c r="P5" s="318"/>
      <c r="Q5" s="318"/>
      <c r="R5" s="318"/>
      <c r="S5" s="318"/>
      <c r="T5" s="370">
        <v>100581</v>
      </c>
      <c r="U5" s="370"/>
      <c r="V5" s="370"/>
      <c r="W5" s="371"/>
      <c r="Y5" s="5"/>
      <c r="Z5" s="5"/>
    </row>
    <row r="6" spans="1:26" s="4" customFormat="1" ht="15" customHeight="1" x14ac:dyDescent="0.2">
      <c r="B6" s="20" t="s">
        <v>157</v>
      </c>
      <c r="C6" s="11"/>
      <c r="D6" s="11"/>
      <c r="E6" s="263">
        <v>34600</v>
      </c>
      <c r="F6" s="263"/>
      <c r="G6" s="263"/>
      <c r="H6" s="263"/>
      <c r="I6" s="263"/>
      <c r="J6" s="263"/>
      <c r="K6" s="263"/>
      <c r="L6" s="263"/>
      <c r="M6" s="264"/>
      <c r="N6" s="141" t="s">
        <v>48</v>
      </c>
      <c r="O6" s="142"/>
      <c r="P6" s="142"/>
      <c r="Q6" s="142"/>
      <c r="R6" s="142"/>
      <c r="S6" s="143"/>
      <c r="T6" s="132">
        <f>(K28/T5)</f>
        <v>1665.1035185571827</v>
      </c>
      <c r="U6" s="133"/>
      <c r="V6" s="133"/>
      <c r="W6" s="134"/>
      <c r="Y6" s="5"/>
      <c r="Z6" s="5"/>
    </row>
    <row r="7" spans="1:26" s="4" customFormat="1" ht="15" customHeight="1" x14ac:dyDescent="0.2">
      <c r="B7" s="20" t="s">
        <v>181</v>
      </c>
      <c r="C7" s="11"/>
      <c r="D7" s="11"/>
      <c r="E7" s="293" t="s">
        <v>196</v>
      </c>
      <c r="F7" s="293"/>
      <c r="G7" s="293"/>
      <c r="H7" s="293"/>
      <c r="I7" s="293"/>
      <c r="J7" s="293"/>
      <c r="K7" s="293"/>
      <c r="L7" s="293"/>
      <c r="M7" s="294"/>
      <c r="N7" s="141" t="s">
        <v>49</v>
      </c>
      <c r="O7" s="142"/>
      <c r="P7" s="142"/>
      <c r="Q7" s="142"/>
      <c r="R7" s="142"/>
      <c r="S7" s="143"/>
      <c r="T7" s="135">
        <f>(SUM(K14:N20,K23:N25)-(SUM(T17:W18)))/(T5)</f>
        <v>1665.1035185571827</v>
      </c>
      <c r="U7" s="136"/>
      <c r="V7" s="136"/>
      <c r="W7" s="137"/>
      <c r="Y7" s="5"/>
      <c r="Z7" s="5"/>
    </row>
    <row r="8" spans="1:26" s="4" customFormat="1" ht="15" customHeight="1" x14ac:dyDescent="0.2">
      <c r="B8" s="20" t="s">
        <v>54</v>
      </c>
      <c r="C8" s="11"/>
      <c r="D8" s="11"/>
      <c r="E8" s="394" t="s">
        <v>536</v>
      </c>
      <c r="F8" s="394"/>
      <c r="G8" s="394"/>
      <c r="H8" s="394"/>
      <c r="I8" s="394"/>
      <c r="J8" s="394"/>
      <c r="K8" s="394"/>
      <c r="L8" s="394"/>
      <c r="M8" s="395"/>
      <c r="N8" s="141" t="s">
        <v>44</v>
      </c>
      <c r="O8" s="142"/>
      <c r="P8" s="142"/>
      <c r="Q8" s="142"/>
      <c r="R8" s="142"/>
      <c r="S8" s="143"/>
      <c r="T8" s="155">
        <f>((T17+T18)/(K28)*100)</f>
        <v>0</v>
      </c>
      <c r="U8" s="156"/>
      <c r="V8" s="156"/>
      <c r="W8" s="157"/>
      <c r="Y8" s="5"/>
      <c r="Z8" s="5"/>
    </row>
    <row r="9" spans="1:26" s="4" customFormat="1" ht="15" customHeight="1" x14ac:dyDescent="0.2">
      <c r="B9" s="73"/>
      <c r="C9" s="74"/>
      <c r="D9" s="74"/>
      <c r="E9" s="394"/>
      <c r="F9" s="394"/>
      <c r="G9" s="394"/>
      <c r="H9" s="394"/>
      <c r="I9" s="394"/>
      <c r="J9" s="394"/>
      <c r="K9" s="394"/>
      <c r="L9" s="394"/>
      <c r="M9" s="395"/>
      <c r="N9" s="141" t="s">
        <v>45</v>
      </c>
      <c r="O9" s="142"/>
      <c r="P9" s="142"/>
      <c r="Q9" s="142"/>
      <c r="R9" s="142"/>
      <c r="S9" s="143"/>
      <c r="T9" s="155">
        <f>IF((K21-T21)/(K21)*100&gt;0,(K21-T21)/(K21)*100,0)</f>
        <v>98.012568732453616</v>
      </c>
      <c r="U9" s="156"/>
      <c r="V9" s="156"/>
      <c r="W9" s="157"/>
      <c r="Y9" s="5"/>
      <c r="Z9" s="5"/>
    </row>
    <row r="10" spans="1:26" s="4" customFormat="1" ht="15" customHeight="1" thickBot="1" x14ac:dyDescent="0.25">
      <c r="B10" s="75"/>
      <c r="C10" s="76"/>
      <c r="D10" s="76"/>
      <c r="E10" s="397"/>
      <c r="F10" s="397"/>
      <c r="G10" s="397"/>
      <c r="H10" s="397"/>
      <c r="I10" s="397"/>
      <c r="J10" s="397"/>
      <c r="K10" s="397"/>
      <c r="L10" s="397"/>
      <c r="M10" s="398"/>
      <c r="N10" s="288" t="s">
        <v>69</v>
      </c>
      <c r="O10" s="289"/>
      <c r="P10" s="289"/>
      <c r="Q10" s="289"/>
      <c r="R10" s="289"/>
      <c r="S10" s="289"/>
      <c r="T10" s="327">
        <v>50.385247113340697</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117844969</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2029170</v>
      </c>
      <c r="L16" s="165"/>
      <c r="M16" s="165"/>
      <c r="N16" s="166"/>
      <c r="O16" s="167" t="s">
        <v>8</v>
      </c>
      <c r="P16" s="168"/>
      <c r="Q16" s="168"/>
      <c r="R16" s="168"/>
      <c r="S16" s="169"/>
      <c r="T16" s="170">
        <v>0</v>
      </c>
      <c r="U16" s="171"/>
      <c r="V16" s="171"/>
      <c r="W16" s="172"/>
      <c r="X16" s="1"/>
    </row>
    <row r="17" spans="1:25"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5" s="2" customFormat="1" ht="15" customHeight="1" x14ac:dyDescent="0.2">
      <c r="A18" s="1"/>
      <c r="B18" s="202"/>
      <c r="C18" s="203"/>
      <c r="D18" s="203"/>
      <c r="E18" s="203"/>
      <c r="F18" s="173" t="s">
        <v>2</v>
      </c>
      <c r="G18" s="168"/>
      <c r="H18" s="168"/>
      <c r="I18" s="168"/>
      <c r="J18" s="169"/>
      <c r="K18" s="164">
        <v>18460</v>
      </c>
      <c r="L18" s="165"/>
      <c r="M18" s="165"/>
      <c r="N18" s="166"/>
      <c r="O18" s="167" t="s">
        <v>6</v>
      </c>
      <c r="P18" s="168"/>
      <c r="Q18" s="168"/>
      <c r="R18" s="168"/>
      <c r="S18" s="169"/>
      <c r="T18" s="170">
        <v>0</v>
      </c>
      <c r="U18" s="171"/>
      <c r="V18" s="171"/>
      <c r="W18" s="172"/>
      <c r="X18" s="1"/>
    </row>
    <row r="19" spans="1:25" s="2" customFormat="1" ht="15" customHeight="1" x14ac:dyDescent="0.2">
      <c r="A19" s="1"/>
      <c r="B19" s="202"/>
      <c r="C19" s="203"/>
      <c r="D19" s="203"/>
      <c r="E19" s="203"/>
      <c r="F19" s="173" t="s">
        <v>23</v>
      </c>
      <c r="G19" s="168"/>
      <c r="H19" s="168"/>
      <c r="I19" s="168"/>
      <c r="J19" s="169"/>
      <c r="K19" s="164">
        <v>0</v>
      </c>
      <c r="L19" s="165"/>
      <c r="M19" s="165"/>
      <c r="N19" s="166"/>
      <c r="O19" s="167" t="s">
        <v>24</v>
      </c>
      <c r="P19" s="168"/>
      <c r="Q19" s="168"/>
      <c r="R19" s="168"/>
      <c r="S19" s="169"/>
      <c r="T19" s="170">
        <v>2382783</v>
      </c>
      <c r="U19" s="171"/>
      <c r="V19" s="171"/>
      <c r="W19" s="172"/>
      <c r="X19" s="1"/>
    </row>
    <row r="20" spans="1:25" s="2" customFormat="1" ht="15" customHeight="1" x14ac:dyDescent="0.2">
      <c r="A20" s="1"/>
      <c r="B20" s="202"/>
      <c r="C20" s="203"/>
      <c r="D20" s="203"/>
      <c r="E20" s="203"/>
      <c r="F20" s="218" t="s">
        <v>471</v>
      </c>
      <c r="G20" s="182"/>
      <c r="H20" s="182"/>
      <c r="I20" s="182"/>
      <c r="J20" s="183"/>
      <c r="K20" s="229">
        <v>0</v>
      </c>
      <c r="L20" s="230"/>
      <c r="M20" s="230"/>
      <c r="N20" s="231"/>
      <c r="O20" s="181" t="s">
        <v>472</v>
      </c>
      <c r="P20" s="182"/>
      <c r="Q20" s="182"/>
      <c r="R20" s="182"/>
      <c r="S20" s="183"/>
      <c r="T20" s="184">
        <v>0</v>
      </c>
      <c r="U20" s="185"/>
      <c r="V20" s="185"/>
      <c r="W20" s="186"/>
      <c r="X20" s="1"/>
    </row>
    <row r="21" spans="1:25" s="2" customFormat="1" ht="15" customHeight="1" thickBot="1" x14ac:dyDescent="0.25">
      <c r="A21" s="1"/>
      <c r="B21" s="202"/>
      <c r="C21" s="203"/>
      <c r="D21" s="203"/>
      <c r="E21" s="203"/>
      <c r="F21" s="187" t="s">
        <v>20</v>
      </c>
      <c r="G21" s="188"/>
      <c r="H21" s="188"/>
      <c r="I21" s="188"/>
      <c r="J21" s="189"/>
      <c r="K21" s="190">
        <f>SUM(K14:N20)</f>
        <v>119892599</v>
      </c>
      <c r="L21" s="191"/>
      <c r="M21" s="191"/>
      <c r="N21" s="192"/>
      <c r="O21" s="193" t="s">
        <v>21</v>
      </c>
      <c r="P21" s="188"/>
      <c r="Q21" s="188"/>
      <c r="R21" s="188"/>
      <c r="S21" s="189"/>
      <c r="T21" s="190">
        <f>SUM(T14:W20)</f>
        <v>2382783</v>
      </c>
      <c r="U21" s="191"/>
      <c r="V21" s="191"/>
      <c r="W21" s="194"/>
      <c r="X21" s="1"/>
    </row>
    <row r="22" spans="1:25"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-117509816</v>
      </c>
      <c r="U22" s="198"/>
      <c r="V22" s="198"/>
      <c r="W22" s="199"/>
      <c r="X22" s="1"/>
    </row>
    <row r="23" spans="1:25" s="2" customFormat="1" ht="15" customHeight="1" x14ac:dyDescent="0.2">
      <c r="A23" s="1"/>
      <c r="B23" s="200" t="s">
        <v>450</v>
      </c>
      <c r="C23" s="201"/>
      <c r="D23" s="201"/>
      <c r="E23" s="201"/>
      <c r="F23" s="206" t="s">
        <v>1</v>
      </c>
      <c r="G23" s="207"/>
      <c r="H23" s="207"/>
      <c r="I23" s="207"/>
      <c r="J23" s="208"/>
      <c r="K23" s="209">
        <v>47585177</v>
      </c>
      <c r="L23" s="210"/>
      <c r="M23" s="210"/>
      <c r="N23" s="210"/>
      <c r="O23" s="211" t="s">
        <v>43</v>
      </c>
      <c r="P23" s="207"/>
      <c r="Q23" s="207"/>
      <c r="R23" s="207"/>
      <c r="S23" s="208"/>
      <c r="T23" s="209">
        <v>0</v>
      </c>
      <c r="U23" s="210"/>
      <c r="V23" s="210"/>
      <c r="W23" s="212"/>
      <c r="X23" s="1"/>
    </row>
    <row r="24" spans="1:25" s="2" customFormat="1" ht="15" customHeight="1" x14ac:dyDescent="0.2">
      <c r="A24" s="1"/>
      <c r="B24" s="202"/>
      <c r="C24" s="203"/>
      <c r="D24" s="203"/>
      <c r="E24" s="203"/>
      <c r="F24" s="213" t="s">
        <v>540</v>
      </c>
      <c r="G24" s="214"/>
      <c r="H24" s="214"/>
      <c r="I24" s="214"/>
      <c r="J24" s="215"/>
      <c r="K24" s="170">
        <v>0</v>
      </c>
      <c r="L24" s="171"/>
      <c r="M24" s="171"/>
      <c r="N24" s="216"/>
      <c r="O24" s="217"/>
      <c r="P24" s="214"/>
      <c r="Q24" s="214"/>
      <c r="R24" s="214"/>
      <c r="S24" s="215"/>
      <c r="T24" s="170"/>
      <c r="U24" s="171"/>
      <c r="V24" s="171"/>
      <c r="W24" s="172"/>
      <c r="X24" s="1"/>
    </row>
    <row r="25" spans="1:25" s="2" customFormat="1" ht="15" customHeight="1" x14ac:dyDescent="0.2">
      <c r="A25" s="1"/>
      <c r="B25" s="202"/>
      <c r="C25" s="203"/>
      <c r="D25" s="203"/>
      <c r="E25" s="203"/>
      <c r="F25" s="218" t="s">
        <v>538</v>
      </c>
      <c r="G25" s="182"/>
      <c r="H25" s="182"/>
      <c r="I25" s="182"/>
      <c r="J25" s="183"/>
      <c r="K25" s="219">
        <v>1</v>
      </c>
      <c r="L25" s="220"/>
      <c r="M25" s="220"/>
      <c r="N25" s="221"/>
      <c r="O25" s="181"/>
      <c r="P25" s="182"/>
      <c r="Q25" s="182"/>
      <c r="R25" s="182"/>
      <c r="S25" s="183"/>
      <c r="T25" s="222"/>
      <c r="U25" s="223"/>
      <c r="V25" s="223"/>
      <c r="W25" s="224"/>
      <c r="X25" s="1"/>
    </row>
    <row r="26" spans="1:25" s="2" customFormat="1" ht="15" customHeight="1" thickBot="1" x14ac:dyDescent="0.25">
      <c r="A26" s="1"/>
      <c r="B26" s="202"/>
      <c r="C26" s="203"/>
      <c r="D26" s="203"/>
      <c r="E26" s="203"/>
      <c r="F26" s="187" t="s">
        <v>20</v>
      </c>
      <c r="G26" s="188"/>
      <c r="H26" s="188"/>
      <c r="I26" s="188"/>
      <c r="J26" s="189"/>
      <c r="K26" s="225">
        <f>SUM(K23:N25)</f>
        <v>47585178</v>
      </c>
      <c r="L26" s="226"/>
      <c r="M26" s="226"/>
      <c r="N26" s="227"/>
      <c r="O26" s="193" t="s">
        <v>21</v>
      </c>
      <c r="P26" s="188"/>
      <c r="Q26" s="188"/>
      <c r="R26" s="188"/>
      <c r="S26" s="189"/>
      <c r="T26" s="225">
        <f>SUM(T23:W25)</f>
        <v>0</v>
      </c>
      <c r="U26" s="226"/>
      <c r="V26" s="226"/>
      <c r="W26" s="228"/>
      <c r="X26" s="1"/>
    </row>
    <row r="27" spans="1:25"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-47585178</v>
      </c>
      <c r="U27" s="198"/>
      <c r="V27" s="198"/>
      <c r="W27" s="199"/>
      <c r="X27" s="1"/>
    </row>
    <row r="28" spans="1:25" s="2" customFormat="1" ht="15" customHeight="1" thickBot="1" x14ac:dyDescent="0.25">
      <c r="A28" s="1"/>
      <c r="B28" s="232" t="s">
        <v>451</v>
      </c>
      <c r="C28" s="233"/>
      <c r="D28" s="233"/>
      <c r="E28" s="233"/>
      <c r="F28" s="236" t="s">
        <v>20</v>
      </c>
      <c r="G28" s="237"/>
      <c r="H28" s="237"/>
      <c r="I28" s="237"/>
      <c r="J28" s="238"/>
      <c r="K28" s="239">
        <f>K21+K26</f>
        <v>167477777</v>
      </c>
      <c r="L28" s="240"/>
      <c r="M28" s="240"/>
      <c r="N28" s="241"/>
      <c r="O28" s="242" t="s">
        <v>21</v>
      </c>
      <c r="P28" s="237"/>
      <c r="Q28" s="237"/>
      <c r="R28" s="237"/>
      <c r="S28" s="238"/>
      <c r="T28" s="239">
        <f>T21+T26</f>
        <v>2382783</v>
      </c>
      <c r="U28" s="240"/>
      <c r="V28" s="240"/>
      <c r="W28" s="243"/>
      <c r="X28" s="1"/>
      <c r="Y28" s="72"/>
    </row>
    <row r="29" spans="1:25"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-165094994</v>
      </c>
      <c r="U29" s="198"/>
      <c r="V29" s="198"/>
      <c r="W29" s="199"/>
      <c r="X29" s="1"/>
    </row>
    <row r="30" spans="1:25"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5"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5"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3" ht="18" customHeight="1" x14ac:dyDescent="0.2">
      <c r="B33" s="257" t="s">
        <v>288</v>
      </c>
      <c r="C33" s="258"/>
      <c r="D33" s="258"/>
      <c r="E33" s="258"/>
      <c r="F33" s="258"/>
      <c r="G33" s="258"/>
      <c r="H33" s="258"/>
      <c r="I33" s="258"/>
      <c r="J33" s="258"/>
      <c r="K33" s="258"/>
      <c r="L33" s="259">
        <v>1994</v>
      </c>
      <c r="M33" s="259"/>
      <c r="N33" s="259"/>
      <c r="O33" s="259"/>
      <c r="P33" s="260">
        <v>50</v>
      </c>
      <c r="Q33" s="260"/>
      <c r="R33" s="260"/>
      <c r="S33" s="260"/>
      <c r="T33" s="261" t="s">
        <v>290</v>
      </c>
      <c r="U33" s="261"/>
      <c r="V33" s="261"/>
      <c r="W33" s="262"/>
    </row>
    <row r="34" spans="2:23" ht="18" customHeight="1" x14ac:dyDescent="0.2">
      <c r="B34" s="244"/>
      <c r="C34" s="246" t="s">
        <v>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3" ht="18" customHeight="1" thickBot="1" x14ac:dyDescent="0.25">
      <c r="B35" s="245"/>
      <c r="C35" s="248">
        <v>1978866900</v>
      </c>
      <c r="D35" s="248"/>
      <c r="E35" s="248"/>
      <c r="F35" s="248"/>
      <c r="G35" s="248"/>
      <c r="H35" s="248"/>
      <c r="I35" s="248"/>
      <c r="J35" s="248">
        <v>1068588126</v>
      </c>
      <c r="K35" s="248"/>
      <c r="L35" s="248"/>
      <c r="M35" s="248"/>
      <c r="N35" s="248"/>
      <c r="O35" s="248"/>
      <c r="P35" s="248"/>
      <c r="Q35" s="248">
        <v>1308603810</v>
      </c>
      <c r="R35" s="248"/>
      <c r="S35" s="248"/>
      <c r="T35" s="248"/>
      <c r="U35" s="248"/>
      <c r="V35" s="248"/>
      <c r="W35" s="250"/>
    </row>
    <row r="36" spans="2:23" ht="11" x14ac:dyDescent="0.2"/>
    <row r="37" spans="2:23" ht="15" customHeight="1" x14ac:dyDescent="0.2">
      <c r="U37" s="99" t="s">
        <v>446</v>
      </c>
      <c r="V37" s="99"/>
      <c r="W37" s="99"/>
    </row>
  </sheetData>
  <mergeCells count="108">
    <mergeCell ref="U37:W37"/>
    <mergeCell ref="B4:W4"/>
    <mergeCell ref="E5:M5"/>
    <mergeCell ref="N5:S5"/>
    <mergeCell ref="T5:W5"/>
    <mergeCell ref="E6:M6"/>
    <mergeCell ref="N6:S6"/>
    <mergeCell ref="T6:W6"/>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B1:E3"/>
    <mergeCell ref="F1:J1"/>
    <mergeCell ref="K1:R1"/>
    <mergeCell ref="S1:W1"/>
    <mergeCell ref="F2:J3"/>
    <mergeCell ref="K2:R3"/>
    <mergeCell ref="S2:W3"/>
    <mergeCell ref="B12:W12"/>
    <mergeCell ref="B13:E13"/>
    <mergeCell ref="F13:J13"/>
    <mergeCell ref="O13:S13"/>
    <mergeCell ref="E7:M7"/>
    <mergeCell ref="N7:S7"/>
    <mergeCell ref="T7:W7"/>
    <mergeCell ref="N8:S8"/>
    <mergeCell ref="T8:W8"/>
    <mergeCell ref="N9:S9"/>
    <mergeCell ref="T9:W9"/>
    <mergeCell ref="N10:S10"/>
    <mergeCell ref="T10:W10"/>
    <mergeCell ref="K13:N13"/>
    <mergeCell ref="T13:W13"/>
    <mergeCell ref="E8:M10"/>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s>
  <phoneticPr fontId="1"/>
  <hyperlinks>
    <hyperlink ref="U37" location="目次!D6" display="目次へ戻る"/>
    <hyperlink ref="U37:W37" location="目次!D37" display="目次へ戻る"/>
  </hyperlinks>
  <pageMargins left="0.7" right="0.7" top="0.75" bottom="0.75" header="0.3" footer="0.3"/>
  <pageSetup paperSize="9" scale="9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490</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278</v>
      </c>
      <c r="G2" s="303"/>
      <c r="H2" s="303"/>
      <c r="I2" s="303"/>
      <c r="J2" s="304"/>
      <c r="K2" s="308" t="s">
        <v>293</v>
      </c>
      <c r="L2" s="308"/>
      <c r="M2" s="308"/>
      <c r="N2" s="308"/>
      <c r="O2" s="308"/>
      <c r="P2" s="308"/>
      <c r="Q2" s="308"/>
      <c r="R2" s="308"/>
      <c r="S2" s="308" t="s">
        <v>294</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32" t="s">
        <v>154</v>
      </c>
      <c r="C5" s="33"/>
      <c r="D5" s="33"/>
      <c r="E5" s="335" t="s">
        <v>295</v>
      </c>
      <c r="F5" s="335"/>
      <c r="G5" s="335"/>
      <c r="H5" s="335"/>
      <c r="I5" s="335"/>
      <c r="J5" s="335"/>
      <c r="K5" s="335"/>
      <c r="L5" s="335"/>
      <c r="M5" s="336"/>
      <c r="N5" s="317" t="s">
        <v>63</v>
      </c>
      <c r="O5" s="318"/>
      <c r="P5" s="318"/>
      <c r="Q5" s="318"/>
      <c r="R5" s="318"/>
      <c r="S5" s="318"/>
      <c r="T5" s="370">
        <v>22698</v>
      </c>
      <c r="U5" s="370"/>
      <c r="V5" s="370"/>
      <c r="W5" s="371"/>
      <c r="Y5" s="5"/>
      <c r="Z5" s="5"/>
    </row>
    <row r="6" spans="1:26" s="4" customFormat="1" ht="15" customHeight="1" x14ac:dyDescent="0.2">
      <c r="B6" s="20" t="s">
        <v>157</v>
      </c>
      <c r="C6" s="11"/>
      <c r="D6" s="11"/>
      <c r="E6" s="263" t="s">
        <v>296</v>
      </c>
      <c r="F6" s="263"/>
      <c r="G6" s="263"/>
      <c r="H6" s="263"/>
      <c r="I6" s="263"/>
      <c r="J6" s="263"/>
      <c r="K6" s="263"/>
      <c r="L6" s="263"/>
      <c r="M6" s="264"/>
      <c r="N6" s="141" t="s">
        <v>48</v>
      </c>
      <c r="O6" s="142"/>
      <c r="P6" s="142"/>
      <c r="Q6" s="142"/>
      <c r="R6" s="142"/>
      <c r="S6" s="143"/>
      <c r="T6" s="132">
        <f>(K28/T5)</f>
        <v>11876.031588686228</v>
      </c>
      <c r="U6" s="133"/>
      <c r="V6" s="133"/>
      <c r="W6" s="134"/>
      <c r="Y6" s="5"/>
      <c r="Z6" s="5"/>
    </row>
    <row r="7" spans="1:26" s="4" customFormat="1" ht="15" customHeight="1" x14ac:dyDescent="0.2">
      <c r="B7" s="20"/>
      <c r="C7" s="11"/>
      <c r="D7" s="11"/>
      <c r="E7" s="263" t="s">
        <v>297</v>
      </c>
      <c r="F7" s="263"/>
      <c r="G7" s="263"/>
      <c r="H7" s="263"/>
      <c r="I7" s="263"/>
      <c r="J7" s="263"/>
      <c r="K7" s="263"/>
      <c r="L7" s="263"/>
      <c r="M7" s="264"/>
      <c r="N7" s="141" t="s">
        <v>49</v>
      </c>
      <c r="O7" s="142"/>
      <c r="P7" s="142"/>
      <c r="Q7" s="142"/>
      <c r="R7" s="142"/>
      <c r="S7" s="143"/>
      <c r="T7" s="135">
        <f>(SUM(K14:N20,K23:N25)-(SUM(T17:W18)))/(T5)</f>
        <v>11795.647237642082</v>
      </c>
      <c r="U7" s="136"/>
      <c r="V7" s="136"/>
      <c r="W7" s="137"/>
      <c r="Y7" s="5"/>
      <c r="Z7" s="5"/>
    </row>
    <row r="8" spans="1:26" s="4" customFormat="1" ht="15" customHeight="1" x14ac:dyDescent="0.2">
      <c r="B8" s="52" t="s">
        <v>181</v>
      </c>
      <c r="C8" s="11"/>
      <c r="D8" s="11"/>
      <c r="E8" s="365" t="s">
        <v>298</v>
      </c>
      <c r="F8" s="365"/>
      <c r="G8" s="365"/>
      <c r="H8" s="365"/>
      <c r="I8" s="365"/>
      <c r="J8" s="365"/>
      <c r="K8" s="365"/>
      <c r="L8" s="365"/>
      <c r="M8" s="366"/>
      <c r="N8" s="141" t="s">
        <v>44</v>
      </c>
      <c r="O8" s="142"/>
      <c r="P8" s="142"/>
      <c r="Q8" s="142"/>
      <c r="R8" s="142"/>
      <c r="S8" s="143"/>
      <c r="T8" s="155">
        <f>((T17+T18)/(K28)*100)</f>
        <v>0.67686205146779399</v>
      </c>
      <c r="U8" s="156"/>
      <c r="V8" s="156"/>
      <c r="W8" s="157"/>
      <c r="Y8" s="5"/>
      <c r="Z8" s="5"/>
    </row>
    <row r="9" spans="1:26" s="4" customFormat="1" ht="15" customHeight="1" x14ac:dyDescent="0.2">
      <c r="B9" s="52"/>
      <c r="C9" s="53"/>
      <c r="D9" s="53"/>
      <c r="E9" s="365"/>
      <c r="F9" s="365"/>
      <c r="G9" s="365"/>
      <c r="H9" s="365"/>
      <c r="I9" s="365"/>
      <c r="J9" s="365"/>
      <c r="K9" s="365"/>
      <c r="L9" s="365"/>
      <c r="M9" s="366"/>
      <c r="N9" s="141" t="s">
        <v>45</v>
      </c>
      <c r="O9" s="142"/>
      <c r="P9" s="142"/>
      <c r="Q9" s="142"/>
      <c r="R9" s="142"/>
      <c r="S9" s="143"/>
      <c r="T9" s="155">
        <f>IF((K21-T21)/(K21)*100&gt;0,(K21-T21)/(K21)*100,0)</f>
        <v>98.515639923737126</v>
      </c>
      <c r="U9" s="156"/>
      <c r="V9" s="156"/>
      <c r="W9" s="157"/>
      <c r="Y9" s="5"/>
      <c r="Z9" s="5"/>
    </row>
    <row r="10" spans="1:26" s="4" customFormat="1" ht="15" customHeight="1" thickBot="1" x14ac:dyDescent="0.25">
      <c r="B10" s="54"/>
      <c r="C10" s="42"/>
      <c r="D10" s="42"/>
      <c r="E10" s="42"/>
      <c r="F10" s="40"/>
      <c r="G10" s="40"/>
      <c r="H10" s="40"/>
      <c r="I10" s="40"/>
      <c r="J10" s="40"/>
      <c r="K10" s="40"/>
      <c r="L10" s="40"/>
      <c r="M10" s="41"/>
      <c r="N10" s="288" t="s">
        <v>69</v>
      </c>
      <c r="O10" s="289"/>
      <c r="P10" s="289"/>
      <c r="Q10" s="289"/>
      <c r="R10" s="289"/>
      <c r="S10" s="289"/>
      <c r="T10" s="327">
        <v>43.199999377828703</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226663635</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8181404</v>
      </c>
      <c r="L16" s="165"/>
      <c r="M16" s="165"/>
      <c r="N16" s="166"/>
      <c r="O16" s="167" t="s">
        <v>8</v>
      </c>
      <c r="P16" s="168"/>
      <c r="Q16" s="168"/>
      <c r="R16" s="168"/>
      <c r="S16" s="169"/>
      <c r="T16" s="170">
        <v>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0</v>
      </c>
      <c r="L18" s="165"/>
      <c r="M18" s="165"/>
      <c r="N18" s="166"/>
      <c r="O18" s="167" t="s">
        <v>6</v>
      </c>
      <c r="P18" s="168"/>
      <c r="Q18" s="168"/>
      <c r="R18" s="168"/>
      <c r="S18" s="169"/>
      <c r="T18" s="170">
        <v>1824564</v>
      </c>
      <c r="U18" s="171"/>
      <c r="V18" s="171"/>
      <c r="W18" s="172"/>
      <c r="X18" s="1"/>
    </row>
    <row r="19" spans="1:24" s="2" customFormat="1" ht="15" customHeight="1" x14ac:dyDescent="0.2">
      <c r="A19" s="1"/>
      <c r="B19" s="202"/>
      <c r="C19" s="203"/>
      <c r="D19" s="203"/>
      <c r="E19" s="203"/>
      <c r="F19" s="173" t="s">
        <v>23</v>
      </c>
      <c r="G19" s="168"/>
      <c r="H19" s="168"/>
      <c r="I19" s="168"/>
      <c r="J19" s="169"/>
      <c r="K19" s="164">
        <v>0</v>
      </c>
      <c r="L19" s="165"/>
      <c r="M19" s="165"/>
      <c r="N19" s="166"/>
      <c r="O19" s="167" t="s">
        <v>24</v>
      </c>
      <c r="P19" s="168"/>
      <c r="Q19" s="168"/>
      <c r="R19" s="168"/>
      <c r="S19" s="169"/>
      <c r="T19" s="170">
        <v>1661382</v>
      </c>
      <c r="U19" s="171"/>
      <c r="V19" s="171"/>
      <c r="W19" s="172"/>
      <c r="X19" s="1"/>
    </row>
    <row r="20" spans="1:24" s="2" customFormat="1" ht="15" customHeight="1" x14ac:dyDescent="0.2">
      <c r="A20" s="1"/>
      <c r="B20" s="202"/>
      <c r="C20" s="203"/>
      <c r="D20" s="203"/>
      <c r="E20" s="203"/>
      <c r="F20" s="218" t="s">
        <v>471</v>
      </c>
      <c r="G20" s="182"/>
      <c r="H20" s="182"/>
      <c r="I20" s="182"/>
      <c r="J20" s="183"/>
      <c r="K20" s="229">
        <v>0</v>
      </c>
      <c r="L20" s="230"/>
      <c r="M20" s="230"/>
      <c r="N20" s="231"/>
      <c r="O20" s="181" t="s">
        <v>472</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234845039</v>
      </c>
      <c r="L21" s="191"/>
      <c r="M21" s="191"/>
      <c r="N21" s="192"/>
      <c r="O21" s="193" t="s">
        <v>21</v>
      </c>
      <c r="P21" s="188"/>
      <c r="Q21" s="188"/>
      <c r="R21" s="188"/>
      <c r="S21" s="189"/>
      <c r="T21" s="190">
        <f>SUM(T14:W20)</f>
        <v>3485946</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-231359093</v>
      </c>
      <c r="U22" s="198"/>
      <c r="V22" s="198"/>
      <c r="W22" s="199"/>
      <c r="X22" s="1"/>
    </row>
    <row r="23" spans="1:24" s="2" customFormat="1" ht="15" customHeight="1" x14ac:dyDescent="0.2">
      <c r="A23" s="1"/>
      <c r="B23" s="200" t="s">
        <v>450</v>
      </c>
      <c r="C23" s="201"/>
      <c r="D23" s="201"/>
      <c r="E23" s="201"/>
      <c r="F23" s="206" t="s">
        <v>1</v>
      </c>
      <c r="G23" s="207"/>
      <c r="H23" s="207"/>
      <c r="I23" s="207"/>
      <c r="J23" s="208"/>
      <c r="K23" s="209">
        <v>34717126</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540</v>
      </c>
      <c r="G24" s="214"/>
      <c r="H24" s="214"/>
      <c r="I24" s="214"/>
      <c r="J24" s="215"/>
      <c r="K24" s="170">
        <v>0</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0</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34717126</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-34717126</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269562165</v>
      </c>
      <c r="L28" s="240"/>
      <c r="M28" s="240"/>
      <c r="N28" s="241"/>
      <c r="O28" s="242" t="s">
        <v>21</v>
      </c>
      <c r="P28" s="237"/>
      <c r="Q28" s="237"/>
      <c r="R28" s="237"/>
      <c r="S28" s="238"/>
      <c r="T28" s="239">
        <f>T21+T26</f>
        <v>3485946</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-266076219</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3" ht="18" customHeight="1" x14ac:dyDescent="0.2">
      <c r="B33" s="257" t="s">
        <v>292</v>
      </c>
      <c r="C33" s="258"/>
      <c r="D33" s="258"/>
      <c r="E33" s="258"/>
      <c r="F33" s="258"/>
      <c r="G33" s="258"/>
      <c r="H33" s="258"/>
      <c r="I33" s="258"/>
      <c r="J33" s="258"/>
      <c r="K33" s="258"/>
      <c r="L33" s="259">
        <v>2005</v>
      </c>
      <c r="M33" s="259"/>
      <c r="N33" s="259"/>
      <c r="O33" s="259"/>
      <c r="P33" s="260">
        <v>38</v>
      </c>
      <c r="Q33" s="260"/>
      <c r="R33" s="260"/>
      <c r="S33" s="260"/>
      <c r="T33" s="261" t="s">
        <v>299</v>
      </c>
      <c r="U33" s="261"/>
      <c r="V33" s="261"/>
      <c r="W33" s="262"/>
    </row>
    <row r="34" spans="2:23" ht="18" customHeight="1" x14ac:dyDescent="0.2">
      <c r="B34" s="244"/>
      <c r="C34" s="246" t="s">
        <v>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3" ht="18" customHeight="1" thickBot="1" x14ac:dyDescent="0.25">
      <c r="B35" s="245"/>
      <c r="C35" s="248">
        <v>1285819500</v>
      </c>
      <c r="D35" s="248"/>
      <c r="E35" s="248"/>
      <c r="F35" s="248"/>
      <c r="G35" s="248"/>
      <c r="H35" s="248"/>
      <c r="I35" s="248"/>
      <c r="J35" s="248">
        <v>555474016</v>
      </c>
      <c r="K35" s="248"/>
      <c r="L35" s="248"/>
      <c r="M35" s="248"/>
      <c r="N35" s="248"/>
      <c r="O35" s="248"/>
      <c r="P35" s="248"/>
      <c r="Q35" s="248">
        <v>922386000</v>
      </c>
      <c r="R35" s="248"/>
      <c r="S35" s="248"/>
      <c r="T35" s="248"/>
      <c r="U35" s="248"/>
      <c r="V35" s="248"/>
      <c r="W35" s="250"/>
    </row>
    <row r="36" spans="2:23" ht="11" x14ac:dyDescent="0.2"/>
    <row r="38" spans="2:23" ht="15" customHeight="1" x14ac:dyDescent="0.2">
      <c r="U38" s="99" t="s">
        <v>446</v>
      </c>
      <c r="V38" s="99"/>
      <c r="W38" s="99"/>
    </row>
  </sheetData>
  <mergeCells count="108">
    <mergeCell ref="U38:W38"/>
    <mergeCell ref="B4:W4"/>
    <mergeCell ref="E5:M5"/>
    <mergeCell ref="N5:S5"/>
    <mergeCell ref="T5:W5"/>
    <mergeCell ref="E6:M6"/>
    <mergeCell ref="N6:S6"/>
    <mergeCell ref="T6:W6"/>
    <mergeCell ref="B1:E3"/>
    <mergeCell ref="F1:J1"/>
    <mergeCell ref="K1:R1"/>
    <mergeCell ref="S1:W1"/>
    <mergeCell ref="F2:J3"/>
    <mergeCell ref="K2:R3"/>
    <mergeCell ref="S2:W3"/>
    <mergeCell ref="N10:S10"/>
    <mergeCell ref="T10:W10"/>
    <mergeCell ref="B12:W12"/>
    <mergeCell ref="B13:E13"/>
    <mergeCell ref="F13:J13"/>
    <mergeCell ref="O13:S13"/>
    <mergeCell ref="E7:M7"/>
    <mergeCell ref="N7:S7"/>
    <mergeCell ref="T7:W7"/>
    <mergeCell ref="E8:M9"/>
    <mergeCell ref="N8:S8"/>
    <mergeCell ref="T8:W8"/>
    <mergeCell ref="N9:S9"/>
    <mergeCell ref="T9:W9"/>
    <mergeCell ref="K16:N16"/>
    <mergeCell ref="O16:S16"/>
    <mergeCell ref="T16:W16"/>
    <mergeCell ref="K13:N13"/>
    <mergeCell ref="T13:W13"/>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s>
  <phoneticPr fontId="1"/>
  <hyperlinks>
    <hyperlink ref="U38" location="目次!D6" display="目次へ戻る"/>
    <hyperlink ref="U38:W38" location="目次!D38" display="目次へ戻る"/>
  </hyperlinks>
  <pageMargins left="0.7" right="0.7" top="0.75" bottom="0.75" header="0.3" footer="0.3"/>
  <pageSetup paperSize="9" scale="94"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9"/>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268</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300</v>
      </c>
      <c r="G2" s="303"/>
      <c r="H2" s="303"/>
      <c r="I2" s="303"/>
      <c r="J2" s="304"/>
      <c r="K2" s="308" t="s">
        <v>553</v>
      </c>
      <c r="L2" s="308"/>
      <c r="M2" s="308"/>
      <c r="N2" s="308"/>
      <c r="O2" s="308"/>
      <c r="P2" s="308"/>
      <c r="Q2" s="308"/>
      <c r="R2" s="308"/>
      <c r="S2" s="308" t="s">
        <v>544</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32" t="s">
        <v>62</v>
      </c>
      <c r="C5" s="17"/>
      <c r="D5" s="17"/>
      <c r="E5" s="17"/>
      <c r="F5" s="17"/>
      <c r="G5" s="17"/>
      <c r="H5" s="17"/>
      <c r="I5" s="17"/>
      <c r="J5" s="17"/>
      <c r="K5" s="17"/>
      <c r="L5" s="17"/>
      <c r="M5" s="17"/>
      <c r="N5" s="317" t="s">
        <v>63</v>
      </c>
      <c r="O5" s="318"/>
      <c r="P5" s="318"/>
      <c r="Q5" s="318"/>
      <c r="R5" s="318"/>
      <c r="S5" s="318"/>
      <c r="T5" s="370">
        <v>2227808</v>
      </c>
      <c r="U5" s="370"/>
      <c r="V5" s="370"/>
      <c r="W5" s="371"/>
      <c r="Y5" s="5"/>
      <c r="Z5" s="5"/>
    </row>
    <row r="6" spans="1:26" s="4" customFormat="1" ht="15" customHeight="1" x14ac:dyDescent="0.2">
      <c r="B6" s="285" t="s">
        <v>301</v>
      </c>
      <c r="C6" s="286"/>
      <c r="D6" s="286"/>
      <c r="E6" s="286"/>
      <c r="F6" s="286"/>
      <c r="G6" s="286"/>
      <c r="H6" s="286"/>
      <c r="I6" s="286"/>
      <c r="J6" s="286"/>
      <c r="K6" s="286"/>
      <c r="L6" s="286"/>
      <c r="M6" s="287"/>
      <c r="N6" s="141" t="s">
        <v>48</v>
      </c>
      <c r="O6" s="142"/>
      <c r="P6" s="142"/>
      <c r="Q6" s="142"/>
      <c r="R6" s="142"/>
      <c r="S6" s="143"/>
      <c r="T6" s="132">
        <f>(K28/T5)</f>
        <v>349.68481260503597</v>
      </c>
      <c r="U6" s="133"/>
      <c r="V6" s="133"/>
      <c r="W6" s="134"/>
      <c r="Y6" s="5"/>
      <c r="Z6" s="5"/>
    </row>
    <row r="7" spans="1:26" s="4" customFormat="1" ht="15" customHeight="1" x14ac:dyDescent="0.2">
      <c r="B7" s="285"/>
      <c r="C7" s="286"/>
      <c r="D7" s="286"/>
      <c r="E7" s="286"/>
      <c r="F7" s="286"/>
      <c r="G7" s="286"/>
      <c r="H7" s="286"/>
      <c r="I7" s="286"/>
      <c r="J7" s="286"/>
      <c r="K7" s="286"/>
      <c r="L7" s="286"/>
      <c r="M7" s="287"/>
      <c r="N7" s="141" t="s">
        <v>49</v>
      </c>
      <c r="O7" s="142"/>
      <c r="P7" s="142"/>
      <c r="Q7" s="142"/>
      <c r="R7" s="142"/>
      <c r="S7" s="143"/>
      <c r="T7" s="135">
        <f>(SUM(K14:N20,K23:N25)-(SUM(T17:W18)))/(T5)</f>
        <v>157.30966717059999</v>
      </c>
      <c r="U7" s="136"/>
      <c r="V7" s="136"/>
      <c r="W7" s="137"/>
      <c r="Y7" s="5"/>
      <c r="Z7" s="5"/>
    </row>
    <row r="8" spans="1:26" s="4" customFormat="1" ht="15" customHeight="1" x14ac:dyDescent="0.2">
      <c r="B8" s="285" t="s">
        <v>65</v>
      </c>
      <c r="C8" s="286"/>
      <c r="D8" s="286"/>
      <c r="E8" s="286"/>
      <c r="F8" s="11"/>
      <c r="G8" s="12"/>
      <c r="H8" s="12"/>
      <c r="I8" s="12"/>
      <c r="J8" s="12"/>
      <c r="K8" s="12"/>
      <c r="L8" s="12"/>
      <c r="M8" s="38"/>
      <c r="N8" s="141" t="s">
        <v>44</v>
      </c>
      <c r="O8" s="142"/>
      <c r="P8" s="142"/>
      <c r="Q8" s="142"/>
      <c r="R8" s="142"/>
      <c r="S8" s="143"/>
      <c r="T8" s="155">
        <f>((T17+T18)/(K28)*100)</f>
        <v>55.013869204471568</v>
      </c>
      <c r="U8" s="156"/>
      <c r="V8" s="156"/>
      <c r="W8" s="157"/>
      <c r="Y8" s="5"/>
      <c r="Z8" s="5"/>
    </row>
    <row r="9" spans="1:26" s="4" customFormat="1" ht="15" customHeight="1" x14ac:dyDescent="0.2">
      <c r="B9" s="321" t="s">
        <v>302</v>
      </c>
      <c r="C9" s="322"/>
      <c r="D9" s="322"/>
      <c r="E9" s="322"/>
      <c r="F9" s="322"/>
      <c r="G9" s="322"/>
      <c r="H9" s="322"/>
      <c r="I9" s="322"/>
      <c r="J9" s="322"/>
      <c r="K9" s="322"/>
      <c r="L9" s="322"/>
      <c r="M9" s="323"/>
      <c r="N9" s="141" t="s">
        <v>45</v>
      </c>
      <c r="O9" s="142"/>
      <c r="P9" s="142"/>
      <c r="Q9" s="142"/>
      <c r="R9" s="142"/>
      <c r="S9" s="143"/>
      <c r="T9" s="155">
        <f>IF((K21-T21)/(K21)*100&gt;0,(K21-T21)/(K21)*100,0)</f>
        <v>41.693383065264143</v>
      </c>
      <c r="U9" s="156"/>
      <c r="V9" s="156"/>
      <c r="W9" s="157"/>
      <c r="Y9" s="5"/>
      <c r="Z9" s="5"/>
    </row>
    <row r="10" spans="1:26" s="4" customFormat="1" ht="15" customHeight="1" thickBot="1" x14ac:dyDescent="0.25">
      <c r="B10" s="324"/>
      <c r="C10" s="325"/>
      <c r="D10" s="325"/>
      <c r="E10" s="325"/>
      <c r="F10" s="325"/>
      <c r="G10" s="325"/>
      <c r="H10" s="325"/>
      <c r="I10" s="325"/>
      <c r="J10" s="325"/>
      <c r="K10" s="325"/>
      <c r="L10" s="325"/>
      <c r="M10" s="326"/>
      <c r="N10" s="288" t="s">
        <v>98</v>
      </c>
      <c r="O10" s="289"/>
      <c r="P10" s="289"/>
      <c r="Q10" s="289"/>
      <c r="R10" s="289"/>
      <c r="S10" s="289"/>
      <c r="T10" s="327">
        <v>80.332242936748798</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657835465</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2420000</v>
      </c>
      <c r="L16" s="165"/>
      <c r="M16" s="165"/>
      <c r="N16" s="166"/>
      <c r="O16" s="167" t="s">
        <v>8</v>
      </c>
      <c r="P16" s="168"/>
      <c r="Q16" s="168"/>
      <c r="R16" s="168"/>
      <c r="S16" s="169"/>
      <c r="T16" s="170">
        <v>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123600</v>
      </c>
      <c r="L18" s="165"/>
      <c r="M18" s="165"/>
      <c r="N18" s="166"/>
      <c r="O18" s="167" t="s">
        <v>6</v>
      </c>
      <c r="P18" s="168"/>
      <c r="Q18" s="168"/>
      <c r="R18" s="168"/>
      <c r="S18" s="169"/>
      <c r="T18" s="170">
        <v>428574888</v>
      </c>
      <c r="U18" s="171"/>
      <c r="V18" s="171"/>
      <c r="W18" s="172"/>
      <c r="X18" s="1"/>
    </row>
    <row r="19" spans="1:24" s="2" customFormat="1" ht="15" customHeight="1" x14ac:dyDescent="0.2">
      <c r="A19" s="1"/>
      <c r="B19" s="202"/>
      <c r="C19" s="203"/>
      <c r="D19" s="203"/>
      <c r="E19" s="203"/>
      <c r="F19" s="173" t="s">
        <v>23</v>
      </c>
      <c r="G19" s="168"/>
      <c r="H19" s="168"/>
      <c r="I19" s="168"/>
      <c r="J19" s="169"/>
      <c r="K19" s="164">
        <v>83825084</v>
      </c>
      <c r="L19" s="165"/>
      <c r="M19" s="165"/>
      <c r="N19" s="166"/>
      <c r="O19" s="167" t="s">
        <v>24</v>
      </c>
      <c r="P19" s="168"/>
      <c r="Q19" s="168"/>
      <c r="R19" s="168"/>
      <c r="S19" s="169"/>
      <c r="T19" s="170">
        <v>6468677</v>
      </c>
      <c r="U19" s="171"/>
      <c r="V19" s="171"/>
      <c r="W19" s="172"/>
      <c r="X19" s="1"/>
    </row>
    <row r="20" spans="1:24" s="2" customFormat="1" ht="15" customHeight="1" x14ac:dyDescent="0.2">
      <c r="A20" s="1"/>
      <c r="B20" s="202"/>
      <c r="C20" s="203"/>
      <c r="D20" s="203"/>
      <c r="E20" s="203"/>
      <c r="F20" s="218" t="s">
        <v>471</v>
      </c>
      <c r="G20" s="182"/>
      <c r="H20" s="182"/>
      <c r="I20" s="182"/>
      <c r="J20" s="183"/>
      <c r="K20" s="229">
        <v>1926544</v>
      </c>
      <c r="L20" s="230"/>
      <c r="M20" s="230"/>
      <c r="N20" s="231"/>
      <c r="O20" s="181" t="s">
        <v>472</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746130693</v>
      </c>
      <c r="L21" s="191"/>
      <c r="M21" s="191"/>
      <c r="N21" s="192"/>
      <c r="O21" s="193" t="s">
        <v>21</v>
      </c>
      <c r="P21" s="188"/>
      <c r="Q21" s="188"/>
      <c r="R21" s="188"/>
      <c r="S21" s="189"/>
      <c r="T21" s="190">
        <f>SUM(T14:W20)</f>
        <v>435043565</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-311087128</v>
      </c>
      <c r="U22" s="198"/>
      <c r="V22" s="198"/>
      <c r="W22" s="199"/>
      <c r="X22" s="1"/>
    </row>
    <row r="23" spans="1:24" s="2" customFormat="1" ht="15" customHeight="1" x14ac:dyDescent="0.2">
      <c r="A23" s="1"/>
      <c r="B23" s="200" t="s">
        <v>450</v>
      </c>
      <c r="C23" s="201"/>
      <c r="D23" s="201"/>
      <c r="E23" s="201"/>
      <c r="F23" s="206" t="s">
        <v>1</v>
      </c>
      <c r="G23" s="207"/>
      <c r="H23" s="207"/>
      <c r="I23" s="207"/>
      <c r="J23" s="208"/>
      <c r="K23" s="209">
        <v>28059930</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540</v>
      </c>
      <c r="G24" s="214"/>
      <c r="H24" s="214"/>
      <c r="I24" s="214"/>
      <c r="J24" s="215"/>
      <c r="K24" s="170">
        <v>0</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4840000</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32899930</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-32899930</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779030623</v>
      </c>
      <c r="L28" s="240"/>
      <c r="M28" s="240"/>
      <c r="N28" s="241"/>
      <c r="O28" s="242" t="s">
        <v>21</v>
      </c>
      <c r="P28" s="237"/>
      <c r="Q28" s="237"/>
      <c r="R28" s="237"/>
      <c r="S28" s="238"/>
      <c r="T28" s="239">
        <f>T21+T26</f>
        <v>435043565</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-343987058</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9" ht="18" customHeight="1" x14ac:dyDescent="0.2">
      <c r="B33" s="257" t="s">
        <v>303</v>
      </c>
      <c r="C33" s="258"/>
      <c r="D33" s="258"/>
      <c r="E33" s="258"/>
      <c r="F33" s="258"/>
      <c r="G33" s="258"/>
      <c r="H33" s="258"/>
      <c r="I33" s="258"/>
      <c r="J33" s="258"/>
      <c r="K33" s="258"/>
      <c r="L33" s="259">
        <v>1992</v>
      </c>
      <c r="M33" s="259"/>
      <c r="N33" s="259"/>
      <c r="O33" s="259"/>
      <c r="P33" s="260">
        <v>31</v>
      </c>
      <c r="Q33" s="260"/>
      <c r="R33" s="260"/>
      <c r="S33" s="260"/>
      <c r="T33" s="261" t="s">
        <v>304</v>
      </c>
      <c r="U33" s="261"/>
      <c r="V33" s="261"/>
      <c r="W33" s="262"/>
    </row>
    <row r="34" spans="2:29" ht="18" customHeight="1" x14ac:dyDescent="0.2">
      <c r="B34" s="244"/>
      <c r="C34" s="246" t="s">
        <v>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9" ht="18" customHeight="1" thickBot="1" x14ac:dyDescent="0.25">
      <c r="B35" s="245"/>
      <c r="C35" s="248">
        <v>127823000</v>
      </c>
      <c r="D35" s="248"/>
      <c r="E35" s="248"/>
      <c r="F35" s="248"/>
      <c r="G35" s="248"/>
      <c r="H35" s="248"/>
      <c r="I35" s="248"/>
      <c r="J35" s="248">
        <v>122326611</v>
      </c>
      <c r="K35" s="248"/>
      <c r="L35" s="248"/>
      <c r="M35" s="248"/>
      <c r="N35" s="248"/>
      <c r="O35" s="248"/>
      <c r="P35" s="248"/>
      <c r="Q35" s="248">
        <v>23552000</v>
      </c>
      <c r="R35" s="248"/>
      <c r="S35" s="248"/>
      <c r="T35" s="248"/>
      <c r="U35" s="248"/>
      <c r="V35" s="248"/>
      <c r="W35" s="250"/>
    </row>
    <row r="36" spans="2:29" ht="18" customHeight="1" x14ac:dyDescent="0.2">
      <c r="B36" s="254" t="s">
        <v>26</v>
      </c>
      <c r="C36" s="255"/>
      <c r="D36" s="255"/>
      <c r="E36" s="255"/>
      <c r="F36" s="255"/>
      <c r="G36" s="255"/>
      <c r="H36" s="255"/>
      <c r="I36" s="255"/>
      <c r="J36" s="255"/>
      <c r="K36" s="255"/>
      <c r="L36" s="255" t="s">
        <v>29</v>
      </c>
      <c r="M36" s="255"/>
      <c r="N36" s="255"/>
      <c r="O36" s="255"/>
      <c r="P36" s="255" t="s">
        <v>30</v>
      </c>
      <c r="Q36" s="255"/>
      <c r="R36" s="255"/>
      <c r="S36" s="255"/>
      <c r="T36" s="255" t="s">
        <v>31</v>
      </c>
      <c r="U36" s="255"/>
      <c r="V36" s="255"/>
      <c r="W36" s="256"/>
      <c r="X36" s="3"/>
      <c r="Y36" s="3"/>
      <c r="AA36" s="2"/>
      <c r="AB36" s="2"/>
      <c r="AC36" s="2"/>
    </row>
    <row r="37" spans="2:29" ht="18" customHeight="1" x14ac:dyDescent="0.2">
      <c r="B37" s="257" t="s">
        <v>305</v>
      </c>
      <c r="C37" s="258"/>
      <c r="D37" s="258"/>
      <c r="E37" s="258"/>
      <c r="F37" s="258"/>
      <c r="G37" s="258"/>
      <c r="H37" s="258"/>
      <c r="I37" s="258"/>
      <c r="J37" s="258"/>
      <c r="K37" s="258"/>
      <c r="L37" s="259">
        <v>1983</v>
      </c>
      <c r="M37" s="259"/>
      <c r="N37" s="259"/>
      <c r="O37" s="259"/>
      <c r="P37" s="260">
        <v>31</v>
      </c>
      <c r="Q37" s="260"/>
      <c r="R37" s="260"/>
      <c r="S37" s="260"/>
      <c r="T37" s="261" t="s">
        <v>306</v>
      </c>
      <c r="U37" s="261"/>
      <c r="V37" s="261"/>
      <c r="W37" s="262"/>
      <c r="X37" s="3"/>
      <c r="Y37" s="3"/>
      <c r="AA37" s="2"/>
      <c r="AB37" s="2"/>
      <c r="AC37" s="2"/>
    </row>
    <row r="38" spans="2:29" ht="18" customHeight="1" x14ac:dyDescent="0.2">
      <c r="B38" s="244"/>
      <c r="C38" s="246" t="s">
        <v>100</v>
      </c>
      <c r="D38" s="246"/>
      <c r="E38" s="246"/>
      <c r="F38" s="246"/>
      <c r="G38" s="246"/>
      <c r="H38" s="246"/>
      <c r="I38" s="246"/>
      <c r="J38" s="246" t="s">
        <v>28</v>
      </c>
      <c r="K38" s="246"/>
      <c r="L38" s="246"/>
      <c r="M38" s="246"/>
      <c r="N38" s="246"/>
      <c r="O38" s="246"/>
      <c r="P38" s="246"/>
      <c r="Q38" s="246" t="s">
        <v>32</v>
      </c>
      <c r="R38" s="246"/>
      <c r="S38" s="246"/>
      <c r="T38" s="246"/>
      <c r="U38" s="246"/>
      <c r="V38" s="246"/>
      <c r="W38" s="247"/>
      <c r="X38" s="3"/>
      <c r="Y38" s="3"/>
      <c r="AA38" s="2"/>
      <c r="AB38" s="2"/>
      <c r="AC38" s="2"/>
    </row>
    <row r="39" spans="2:29" ht="18" customHeight="1" thickBot="1" x14ac:dyDescent="0.25">
      <c r="B39" s="245"/>
      <c r="C39" s="248">
        <v>43220000</v>
      </c>
      <c r="D39" s="248"/>
      <c r="E39" s="248"/>
      <c r="F39" s="248"/>
      <c r="G39" s="248"/>
      <c r="H39" s="248"/>
      <c r="I39" s="248"/>
      <c r="J39" s="248">
        <v>43219999</v>
      </c>
      <c r="K39" s="248"/>
      <c r="L39" s="248"/>
      <c r="M39" s="248"/>
      <c r="N39" s="248"/>
      <c r="O39" s="248"/>
      <c r="P39" s="248"/>
      <c r="Q39" s="248">
        <v>4237000</v>
      </c>
      <c r="R39" s="248"/>
      <c r="S39" s="248"/>
      <c r="T39" s="248"/>
      <c r="U39" s="248"/>
      <c r="V39" s="248"/>
      <c r="W39" s="250"/>
      <c r="X39" s="3"/>
      <c r="Y39" s="3"/>
      <c r="Z39" s="1"/>
    </row>
    <row r="40" spans="2:29" ht="18" customHeight="1" x14ac:dyDescent="0.2">
      <c r="B40" s="254" t="s">
        <v>26</v>
      </c>
      <c r="C40" s="255"/>
      <c r="D40" s="255"/>
      <c r="E40" s="255"/>
      <c r="F40" s="255"/>
      <c r="G40" s="255"/>
      <c r="H40" s="255"/>
      <c r="I40" s="255"/>
      <c r="J40" s="255"/>
      <c r="K40" s="255"/>
      <c r="L40" s="255" t="s">
        <v>29</v>
      </c>
      <c r="M40" s="255"/>
      <c r="N40" s="255"/>
      <c r="O40" s="255"/>
      <c r="P40" s="255" t="s">
        <v>30</v>
      </c>
      <c r="Q40" s="255"/>
      <c r="R40" s="255"/>
      <c r="S40" s="255"/>
      <c r="T40" s="255" t="s">
        <v>31</v>
      </c>
      <c r="U40" s="255"/>
      <c r="V40" s="255"/>
      <c r="W40" s="256"/>
    </row>
    <row r="41" spans="2:29" ht="18" customHeight="1" x14ac:dyDescent="0.2">
      <c r="B41" s="257" t="s">
        <v>307</v>
      </c>
      <c r="C41" s="258"/>
      <c r="D41" s="258"/>
      <c r="E41" s="258"/>
      <c r="F41" s="258"/>
      <c r="G41" s="258"/>
      <c r="H41" s="258"/>
      <c r="I41" s="258"/>
      <c r="J41" s="258"/>
      <c r="K41" s="258"/>
      <c r="L41" s="259">
        <v>1990</v>
      </c>
      <c r="M41" s="259"/>
      <c r="N41" s="259"/>
      <c r="O41" s="259"/>
      <c r="P41" s="260">
        <v>31</v>
      </c>
      <c r="Q41" s="260"/>
      <c r="R41" s="260"/>
      <c r="S41" s="260"/>
      <c r="T41" s="261" t="s">
        <v>308</v>
      </c>
      <c r="U41" s="261"/>
      <c r="V41" s="261"/>
      <c r="W41" s="262"/>
    </row>
    <row r="42" spans="2:29" ht="18" customHeight="1" x14ac:dyDescent="0.2">
      <c r="B42" s="244"/>
      <c r="C42" s="246" t="s">
        <v>72</v>
      </c>
      <c r="D42" s="246"/>
      <c r="E42" s="246"/>
      <c r="F42" s="246"/>
      <c r="G42" s="246"/>
      <c r="H42" s="246"/>
      <c r="I42" s="246"/>
      <c r="J42" s="246" t="s">
        <v>28</v>
      </c>
      <c r="K42" s="246"/>
      <c r="L42" s="246"/>
      <c r="M42" s="246"/>
      <c r="N42" s="246"/>
      <c r="O42" s="246"/>
      <c r="P42" s="246"/>
      <c r="Q42" s="246" t="s">
        <v>32</v>
      </c>
      <c r="R42" s="246"/>
      <c r="S42" s="246"/>
      <c r="T42" s="246"/>
      <c r="U42" s="246"/>
      <c r="V42" s="246"/>
      <c r="W42" s="247"/>
    </row>
    <row r="43" spans="2:29" ht="18" customHeight="1" thickBot="1" x14ac:dyDescent="0.25">
      <c r="B43" s="245"/>
      <c r="C43" s="248">
        <v>41369689</v>
      </c>
      <c r="D43" s="248"/>
      <c r="E43" s="248"/>
      <c r="F43" s="248"/>
      <c r="G43" s="248"/>
      <c r="H43" s="248"/>
      <c r="I43" s="248"/>
      <c r="J43" s="248">
        <v>41369688</v>
      </c>
      <c r="K43" s="248"/>
      <c r="L43" s="248"/>
      <c r="M43" s="248"/>
      <c r="N43" s="248"/>
      <c r="O43" s="248"/>
      <c r="P43" s="248"/>
      <c r="Q43" s="248">
        <v>4726000</v>
      </c>
      <c r="R43" s="248"/>
      <c r="S43" s="248"/>
      <c r="T43" s="248"/>
      <c r="U43" s="248"/>
      <c r="V43" s="248"/>
      <c r="W43" s="250"/>
    </row>
    <row r="44" spans="2:29" ht="11.5" thickBot="1" x14ac:dyDescent="0.25"/>
    <row r="45" spans="2:29" ht="15" customHeight="1" thickBot="1" x14ac:dyDescent="0.25">
      <c r="B45" s="100" t="s">
        <v>33</v>
      </c>
      <c r="C45" s="101"/>
      <c r="D45" s="101"/>
      <c r="E45" s="101"/>
      <c r="F45" s="101"/>
      <c r="G45" s="101"/>
      <c r="H45" s="101"/>
      <c r="I45" s="101"/>
      <c r="J45" s="101"/>
      <c r="K45" s="101"/>
      <c r="L45" s="101"/>
      <c r="M45" s="101"/>
      <c r="N45" s="101"/>
      <c r="O45" s="101"/>
      <c r="P45" s="101"/>
      <c r="Q45" s="101"/>
      <c r="R45" s="101"/>
      <c r="S45" s="101"/>
      <c r="T45" s="101"/>
      <c r="U45" s="101"/>
      <c r="V45" s="101"/>
      <c r="W45" s="102"/>
    </row>
    <row r="46" spans="2:29" ht="15" customHeight="1" x14ac:dyDescent="0.2">
      <c r="B46" s="269" t="s">
        <v>39</v>
      </c>
      <c r="C46" s="265"/>
      <c r="D46" s="265"/>
      <c r="E46" s="265"/>
      <c r="F46" s="265"/>
      <c r="G46" s="265"/>
      <c r="H46" s="255" t="s">
        <v>34</v>
      </c>
      <c r="I46" s="255"/>
      <c r="J46" s="255"/>
      <c r="K46" s="255"/>
      <c r="L46" s="255" t="s">
        <v>40</v>
      </c>
      <c r="M46" s="255"/>
      <c r="N46" s="255"/>
      <c r="O46" s="255"/>
      <c r="P46" s="255" t="s">
        <v>41</v>
      </c>
      <c r="Q46" s="255"/>
      <c r="R46" s="255"/>
      <c r="S46" s="255"/>
      <c r="T46" s="265" t="s">
        <v>42</v>
      </c>
      <c r="U46" s="265"/>
      <c r="V46" s="265"/>
      <c r="W46" s="266"/>
    </row>
    <row r="47" spans="2:29" ht="15" customHeight="1" thickBot="1" x14ac:dyDescent="0.25">
      <c r="B47" s="413" t="s">
        <v>309</v>
      </c>
      <c r="C47" s="414"/>
      <c r="D47" s="414"/>
      <c r="E47" s="414"/>
      <c r="F47" s="414"/>
      <c r="G47" s="414"/>
      <c r="H47" s="279">
        <v>450000000</v>
      </c>
      <c r="I47" s="279"/>
      <c r="J47" s="279"/>
      <c r="K47" s="279"/>
      <c r="L47" s="279">
        <v>119142427</v>
      </c>
      <c r="M47" s="279"/>
      <c r="N47" s="279"/>
      <c r="O47" s="279"/>
      <c r="P47" s="280">
        <v>40324</v>
      </c>
      <c r="Q47" s="280"/>
      <c r="R47" s="280"/>
      <c r="S47" s="280"/>
      <c r="T47" s="281">
        <v>45736</v>
      </c>
      <c r="U47" s="281"/>
      <c r="V47" s="281"/>
      <c r="W47" s="282"/>
    </row>
    <row r="49" spans="21:23" ht="15" customHeight="1" x14ac:dyDescent="0.2">
      <c r="U49" s="99" t="s">
        <v>446</v>
      </c>
      <c r="V49" s="99"/>
      <c r="W49" s="99"/>
    </row>
  </sheetData>
  <mergeCells count="148">
    <mergeCell ref="U49:W49"/>
    <mergeCell ref="B4:W4"/>
    <mergeCell ref="N5:S5"/>
    <mergeCell ref="T5:W5"/>
    <mergeCell ref="B6:M7"/>
    <mergeCell ref="N6:S6"/>
    <mergeCell ref="T6:W6"/>
    <mergeCell ref="N7:S7"/>
    <mergeCell ref="T7:W7"/>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B1:E3"/>
    <mergeCell ref="F1:J1"/>
    <mergeCell ref="K1:R1"/>
    <mergeCell ref="S1:W1"/>
    <mergeCell ref="F2:J3"/>
    <mergeCell ref="K2:R3"/>
    <mergeCell ref="S2:W3"/>
    <mergeCell ref="B12:W12"/>
    <mergeCell ref="B13:E13"/>
    <mergeCell ref="F13:J13"/>
    <mergeCell ref="O13:S13"/>
    <mergeCell ref="B8:E8"/>
    <mergeCell ref="N8:S8"/>
    <mergeCell ref="T8:W8"/>
    <mergeCell ref="B9:M10"/>
    <mergeCell ref="N9:S9"/>
    <mergeCell ref="T9:W9"/>
    <mergeCell ref="N10:S10"/>
    <mergeCell ref="T10:W10"/>
    <mergeCell ref="K13:N13"/>
    <mergeCell ref="T13:W13"/>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B38:B39"/>
    <mergeCell ref="C38:I38"/>
    <mergeCell ref="J38:P38"/>
    <mergeCell ref="Q38:W38"/>
    <mergeCell ref="C39:I39"/>
    <mergeCell ref="J39:P39"/>
    <mergeCell ref="Q39:W39"/>
    <mergeCell ref="B36:K36"/>
    <mergeCell ref="L36:O36"/>
    <mergeCell ref="P36:S36"/>
    <mergeCell ref="T36:W36"/>
    <mergeCell ref="B37:K37"/>
    <mergeCell ref="L37:O37"/>
    <mergeCell ref="P37:S37"/>
    <mergeCell ref="T37:W37"/>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 ref="B47:G47"/>
    <mergeCell ref="H47:K47"/>
    <mergeCell ref="L47:O47"/>
    <mergeCell ref="P47:S47"/>
    <mergeCell ref="T47:W47"/>
    <mergeCell ref="B45:W45"/>
    <mergeCell ref="B46:G46"/>
    <mergeCell ref="H46:K46"/>
    <mergeCell ref="L46:O46"/>
    <mergeCell ref="P46:S46"/>
    <mergeCell ref="T46:W46"/>
  </mergeCells>
  <phoneticPr fontId="1"/>
  <hyperlinks>
    <hyperlink ref="U49" location="目次!D6" display="目次へ戻る"/>
    <hyperlink ref="U49:W49" location="目次!D41" display="目次へ戻る"/>
  </hyperlinks>
  <pageMargins left="0.7" right="0.7" top="0.75" bottom="0.75" header="0.3" footer="0.3"/>
  <pageSetup paperSize="9" scale="9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277</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300</v>
      </c>
      <c r="G2" s="303"/>
      <c r="H2" s="303"/>
      <c r="I2" s="303"/>
      <c r="J2" s="304"/>
      <c r="K2" s="308" t="s">
        <v>311</v>
      </c>
      <c r="L2" s="308"/>
      <c r="M2" s="308"/>
      <c r="N2" s="308"/>
      <c r="O2" s="308"/>
      <c r="P2" s="308"/>
      <c r="Q2" s="308"/>
      <c r="R2" s="308"/>
      <c r="S2" s="308" t="s">
        <v>312</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10" t="s">
        <v>65</v>
      </c>
      <c r="N5" s="317" t="s">
        <v>47</v>
      </c>
      <c r="O5" s="318"/>
      <c r="P5" s="318"/>
      <c r="Q5" s="318"/>
      <c r="R5" s="318"/>
      <c r="S5" s="318"/>
      <c r="T5" s="370">
        <v>567091</v>
      </c>
      <c r="U5" s="370"/>
      <c r="V5" s="370"/>
      <c r="W5" s="371"/>
      <c r="Y5" s="5"/>
      <c r="Z5" s="5"/>
    </row>
    <row r="6" spans="1:26" s="4" customFormat="1" ht="15" customHeight="1" x14ac:dyDescent="0.2">
      <c r="B6" s="393" t="s">
        <v>313</v>
      </c>
      <c r="C6" s="394"/>
      <c r="D6" s="394"/>
      <c r="E6" s="394"/>
      <c r="F6" s="394"/>
      <c r="G6" s="394"/>
      <c r="H6" s="394"/>
      <c r="I6" s="394"/>
      <c r="J6" s="394"/>
      <c r="K6" s="394"/>
      <c r="L6" s="394"/>
      <c r="M6" s="395"/>
      <c r="N6" s="141" t="s">
        <v>48</v>
      </c>
      <c r="O6" s="142"/>
      <c r="P6" s="142"/>
      <c r="Q6" s="142"/>
      <c r="R6" s="142"/>
      <c r="S6" s="143"/>
      <c r="T6" s="132">
        <f>(K28/T5)</f>
        <v>3963.4717761346942</v>
      </c>
      <c r="U6" s="133"/>
      <c r="V6" s="133"/>
      <c r="W6" s="134"/>
      <c r="Y6" s="5"/>
      <c r="Z6" s="5"/>
    </row>
    <row r="7" spans="1:26" s="4" customFormat="1" ht="15" customHeight="1" x14ac:dyDescent="0.2">
      <c r="B7" s="393"/>
      <c r="C7" s="394"/>
      <c r="D7" s="394"/>
      <c r="E7" s="394"/>
      <c r="F7" s="394"/>
      <c r="G7" s="394"/>
      <c r="H7" s="394"/>
      <c r="I7" s="394"/>
      <c r="J7" s="394"/>
      <c r="K7" s="394"/>
      <c r="L7" s="394"/>
      <c r="M7" s="395"/>
      <c r="N7" s="141" t="s">
        <v>49</v>
      </c>
      <c r="O7" s="142"/>
      <c r="P7" s="142"/>
      <c r="Q7" s="142"/>
      <c r="R7" s="142"/>
      <c r="S7" s="143"/>
      <c r="T7" s="135">
        <f>(SUM(K14:N20,K23:N25)-(SUM(T17:W18)))/(T5)</f>
        <v>3896.549139379747</v>
      </c>
      <c r="U7" s="136"/>
      <c r="V7" s="136"/>
      <c r="W7" s="137"/>
      <c r="Y7" s="5"/>
      <c r="Z7" s="5"/>
    </row>
    <row r="8" spans="1:26" s="4" customFormat="1" ht="15" customHeight="1" x14ac:dyDescent="0.2">
      <c r="B8" s="393"/>
      <c r="C8" s="394"/>
      <c r="D8" s="394"/>
      <c r="E8" s="394"/>
      <c r="F8" s="394"/>
      <c r="G8" s="394"/>
      <c r="H8" s="394"/>
      <c r="I8" s="394"/>
      <c r="J8" s="394"/>
      <c r="K8" s="394"/>
      <c r="L8" s="394"/>
      <c r="M8" s="395"/>
      <c r="N8" s="141" t="s">
        <v>44</v>
      </c>
      <c r="O8" s="142"/>
      <c r="P8" s="142"/>
      <c r="Q8" s="142"/>
      <c r="R8" s="142"/>
      <c r="S8" s="143"/>
      <c r="T8" s="155">
        <f>((T17+T18)/(K28)*100)</f>
        <v>1.6884852607733905</v>
      </c>
      <c r="U8" s="156"/>
      <c r="V8" s="156"/>
      <c r="W8" s="157"/>
      <c r="Y8" s="5"/>
      <c r="Z8" s="5"/>
    </row>
    <row r="9" spans="1:26" s="4" customFormat="1" ht="15" customHeight="1" x14ac:dyDescent="0.2">
      <c r="B9" s="393"/>
      <c r="C9" s="394"/>
      <c r="D9" s="394"/>
      <c r="E9" s="394"/>
      <c r="F9" s="394"/>
      <c r="G9" s="394"/>
      <c r="H9" s="394"/>
      <c r="I9" s="394"/>
      <c r="J9" s="394"/>
      <c r="K9" s="394"/>
      <c r="L9" s="394"/>
      <c r="M9" s="395"/>
      <c r="N9" s="141" t="s">
        <v>45</v>
      </c>
      <c r="O9" s="142"/>
      <c r="P9" s="142"/>
      <c r="Q9" s="142"/>
      <c r="R9" s="142"/>
      <c r="S9" s="143"/>
      <c r="T9" s="155">
        <f>IF((K21-T21)/(K21)*100&gt;0,(K21-T21)/(K21)*100,0)</f>
        <v>94.771029272111946</v>
      </c>
      <c r="U9" s="156"/>
      <c r="V9" s="156"/>
      <c r="W9" s="157"/>
      <c r="Y9" s="5"/>
      <c r="Z9" s="5"/>
    </row>
    <row r="10" spans="1:26" s="4" customFormat="1" ht="15" customHeight="1" thickBot="1" x14ac:dyDescent="0.25">
      <c r="B10" s="396"/>
      <c r="C10" s="397"/>
      <c r="D10" s="397"/>
      <c r="E10" s="397"/>
      <c r="F10" s="397"/>
      <c r="G10" s="397"/>
      <c r="H10" s="397"/>
      <c r="I10" s="397"/>
      <c r="J10" s="397"/>
      <c r="K10" s="397"/>
      <c r="L10" s="397"/>
      <c r="M10" s="398"/>
      <c r="N10" s="288" t="s">
        <v>98</v>
      </c>
      <c r="O10" s="289"/>
      <c r="P10" s="289"/>
      <c r="Q10" s="289"/>
      <c r="R10" s="289"/>
      <c r="S10" s="289"/>
      <c r="T10" s="327">
        <v>53.712780674296603</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119427600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1430997248</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212603483</v>
      </c>
      <c r="L16" s="165"/>
      <c r="M16" s="165"/>
      <c r="N16" s="166"/>
      <c r="O16" s="167" t="s">
        <v>8</v>
      </c>
      <c r="P16" s="168"/>
      <c r="Q16" s="168"/>
      <c r="R16" s="168"/>
      <c r="S16" s="169"/>
      <c r="T16" s="170">
        <v>23200000</v>
      </c>
      <c r="U16" s="171"/>
      <c r="V16" s="171"/>
      <c r="W16" s="172"/>
      <c r="X16" s="1"/>
    </row>
    <row r="17" spans="1:25"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5" s="2" customFormat="1" ht="15" customHeight="1" x14ac:dyDescent="0.2">
      <c r="A18" s="1"/>
      <c r="B18" s="202"/>
      <c r="C18" s="203"/>
      <c r="D18" s="203"/>
      <c r="E18" s="203"/>
      <c r="F18" s="173" t="s">
        <v>2</v>
      </c>
      <c r="G18" s="168"/>
      <c r="H18" s="168"/>
      <c r="I18" s="168"/>
      <c r="J18" s="169"/>
      <c r="K18" s="164">
        <v>32238018</v>
      </c>
      <c r="L18" s="165"/>
      <c r="M18" s="165"/>
      <c r="N18" s="166"/>
      <c r="O18" s="167" t="s">
        <v>6</v>
      </c>
      <c r="P18" s="168"/>
      <c r="Q18" s="168"/>
      <c r="R18" s="168"/>
      <c r="S18" s="169"/>
      <c r="T18" s="170">
        <v>37951225</v>
      </c>
      <c r="U18" s="171"/>
      <c r="V18" s="171"/>
      <c r="W18" s="172"/>
      <c r="X18" s="1"/>
    </row>
    <row r="19" spans="1:25" s="2" customFormat="1" ht="15" customHeight="1" x14ac:dyDescent="0.2">
      <c r="A19" s="1"/>
      <c r="B19" s="202"/>
      <c r="C19" s="203"/>
      <c r="D19" s="203"/>
      <c r="E19" s="203"/>
      <c r="F19" s="173" t="s">
        <v>23</v>
      </c>
      <c r="G19" s="168"/>
      <c r="H19" s="168"/>
      <c r="I19" s="168"/>
      <c r="J19" s="169"/>
      <c r="K19" s="164">
        <v>245765010</v>
      </c>
      <c r="L19" s="165"/>
      <c r="M19" s="165"/>
      <c r="N19" s="166"/>
      <c r="O19" s="167" t="s">
        <v>24</v>
      </c>
      <c r="P19" s="168"/>
      <c r="Q19" s="168"/>
      <c r="R19" s="168"/>
      <c r="S19" s="169"/>
      <c r="T19" s="170">
        <v>45905039</v>
      </c>
      <c r="U19" s="171"/>
      <c r="V19" s="171"/>
      <c r="W19" s="172"/>
      <c r="X19" s="1"/>
    </row>
    <row r="20" spans="1:25" s="2" customFormat="1" ht="15" customHeight="1" x14ac:dyDescent="0.2">
      <c r="A20" s="1"/>
      <c r="B20" s="202"/>
      <c r="C20" s="203"/>
      <c r="D20" s="203"/>
      <c r="E20" s="203"/>
      <c r="F20" s="218" t="s">
        <v>471</v>
      </c>
      <c r="G20" s="182"/>
      <c r="H20" s="182"/>
      <c r="I20" s="182"/>
      <c r="J20" s="183"/>
      <c r="K20" s="229">
        <v>6336461</v>
      </c>
      <c r="L20" s="230"/>
      <c r="M20" s="230"/>
      <c r="N20" s="231"/>
      <c r="O20" s="181" t="s">
        <v>470</v>
      </c>
      <c r="P20" s="182"/>
      <c r="Q20" s="182"/>
      <c r="R20" s="182"/>
      <c r="S20" s="183"/>
      <c r="T20" s="184">
        <v>0</v>
      </c>
      <c r="U20" s="185"/>
      <c r="V20" s="185"/>
      <c r="W20" s="186"/>
      <c r="X20" s="1"/>
    </row>
    <row r="21" spans="1:25" s="2" customFormat="1" ht="15" customHeight="1" thickBot="1" x14ac:dyDescent="0.25">
      <c r="A21" s="1"/>
      <c r="B21" s="202"/>
      <c r="C21" s="203"/>
      <c r="D21" s="203"/>
      <c r="E21" s="203"/>
      <c r="F21" s="187" t="s">
        <v>20</v>
      </c>
      <c r="G21" s="188"/>
      <c r="H21" s="188"/>
      <c r="I21" s="188"/>
      <c r="J21" s="189"/>
      <c r="K21" s="190">
        <f>SUM(K14:N20)</f>
        <v>2047367820</v>
      </c>
      <c r="L21" s="191"/>
      <c r="M21" s="191"/>
      <c r="N21" s="192"/>
      <c r="O21" s="193" t="s">
        <v>21</v>
      </c>
      <c r="P21" s="188"/>
      <c r="Q21" s="188"/>
      <c r="R21" s="188"/>
      <c r="S21" s="189"/>
      <c r="T21" s="190">
        <f>SUM(T14:W20)</f>
        <v>107056264</v>
      </c>
      <c r="U21" s="191"/>
      <c r="V21" s="191"/>
      <c r="W21" s="194"/>
      <c r="X21" s="1"/>
    </row>
    <row r="22" spans="1:25"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-1940311556</v>
      </c>
      <c r="U22" s="198"/>
      <c r="V22" s="198"/>
      <c r="W22" s="199"/>
      <c r="X22" s="1"/>
    </row>
    <row r="23" spans="1:25" s="2" customFormat="1" ht="15" customHeight="1" x14ac:dyDescent="0.2">
      <c r="A23" s="1"/>
      <c r="B23" s="200" t="s">
        <v>450</v>
      </c>
      <c r="C23" s="201"/>
      <c r="D23" s="201"/>
      <c r="E23" s="201"/>
      <c r="F23" s="206" t="s">
        <v>1</v>
      </c>
      <c r="G23" s="207"/>
      <c r="H23" s="207"/>
      <c r="I23" s="207"/>
      <c r="J23" s="208"/>
      <c r="K23" s="209">
        <v>184700015</v>
      </c>
      <c r="L23" s="210"/>
      <c r="M23" s="210"/>
      <c r="N23" s="210"/>
      <c r="O23" s="211" t="s">
        <v>43</v>
      </c>
      <c r="P23" s="207"/>
      <c r="Q23" s="207"/>
      <c r="R23" s="207"/>
      <c r="S23" s="208"/>
      <c r="T23" s="209">
        <v>0</v>
      </c>
      <c r="U23" s="210"/>
      <c r="V23" s="210"/>
      <c r="W23" s="212"/>
      <c r="X23" s="1"/>
    </row>
    <row r="24" spans="1:25" s="2" customFormat="1" ht="15" customHeight="1" x14ac:dyDescent="0.2">
      <c r="A24" s="1"/>
      <c r="B24" s="202"/>
      <c r="C24" s="203"/>
      <c r="D24" s="203"/>
      <c r="E24" s="203"/>
      <c r="F24" s="213" t="s">
        <v>540</v>
      </c>
      <c r="G24" s="214"/>
      <c r="H24" s="214"/>
      <c r="I24" s="214"/>
      <c r="J24" s="215"/>
      <c r="K24" s="170">
        <v>15581336</v>
      </c>
      <c r="L24" s="171"/>
      <c r="M24" s="171"/>
      <c r="N24" s="216"/>
      <c r="O24" s="217"/>
      <c r="P24" s="214"/>
      <c r="Q24" s="214"/>
      <c r="R24" s="214"/>
      <c r="S24" s="215"/>
      <c r="T24" s="170"/>
      <c r="U24" s="171"/>
      <c r="V24" s="171"/>
      <c r="W24" s="172"/>
      <c r="X24" s="1"/>
    </row>
    <row r="25" spans="1:25" s="2" customFormat="1" ht="15" customHeight="1" x14ac:dyDescent="0.2">
      <c r="A25" s="1"/>
      <c r="B25" s="202"/>
      <c r="C25" s="203"/>
      <c r="D25" s="203"/>
      <c r="E25" s="203"/>
      <c r="F25" s="218" t="s">
        <v>537</v>
      </c>
      <c r="G25" s="182"/>
      <c r="H25" s="182"/>
      <c r="I25" s="182"/>
      <c r="J25" s="183"/>
      <c r="K25" s="219">
        <v>2</v>
      </c>
      <c r="L25" s="220"/>
      <c r="M25" s="220"/>
      <c r="N25" s="221"/>
      <c r="O25" s="181"/>
      <c r="P25" s="182"/>
      <c r="Q25" s="182"/>
      <c r="R25" s="182"/>
      <c r="S25" s="183"/>
      <c r="T25" s="222"/>
      <c r="U25" s="223"/>
      <c r="V25" s="223"/>
      <c r="W25" s="224"/>
      <c r="X25" s="1"/>
    </row>
    <row r="26" spans="1:25" s="2" customFormat="1" ht="15" customHeight="1" thickBot="1" x14ac:dyDescent="0.25">
      <c r="A26" s="1"/>
      <c r="B26" s="202"/>
      <c r="C26" s="203"/>
      <c r="D26" s="203"/>
      <c r="E26" s="203"/>
      <c r="F26" s="187" t="s">
        <v>20</v>
      </c>
      <c r="G26" s="188"/>
      <c r="H26" s="188"/>
      <c r="I26" s="188"/>
      <c r="J26" s="189"/>
      <c r="K26" s="225">
        <f>SUM(K23:N25)</f>
        <v>200281353</v>
      </c>
      <c r="L26" s="226"/>
      <c r="M26" s="226"/>
      <c r="N26" s="227"/>
      <c r="O26" s="193" t="s">
        <v>21</v>
      </c>
      <c r="P26" s="188"/>
      <c r="Q26" s="188"/>
      <c r="R26" s="188"/>
      <c r="S26" s="189"/>
      <c r="T26" s="225">
        <f>SUM(T23:W25)</f>
        <v>0</v>
      </c>
      <c r="U26" s="226"/>
      <c r="V26" s="226"/>
      <c r="W26" s="228"/>
      <c r="X26" s="1"/>
    </row>
    <row r="27" spans="1:25"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-200281353</v>
      </c>
      <c r="U27" s="198"/>
      <c r="V27" s="198"/>
      <c r="W27" s="199"/>
      <c r="X27" s="1"/>
    </row>
    <row r="28" spans="1:25" s="2" customFormat="1" ht="15" customHeight="1" thickBot="1" x14ac:dyDescent="0.25">
      <c r="A28" s="1"/>
      <c r="B28" s="232" t="s">
        <v>451</v>
      </c>
      <c r="C28" s="233"/>
      <c r="D28" s="233"/>
      <c r="E28" s="233"/>
      <c r="F28" s="236" t="s">
        <v>20</v>
      </c>
      <c r="G28" s="237"/>
      <c r="H28" s="237"/>
      <c r="I28" s="237"/>
      <c r="J28" s="238"/>
      <c r="K28" s="239">
        <f>K21+K26</f>
        <v>2247649173</v>
      </c>
      <c r="L28" s="240"/>
      <c r="M28" s="240"/>
      <c r="N28" s="241"/>
      <c r="O28" s="242" t="s">
        <v>21</v>
      </c>
      <c r="P28" s="237"/>
      <c r="Q28" s="237"/>
      <c r="R28" s="237"/>
      <c r="S28" s="238"/>
      <c r="T28" s="239">
        <f>T21+T26</f>
        <v>107056264</v>
      </c>
      <c r="U28" s="240"/>
      <c r="V28" s="240"/>
      <c r="W28" s="243"/>
      <c r="X28" s="1"/>
      <c r="Y28" s="72"/>
    </row>
    <row r="29" spans="1:25"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-2140592909</v>
      </c>
      <c r="U29" s="198"/>
      <c r="V29" s="198"/>
      <c r="W29" s="199"/>
      <c r="X29" s="1"/>
    </row>
    <row r="30" spans="1:25"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5"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5"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9" ht="18" customHeight="1" x14ac:dyDescent="0.2">
      <c r="B33" s="257" t="s">
        <v>314</v>
      </c>
      <c r="C33" s="258"/>
      <c r="D33" s="258"/>
      <c r="E33" s="258"/>
      <c r="F33" s="258"/>
      <c r="G33" s="258"/>
      <c r="H33" s="258"/>
      <c r="I33" s="258"/>
      <c r="J33" s="258"/>
      <c r="K33" s="258"/>
      <c r="L33" s="259">
        <v>1978</v>
      </c>
      <c r="M33" s="259"/>
      <c r="N33" s="259"/>
      <c r="O33" s="259"/>
      <c r="P33" s="260">
        <v>50</v>
      </c>
      <c r="Q33" s="260"/>
      <c r="R33" s="260"/>
      <c r="S33" s="260"/>
      <c r="T33" s="261" t="s">
        <v>574</v>
      </c>
      <c r="U33" s="261"/>
      <c r="V33" s="261"/>
      <c r="W33" s="262"/>
    </row>
    <row r="34" spans="2:29" ht="18" customHeight="1" x14ac:dyDescent="0.2">
      <c r="B34" s="244"/>
      <c r="C34" s="246" t="s">
        <v>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9" ht="18" customHeight="1" thickBot="1" x14ac:dyDescent="0.25">
      <c r="B35" s="245"/>
      <c r="C35" s="248">
        <v>69678704</v>
      </c>
      <c r="D35" s="248"/>
      <c r="E35" s="248"/>
      <c r="F35" s="248"/>
      <c r="G35" s="248"/>
      <c r="H35" s="248"/>
      <c r="I35" s="248"/>
      <c r="J35" s="248">
        <v>59923682</v>
      </c>
      <c r="K35" s="248"/>
      <c r="L35" s="248"/>
      <c r="M35" s="248"/>
      <c r="N35" s="248"/>
      <c r="O35" s="248"/>
      <c r="P35" s="248"/>
      <c r="Q35" s="248">
        <v>29063000</v>
      </c>
      <c r="R35" s="248"/>
      <c r="S35" s="248"/>
      <c r="T35" s="248"/>
      <c r="U35" s="248"/>
      <c r="V35" s="248"/>
      <c r="W35" s="250"/>
    </row>
    <row r="36" spans="2:29" ht="18" customHeight="1" x14ac:dyDescent="0.2">
      <c r="B36" s="254" t="s">
        <v>26</v>
      </c>
      <c r="C36" s="255"/>
      <c r="D36" s="255"/>
      <c r="E36" s="255"/>
      <c r="F36" s="255"/>
      <c r="G36" s="255"/>
      <c r="H36" s="255"/>
      <c r="I36" s="255"/>
      <c r="J36" s="255"/>
      <c r="K36" s="255"/>
      <c r="L36" s="255" t="s">
        <v>29</v>
      </c>
      <c r="M36" s="255"/>
      <c r="N36" s="255"/>
      <c r="O36" s="255"/>
      <c r="P36" s="255" t="s">
        <v>30</v>
      </c>
      <c r="Q36" s="255"/>
      <c r="R36" s="255"/>
      <c r="S36" s="255"/>
      <c r="T36" s="255" t="s">
        <v>31</v>
      </c>
      <c r="U36" s="255"/>
      <c r="V36" s="255"/>
      <c r="W36" s="256"/>
      <c r="X36" s="3"/>
      <c r="Y36" s="3"/>
      <c r="AA36" s="2"/>
      <c r="AB36" s="2"/>
      <c r="AC36" s="2"/>
    </row>
    <row r="37" spans="2:29" ht="18" customHeight="1" x14ac:dyDescent="0.2">
      <c r="B37" s="257" t="s">
        <v>315</v>
      </c>
      <c r="C37" s="258"/>
      <c r="D37" s="258"/>
      <c r="E37" s="258"/>
      <c r="F37" s="258"/>
      <c r="G37" s="258"/>
      <c r="H37" s="258"/>
      <c r="I37" s="258"/>
      <c r="J37" s="258"/>
      <c r="K37" s="258"/>
      <c r="L37" s="259">
        <v>1991</v>
      </c>
      <c r="M37" s="259"/>
      <c r="N37" s="259"/>
      <c r="O37" s="259"/>
      <c r="P37" s="260">
        <v>50</v>
      </c>
      <c r="Q37" s="260"/>
      <c r="R37" s="260"/>
      <c r="S37" s="260"/>
      <c r="T37" s="261" t="s">
        <v>316</v>
      </c>
      <c r="U37" s="261"/>
      <c r="V37" s="261"/>
      <c r="W37" s="262"/>
      <c r="X37" s="3"/>
      <c r="Y37" s="3"/>
      <c r="AA37" s="2"/>
      <c r="AB37" s="2"/>
      <c r="AC37" s="2"/>
    </row>
    <row r="38" spans="2:29" ht="18" customHeight="1" x14ac:dyDescent="0.2">
      <c r="B38" s="244"/>
      <c r="C38" s="246" t="s">
        <v>100</v>
      </c>
      <c r="D38" s="246"/>
      <c r="E38" s="246"/>
      <c r="F38" s="246"/>
      <c r="G38" s="246"/>
      <c r="H38" s="246"/>
      <c r="I38" s="246"/>
      <c r="J38" s="246" t="s">
        <v>28</v>
      </c>
      <c r="K38" s="246"/>
      <c r="L38" s="246"/>
      <c r="M38" s="246"/>
      <c r="N38" s="246"/>
      <c r="O38" s="246"/>
      <c r="P38" s="246"/>
      <c r="Q38" s="246" t="s">
        <v>32</v>
      </c>
      <c r="R38" s="246"/>
      <c r="S38" s="246"/>
      <c r="T38" s="246"/>
      <c r="U38" s="246"/>
      <c r="V38" s="246"/>
      <c r="W38" s="247"/>
      <c r="X38" s="3"/>
      <c r="Y38" s="3"/>
      <c r="AA38" s="2"/>
      <c r="AB38" s="2"/>
      <c r="AC38" s="2"/>
    </row>
    <row r="39" spans="2:29" ht="18" customHeight="1" thickBot="1" x14ac:dyDescent="0.25">
      <c r="B39" s="245"/>
      <c r="C39" s="248">
        <v>175760230</v>
      </c>
      <c r="D39" s="248"/>
      <c r="E39" s="248"/>
      <c r="F39" s="248"/>
      <c r="G39" s="248"/>
      <c r="H39" s="248"/>
      <c r="I39" s="248"/>
      <c r="J39" s="248">
        <v>105456120</v>
      </c>
      <c r="K39" s="248"/>
      <c r="L39" s="248"/>
      <c r="M39" s="248"/>
      <c r="N39" s="248"/>
      <c r="O39" s="248"/>
      <c r="P39" s="248"/>
      <c r="Q39" s="248">
        <v>84402000</v>
      </c>
      <c r="R39" s="248"/>
      <c r="S39" s="248"/>
      <c r="T39" s="248"/>
      <c r="U39" s="248"/>
      <c r="V39" s="248"/>
      <c r="W39" s="250"/>
      <c r="X39" s="3"/>
      <c r="Y39" s="3"/>
      <c r="Z39" s="1"/>
    </row>
    <row r="40" spans="2:29" ht="18" customHeight="1" x14ac:dyDescent="0.2">
      <c r="B40" s="254" t="s">
        <v>26</v>
      </c>
      <c r="C40" s="255"/>
      <c r="D40" s="255"/>
      <c r="E40" s="255"/>
      <c r="F40" s="255"/>
      <c r="G40" s="255"/>
      <c r="H40" s="255"/>
      <c r="I40" s="255"/>
      <c r="J40" s="255"/>
      <c r="K40" s="255"/>
      <c r="L40" s="255" t="s">
        <v>29</v>
      </c>
      <c r="M40" s="255"/>
      <c r="N40" s="255"/>
      <c r="O40" s="255"/>
      <c r="P40" s="255" t="s">
        <v>30</v>
      </c>
      <c r="Q40" s="255"/>
      <c r="R40" s="255"/>
      <c r="S40" s="255"/>
      <c r="T40" s="255" t="s">
        <v>31</v>
      </c>
      <c r="U40" s="255"/>
      <c r="V40" s="255"/>
      <c r="W40" s="256"/>
    </row>
    <row r="41" spans="2:29" ht="18" customHeight="1" x14ac:dyDescent="0.2">
      <c r="B41" s="257" t="s">
        <v>563</v>
      </c>
      <c r="C41" s="258"/>
      <c r="D41" s="258"/>
      <c r="E41" s="258"/>
      <c r="F41" s="258"/>
      <c r="G41" s="258"/>
      <c r="H41" s="258"/>
      <c r="I41" s="258"/>
      <c r="J41" s="258"/>
      <c r="K41" s="258"/>
      <c r="L41" s="259">
        <v>2019</v>
      </c>
      <c r="M41" s="259"/>
      <c r="N41" s="259"/>
      <c r="O41" s="259"/>
      <c r="P41" s="260">
        <v>50</v>
      </c>
      <c r="Q41" s="260"/>
      <c r="R41" s="260"/>
      <c r="S41" s="260"/>
      <c r="T41" s="261" t="s">
        <v>566</v>
      </c>
      <c r="U41" s="261"/>
      <c r="V41" s="261"/>
      <c r="W41" s="262"/>
    </row>
    <row r="42" spans="2:29" ht="18" customHeight="1" x14ac:dyDescent="0.2">
      <c r="B42" s="244"/>
      <c r="C42" s="246" t="s">
        <v>85</v>
      </c>
      <c r="D42" s="246"/>
      <c r="E42" s="246"/>
      <c r="F42" s="246"/>
      <c r="G42" s="246"/>
      <c r="H42" s="246"/>
      <c r="I42" s="246"/>
      <c r="J42" s="246" t="s">
        <v>28</v>
      </c>
      <c r="K42" s="246"/>
      <c r="L42" s="246"/>
      <c r="M42" s="246"/>
      <c r="N42" s="246"/>
      <c r="O42" s="246"/>
      <c r="P42" s="246"/>
      <c r="Q42" s="246" t="s">
        <v>32</v>
      </c>
      <c r="R42" s="246"/>
      <c r="S42" s="246"/>
      <c r="T42" s="246"/>
      <c r="U42" s="246"/>
      <c r="V42" s="246"/>
      <c r="W42" s="247"/>
    </row>
    <row r="43" spans="2:29" ht="18" customHeight="1" thickBot="1" x14ac:dyDescent="0.25">
      <c r="B43" s="245"/>
      <c r="C43" s="248">
        <v>176377134</v>
      </c>
      <c r="D43" s="248"/>
      <c r="E43" s="248"/>
      <c r="F43" s="248"/>
      <c r="G43" s="248"/>
      <c r="H43" s="248"/>
      <c r="I43" s="248"/>
      <c r="J43" s="248">
        <v>7055084</v>
      </c>
      <c r="K43" s="248"/>
      <c r="L43" s="248"/>
      <c r="M43" s="248"/>
      <c r="N43" s="248"/>
      <c r="O43" s="248"/>
      <c r="P43" s="248"/>
      <c r="Q43" s="248">
        <v>280044495</v>
      </c>
      <c r="R43" s="248"/>
      <c r="S43" s="248"/>
      <c r="T43" s="248"/>
      <c r="U43" s="248"/>
      <c r="V43" s="248"/>
      <c r="W43" s="250"/>
    </row>
    <row r="44" spans="2:29" ht="11.5" thickBot="1" x14ac:dyDescent="0.25"/>
    <row r="45" spans="2:29" ht="15" customHeight="1" thickBot="1" x14ac:dyDescent="0.25">
      <c r="B45" s="100" t="s">
        <v>33</v>
      </c>
      <c r="C45" s="101"/>
      <c r="D45" s="101"/>
      <c r="E45" s="101"/>
      <c r="F45" s="101"/>
      <c r="G45" s="101"/>
      <c r="H45" s="101"/>
      <c r="I45" s="101"/>
      <c r="J45" s="101"/>
      <c r="K45" s="101"/>
      <c r="L45" s="101"/>
      <c r="M45" s="101"/>
      <c r="N45" s="101"/>
      <c r="O45" s="101"/>
      <c r="P45" s="101"/>
      <c r="Q45" s="101"/>
      <c r="R45" s="101"/>
      <c r="S45" s="101"/>
      <c r="T45" s="101"/>
      <c r="U45" s="101"/>
      <c r="V45" s="101"/>
      <c r="W45" s="102"/>
    </row>
    <row r="46" spans="2:29" ht="15" customHeight="1" x14ac:dyDescent="0.2">
      <c r="B46" s="269" t="s">
        <v>39</v>
      </c>
      <c r="C46" s="265"/>
      <c r="D46" s="265"/>
      <c r="E46" s="265"/>
      <c r="F46" s="265"/>
      <c r="G46" s="265"/>
      <c r="H46" s="255" t="s">
        <v>34</v>
      </c>
      <c r="I46" s="255"/>
      <c r="J46" s="255"/>
      <c r="K46" s="255"/>
      <c r="L46" s="255" t="s">
        <v>40</v>
      </c>
      <c r="M46" s="255"/>
      <c r="N46" s="255"/>
      <c r="O46" s="255"/>
      <c r="P46" s="255" t="s">
        <v>41</v>
      </c>
      <c r="Q46" s="255"/>
      <c r="R46" s="255"/>
      <c r="S46" s="255"/>
      <c r="T46" s="265" t="s">
        <v>42</v>
      </c>
      <c r="U46" s="265"/>
      <c r="V46" s="265"/>
      <c r="W46" s="266"/>
    </row>
    <row r="47" spans="2:29" ht="15" customHeight="1" thickBot="1" x14ac:dyDescent="0.25">
      <c r="B47" s="277" t="s">
        <v>317</v>
      </c>
      <c r="C47" s="278"/>
      <c r="D47" s="278"/>
      <c r="E47" s="278"/>
      <c r="F47" s="278"/>
      <c r="G47" s="278"/>
      <c r="H47" s="279">
        <v>480000000</v>
      </c>
      <c r="I47" s="279"/>
      <c r="J47" s="279"/>
      <c r="K47" s="279"/>
      <c r="L47" s="279">
        <v>254117632</v>
      </c>
      <c r="M47" s="279"/>
      <c r="N47" s="279"/>
      <c r="O47" s="279"/>
      <c r="P47" s="280">
        <v>40683</v>
      </c>
      <c r="Q47" s="280"/>
      <c r="R47" s="280"/>
      <c r="S47" s="280"/>
      <c r="T47" s="281">
        <v>47931</v>
      </c>
      <c r="U47" s="281"/>
      <c r="V47" s="281"/>
      <c r="W47" s="282"/>
    </row>
    <row r="48" spans="2:29" ht="15" customHeight="1" x14ac:dyDescent="0.2">
      <c r="B48" s="269" t="s">
        <v>39</v>
      </c>
      <c r="C48" s="265"/>
      <c r="D48" s="265"/>
      <c r="E48" s="265"/>
      <c r="F48" s="265"/>
      <c r="G48" s="265"/>
      <c r="H48" s="255" t="s">
        <v>34</v>
      </c>
      <c r="I48" s="255"/>
      <c r="J48" s="255"/>
      <c r="K48" s="255"/>
      <c r="L48" s="255" t="s">
        <v>40</v>
      </c>
      <c r="M48" s="255"/>
      <c r="N48" s="255"/>
      <c r="O48" s="255"/>
      <c r="P48" s="255" t="s">
        <v>41</v>
      </c>
      <c r="Q48" s="255"/>
      <c r="R48" s="255"/>
      <c r="S48" s="255"/>
      <c r="T48" s="265" t="s">
        <v>42</v>
      </c>
      <c r="U48" s="265"/>
      <c r="V48" s="265"/>
      <c r="W48" s="266"/>
    </row>
    <row r="49" spans="2:23" ht="15" customHeight="1" thickBot="1" x14ac:dyDescent="0.25">
      <c r="B49" s="277" t="s">
        <v>318</v>
      </c>
      <c r="C49" s="278"/>
      <c r="D49" s="278"/>
      <c r="E49" s="278"/>
      <c r="F49" s="278"/>
      <c r="G49" s="278"/>
      <c r="H49" s="279">
        <v>175000000</v>
      </c>
      <c r="I49" s="279"/>
      <c r="J49" s="279"/>
      <c r="K49" s="279"/>
      <c r="L49" s="279">
        <v>175000000</v>
      </c>
      <c r="M49" s="279"/>
      <c r="N49" s="279"/>
      <c r="O49" s="279"/>
      <c r="P49" s="280">
        <v>42149</v>
      </c>
      <c r="Q49" s="280"/>
      <c r="R49" s="280"/>
      <c r="S49" s="280"/>
      <c r="T49" s="281">
        <v>45802</v>
      </c>
      <c r="U49" s="281"/>
      <c r="V49" s="281"/>
      <c r="W49" s="282"/>
    </row>
    <row r="51" spans="2:23" ht="15" customHeight="1" x14ac:dyDescent="0.2">
      <c r="U51" s="99" t="s">
        <v>446</v>
      </c>
      <c r="V51" s="99"/>
      <c r="W51" s="99"/>
    </row>
  </sheetData>
  <mergeCells count="156">
    <mergeCell ref="U51:W51"/>
    <mergeCell ref="B1:E3"/>
    <mergeCell ref="F1:J1"/>
    <mergeCell ref="K1:R1"/>
    <mergeCell ref="S1:W1"/>
    <mergeCell ref="F2:J3"/>
    <mergeCell ref="K2:R3"/>
    <mergeCell ref="S2:W3"/>
    <mergeCell ref="B4:W4"/>
    <mergeCell ref="N5:S5"/>
    <mergeCell ref="T5:W5"/>
    <mergeCell ref="B6:M10"/>
    <mergeCell ref="N6:S6"/>
    <mergeCell ref="T6:W6"/>
    <mergeCell ref="N7:S7"/>
    <mergeCell ref="T7:W7"/>
    <mergeCell ref="N8:S8"/>
    <mergeCell ref="T8:W8"/>
    <mergeCell ref="N9:S9"/>
    <mergeCell ref="T9:W9"/>
    <mergeCell ref="N10:S10"/>
    <mergeCell ref="T10:W10"/>
    <mergeCell ref="B12:W12"/>
    <mergeCell ref="B13:E13"/>
    <mergeCell ref="F13:J13"/>
    <mergeCell ref="O13:S13"/>
    <mergeCell ref="K16:N16"/>
    <mergeCell ref="O16:S16"/>
    <mergeCell ref="T16:W16"/>
    <mergeCell ref="F17:J17"/>
    <mergeCell ref="K17:N17"/>
    <mergeCell ref="O17:S17"/>
    <mergeCell ref="T17:W17"/>
    <mergeCell ref="F14:J14"/>
    <mergeCell ref="K14:N14"/>
    <mergeCell ref="O14:S14"/>
    <mergeCell ref="T14:W14"/>
    <mergeCell ref="F15:J15"/>
    <mergeCell ref="K15:N15"/>
    <mergeCell ref="O15:S15"/>
    <mergeCell ref="T15:W15"/>
    <mergeCell ref="F16:J16"/>
    <mergeCell ref="K13:N13"/>
    <mergeCell ref="T13:W13"/>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20:J20"/>
    <mergeCell ref="K20:N20"/>
    <mergeCell ref="J35:P35"/>
    <mergeCell ref="Q35:W35"/>
    <mergeCell ref="B28:E29"/>
    <mergeCell ref="F28:J28"/>
    <mergeCell ref="K28:N28"/>
    <mergeCell ref="O28:S28"/>
    <mergeCell ref="T28:W28"/>
    <mergeCell ref="F29:S29"/>
    <mergeCell ref="T29:W29"/>
    <mergeCell ref="B31:W31"/>
    <mergeCell ref="B32:K32"/>
    <mergeCell ref="L32:O32"/>
    <mergeCell ref="P32:S32"/>
    <mergeCell ref="T32:W32"/>
    <mergeCell ref="B38:B39"/>
    <mergeCell ref="C38:I38"/>
    <mergeCell ref="J38:P38"/>
    <mergeCell ref="Q38:W38"/>
    <mergeCell ref="C39:I39"/>
    <mergeCell ref="J39:P39"/>
    <mergeCell ref="Q39:W39"/>
    <mergeCell ref="B33:K33"/>
    <mergeCell ref="L33:O33"/>
    <mergeCell ref="P33:S33"/>
    <mergeCell ref="T33:W33"/>
    <mergeCell ref="B36:K36"/>
    <mergeCell ref="L36:O36"/>
    <mergeCell ref="P36:S36"/>
    <mergeCell ref="T36:W36"/>
    <mergeCell ref="B37:K37"/>
    <mergeCell ref="L37:O37"/>
    <mergeCell ref="P37:S37"/>
    <mergeCell ref="T37:W37"/>
    <mergeCell ref="B34:B35"/>
    <mergeCell ref="C34:I34"/>
    <mergeCell ref="J34:P34"/>
    <mergeCell ref="Q34:W34"/>
    <mergeCell ref="C35:I35"/>
    <mergeCell ref="Q42:W42"/>
    <mergeCell ref="C43:I43"/>
    <mergeCell ref="J43:P43"/>
    <mergeCell ref="Q43:W43"/>
    <mergeCell ref="B40:K40"/>
    <mergeCell ref="L40:O40"/>
    <mergeCell ref="P40:S40"/>
    <mergeCell ref="T40:W40"/>
    <mergeCell ref="B41:K41"/>
    <mergeCell ref="L41:O41"/>
    <mergeCell ref="P41:S41"/>
    <mergeCell ref="T41:W41"/>
    <mergeCell ref="B45:W45"/>
    <mergeCell ref="B46:G46"/>
    <mergeCell ref="H46:K46"/>
    <mergeCell ref="L46:O46"/>
    <mergeCell ref="P46:S46"/>
    <mergeCell ref="T46:W46"/>
    <mergeCell ref="B42:B43"/>
    <mergeCell ref="C42:I42"/>
    <mergeCell ref="B49:G49"/>
    <mergeCell ref="H49:K49"/>
    <mergeCell ref="L49:O49"/>
    <mergeCell ref="P49:S49"/>
    <mergeCell ref="T49:W49"/>
    <mergeCell ref="B47:G47"/>
    <mergeCell ref="H47:K47"/>
    <mergeCell ref="L47:O47"/>
    <mergeCell ref="P47:S47"/>
    <mergeCell ref="T47:W47"/>
    <mergeCell ref="B48:G48"/>
    <mergeCell ref="H48:K48"/>
    <mergeCell ref="L48:O48"/>
    <mergeCell ref="P48:S48"/>
    <mergeCell ref="T48:W48"/>
    <mergeCell ref="J42:P42"/>
  </mergeCells>
  <phoneticPr fontId="1"/>
  <hyperlinks>
    <hyperlink ref="U51" location="目次!D6" display="目次へ戻る"/>
    <hyperlink ref="U51:W51" location="目次!D42" display="目次へ戻る"/>
  </hyperlinks>
  <pageMargins left="0.7" right="0.7" top="0.75" bottom="0.75" header="0.3" footer="0.3"/>
  <pageSetup paperSize="9" scale="94"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287</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319</v>
      </c>
      <c r="G2" s="303"/>
      <c r="H2" s="303"/>
      <c r="I2" s="303"/>
      <c r="J2" s="304"/>
      <c r="K2" s="308" t="s">
        <v>320</v>
      </c>
      <c r="L2" s="308"/>
      <c r="M2" s="308"/>
      <c r="N2" s="308"/>
      <c r="O2" s="308"/>
      <c r="P2" s="308"/>
      <c r="Q2" s="308"/>
      <c r="R2" s="308"/>
      <c r="S2" s="308" t="s">
        <v>321</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32" t="s">
        <v>154</v>
      </c>
      <c r="C5" s="33"/>
      <c r="D5" s="33"/>
      <c r="E5" s="335" t="s">
        <v>322</v>
      </c>
      <c r="F5" s="335"/>
      <c r="G5" s="335"/>
      <c r="H5" s="335"/>
      <c r="I5" s="335"/>
      <c r="J5" s="335"/>
      <c r="K5" s="335"/>
      <c r="L5" s="335"/>
      <c r="M5" s="336"/>
      <c r="N5" s="317" t="s">
        <v>63</v>
      </c>
      <c r="O5" s="318"/>
      <c r="P5" s="318"/>
      <c r="Q5" s="318"/>
      <c r="R5" s="318"/>
      <c r="S5" s="318"/>
      <c r="T5" s="370">
        <v>7749</v>
      </c>
      <c r="U5" s="370"/>
      <c r="V5" s="370"/>
      <c r="W5" s="371"/>
      <c r="Y5" s="5"/>
      <c r="Z5" s="5"/>
    </row>
    <row r="6" spans="1:26" s="4" customFormat="1" ht="15" customHeight="1" x14ac:dyDescent="0.2">
      <c r="B6" s="20" t="s">
        <v>157</v>
      </c>
      <c r="C6" s="11"/>
      <c r="D6" s="11"/>
      <c r="E6" s="263" t="s">
        <v>323</v>
      </c>
      <c r="F6" s="263"/>
      <c r="G6" s="263"/>
      <c r="H6" s="263"/>
      <c r="I6" s="263"/>
      <c r="J6" s="263"/>
      <c r="K6" s="263"/>
      <c r="L6" s="263"/>
      <c r="M6" s="264"/>
      <c r="N6" s="141" t="s">
        <v>48</v>
      </c>
      <c r="O6" s="142"/>
      <c r="P6" s="142"/>
      <c r="Q6" s="142"/>
      <c r="R6" s="142"/>
      <c r="S6" s="143"/>
      <c r="T6" s="132">
        <f>(K28/T5)</f>
        <v>3322.945412311266</v>
      </c>
      <c r="U6" s="133"/>
      <c r="V6" s="133"/>
      <c r="W6" s="134"/>
      <c r="Y6" s="5"/>
      <c r="Z6" s="5"/>
    </row>
    <row r="7" spans="1:26" s="4" customFormat="1" ht="15" customHeight="1" x14ac:dyDescent="0.2">
      <c r="B7" s="20" t="s">
        <v>181</v>
      </c>
      <c r="C7" s="11"/>
      <c r="D7" s="11"/>
      <c r="E7" s="293" t="s">
        <v>196</v>
      </c>
      <c r="F7" s="293"/>
      <c r="G7" s="293"/>
      <c r="H7" s="293"/>
      <c r="I7" s="293"/>
      <c r="J7" s="293"/>
      <c r="K7" s="293"/>
      <c r="L7" s="293"/>
      <c r="M7" s="294"/>
      <c r="N7" s="141" t="s">
        <v>49</v>
      </c>
      <c r="O7" s="142"/>
      <c r="P7" s="142"/>
      <c r="Q7" s="142"/>
      <c r="R7" s="142"/>
      <c r="S7" s="143"/>
      <c r="T7" s="135">
        <f>(SUM(K14:N20,K23:N25)-(SUM(T17:W18)))/(T5)</f>
        <v>3322.945412311266</v>
      </c>
      <c r="U7" s="136"/>
      <c r="V7" s="136"/>
      <c r="W7" s="137"/>
      <c r="Y7" s="5"/>
      <c r="Z7" s="5"/>
    </row>
    <row r="8" spans="1:26" s="4" customFormat="1" ht="15" customHeight="1" x14ac:dyDescent="0.2">
      <c r="B8" s="20" t="s">
        <v>324</v>
      </c>
      <c r="C8" s="11"/>
      <c r="D8" s="11"/>
      <c r="E8" s="11"/>
      <c r="F8" s="11"/>
      <c r="G8" s="37"/>
      <c r="H8" s="37"/>
      <c r="I8" s="37"/>
      <c r="J8" s="37"/>
      <c r="K8" s="37"/>
      <c r="L8" s="37"/>
      <c r="M8" s="46"/>
      <c r="N8" s="141" t="s">
        <v>44</v>
      </c>
      <c r="O8" s="142"/>
      <c r="P8" s="142"/>
      <c r="Q8" s="142"/>
      <c r="R8" s="142"/>
      <c r="S8" s="143"/>
      <c r="T8" s="155">
        <f>((T17+T18)/(K28)*100)</f>
        <v>0</v>
      </c>
      <c r="U8" s="156"/>
      <c r="V8" s="156"/>
      <c r="W8" s="157"/>
      <c r="Y8" s="5"/>
      <c r="Z8" s="5"/>
    </row>
    <row r="9" spans="1:26" s="4" customFormat="1" ht="15" customHeight="1" x14ac:dyDescent="0.2">
      <c r="B9" s="393" t="s">
        <v>325</v>
      </c>
      <c r="C9" s="394"/>
      <c r="D9" s="394"/>
      <c r="E9" s="394"/>
      <c r="F9" s="394"/>
      <c r="G9" s="394"/>
      <c r="H9" s="394"/>
      <c r="I9" s="394"/>
      <c r="J9" s="394"/>
      <c r="K9" s="394"/>
      <c r="L9" s="394"/>
      <c r="M9" s="395"/>
      <c r="N9" s="141" t="s">
        <v>45</v>
      </c>
      <c r="O9" s="142"/>
      <c r="P9" s="142"/>
      <c r="Q9" s="142"/>
      <c r="R9" s="142"/>
      <c r="S9" s="143"/>
      <c r="T9" s="155">
        <f>IF((K21-T21)/(K21)*100&gt;0,(K21-T21)/(K21)*100,0)</f>
        <v>99.534951841482879</v>
      </c>
      <c r="U9" s="156"/>
      <c r="V9" s="156"/>
      <c r="W9" s="157"/>
      <c r="Y9" s="5"/>
      <c r="Z9" s="5"/>
    </row>
    <row r="10" spans="1:26" s="4" customFormat="1" ht="15" customHeight="1" thickBot="1" x14ac:dyDescent="0.25">
      <c r="B10" s="396"/>
      <c r="C10" s="397"/>
      <c r="D10" s="397"/>
      <c r="E10" s="397"/>
      <c r="F10" s="397"/>
      <c r="G10" s="397"/>
      <c r="H10" s="397"/>
      <c r="I10" s="397"/>
      <c r="J10" s="397"/>
      <c r="K10" s="397"/>
      <c r="L10" s="397"/>
      <c r="M10" s="398"/>
      <c r="N10" s="288" t="s">
        <v>69</v>
      </c>
      <c r="O10" s="289"/>
      <c r="P10" s="289"/>
      <c r="Q10" s="289"/>
      <c r="R10" s="289"/>
      <c r="S10" s="289"/>
      <c r="T10" s="327">
        <v>63.999995636486901</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19585082</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0</v>
      </c>
      <c r="L16" s="165"/>
      <c r="M16" s="165"/>
      <c r="N16" s="166"/>
      <c r="O16" s="167" t="s">
        <v>8</v>
      </c>
      <c r="P16" s="168"/>
      <c r="Q16" s="168"/>
      <c r="R16" s="168"/>
      <c r="S16" s="169"/>
      <c r="T16" s="170">
        <v>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297590</v>
      </c>
      <c r="L18" s="165"/>
      <c r="M18" s="165"/>
      <c r="N18" s="166"/>
      <c r="O18" s="167" t="s">
        <v>6</v>
      </c>
      <c r="P18" s="168"/>
      <c r="Q18" s="168"/>
      <c r="R18" s="168"/>
      <c r="S18" s="169"/>
      <c r="T18" s="170">
        <v>0</v>
      </c>
      <c r="U18" s="171"/>
      <c r="V18" s="171"/>
      <c r="W18" s="172"/>
      <c r="X18" s="1"/>
    </row>
    <row r="19" spans="1:24" s="2" customFormat="1" ht="15" customHeight="1" x14ac:dyDescent="0.2">
      <c r="A19" s="1"/>
      <c r="B19" s="202"/>
      <c r="C19" s="203"/>
      <c r="D19" s="203"/>
      <c r="E19" s="203"/>
      <c r="F19" s="173" t="s">
        <v>23</v>
      </c>
      <c r="G19" s="168"/>
      <c r="H19" s="168"/>
      <c r="I19" s="168"/>
      <c r="J19" s="169"/>
      <c r="K19" s="164">
        <v>0</v>
      </c>
      <c r="L19" s="165"/>
      <c r="M19" s="165"/>
      <c r="N19" s="166"/>
      <c r="O19" s="167" t="s">
        <v>24</v>
      </c>
      <c r="P19" s="168"/>
      <c r="Q19" s="168"/>
      <c r="R19" s="168"/>
      <c r="S19" s="169"/>
      <c r="T19" s="170">
        <v>92464</v>
      </c>
      <c r="U19" s="171"/>
      <c r="V19" s="171"/>
      <c r="W19" s="172"/>
      <c r="X19" s="1"/>
    </row>
    <row r="20" spans="1:24" s="2" customFormat="1" ht="15" customHeight="1" x14ac:dyDescent="0.2">
      <c r="A20" s="1"/>
      <c r="B20" s="202"/>
      <c r="C20" s="203"/>
      <c r="D20" s="203"/>
      <c r="E20" s="203"/>
      <c r="F20" s="218" t="s">
        <v>469</v>
      </c>
      <c r="G20" s="182"/>
      <c r="H20" s="182"/>
      <c r="I20" s="182"/>
      <c r="J20" s="183"/>
      <c r="K20" s="229">
        <v>0</v>
      </c>
      <c r="L20" s="230"/>
      <c r="M20" s="230"/>
      <c r="N20" s="231"/>
      <c r="O20" s="181" t="s">
        <v>470</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19882672</v>
      </c>
      <c r="L21" s="191"/>
      <c r="M21" s="191"/>
      <c r="N21" s="192"/>
      <c r="O21" s="193" t="s">
        <v>21</v>
      </c>
      <c r="P21" s="188"/>
      <c r="Q21" s="188"/>
      <c r="R21" s="188"/>
      <c r="S21" s="189"/>
      <c r="T21" s="190">
        <f>SUM(T14:W20)</f>
        <v>92464</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-19790208</v>
      </c>
      <c r="U22" s="198"/>
      <c r="V22" s="198"/>
      <c r="W22" s="199"/>
      <c r="X22" s="1"/>
    </row>
    <row r="23" spans="1:24" s="2" customFormat="1" ht="15" customHeight="1" x14ac:dyDescent="0.2">
      <c r="A23" s="1"/>
      <c r="B23" s="200" t="s">
        <v>450</v>
      </c>
      <c r="C23" s="201"/>
      <c r="D23" s="201"/>
      <c r="E23" s="201"/>
      <c r="F23" s="206" t="s">
        <v>1</v>
      </c>
      <c r="G23" s="207"/>
      <c r="H23" s="207"/>
      <c r="I23" s="207"/>
      <c r="J23" s="208"/>
      <c r="K23" s="209">
        <v>5866832</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540</v>
      </c>
      <c r="G24" s="214"/>
      <c r="H24" s="214"/>
      <c r="I24" s="214"/>
      <c r="J24" s="215"/>
      <c r="K24" s="170">
        <v>0</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0</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5866832</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-5866832</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25749504</v>
      </c>
      <c r="L28" s="240"/>
      <c r="M28" s="240"/>
      <c r="N28" s="241"/>
      <c r="O28" s="242" t="s">
        <v>21</v>
      </c>
      <c r="P28" s="237"/>
      <c r="Q28" s="237"/>
      <c r="R28" s="237"/>
      <c r="S28" s="238"/>
      <c r="T28" s="239">
        <f>T21+T26</f>
        <v>92464</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-25657040</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3" ht="18" customHeight="1" x14ac:dyDescent="0.2">
      <c r="B33" s="257" t="s">
        <v>320</v>
      </c>
      <c r="C33" s="258"/>
      <c r="D33" s="258"/>
      <c r="E33" s="258"/>
      <c r="F33" s="258"/>
      <c r="G33" s="258"/>
      <c r="H33" s="258"/>
      <c r="I33" s="258"/>
      <c r="J33" s="258"/>
      <c r="K33" s="258"/>
      <c r="L33" s="259">
        <v>1989</v>
      </c>
      <c r="M33" s="259"/>
      <c r="N33" s="259"/>
      <c r="O33" s="259"/>
      <c r="P33" s="260">
        <v>50</v>
      </c>
      <c r="Q33" s="260"/>
      <c r="R33" s="260"/>
      <c r="S33" s="260"/>
      <c r="T33" s="261" t="s">
        <v>326</v>
      </c>
      <c r="U33" s="261"/>
      <c r="V33" s="261"/>
      <c r="W33" s="262"/>
    </row>
    <row r="34" spans="2:23" ht="18" customHeight="1" x14ac:dyDescent="0.2">
      <c r="B34" s="244"/>
      <c r="C34" s="246" t="s">
        <v>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3" ht="18" customHeight="1" thickBot="1" x14ac:dyDescent="0.25">
      <c r="B35" s="245"/>
      <c r="C35" s="248">
        <v>293341620</v>
      </c>
      <c r="D35" s="248"/>
      <c r="E35" s="248"/>
      <c r="F35" s="248"/>
      <c r="G35" s="248"/>
      <c r="H35" s="248"/>
      <c r="I35" s="248"/>
      <c r="J35" s="248">
        <v>187738624</v>
      </c>
      <c r="K35" s="248"/>
      <c r="L35" s="248"/>
      <c r="M35" s="248"/>
      <c r="N35" s="248"/>
      <c r="O35" s="248"/>
      <c r="P35" s="248"/>
      <c r="Q35" s="248">
        <v>150657000</v>
      </c>
      <c r="R35" s="248"/>
      <c r="S35" s="248"/>
      <c r="T35" s="248"/>
      <c r="U35" s="248"/>
      <c r="V35" s="248"/>
      <c r="W35" s="250"/>
    </row>
    <row r="36" spans="2:23" ht="11" x14ac:dyDescent="0.2"/>
    <row r="37" spans="2:23" ht="15" customHeight="1" x14ac:dyDescent="0.2">
      <c r="U37" s="99" t="s">
        <v>446</v>
      </c>
      <c r="V37" s="99"/>
      <c r="W37" s="99"/>
    </row>
  </sheetData>
  <mergeCells count="108">
    <mergeCell ref="U37:W37"/>
    <mergeCell ref="B4:W4"/>
    <mergeCell ref="E5:M5"/>
    <mergeCell ref="N5:S5"/>
    <mergeCell ref="T5:W5"/>
    <mergeCell ref="E6:M6"/>
    <mergeCell ref="N6:S6"/>
    <mergeCell ref="T6:W6"/>
    <mergeCell ref="B1:E3"/>
    <mergeCell ref="F1:J1"/>
    <mergeCell ref="K1:R1"/>
    <mergeCell ref="S1:W1"/>
    <mergeCell ref="F2:J3"/>
    <mergeCell ref="K2:R3"/>
    <mergeCell ref="S2:W3"/>
    <mergeCell ref="B12:W12"/>
    <mergeCell ref="B13:E13"/>
    <mergeCell ref="F13:J13"/>
    <mergeCell ref="O13:S13"/>
    <mergeCell ref="E7:M7"/>
    <mergeCell ref="N7:S7"/>
    <mergeCell ref="T7:W7"/>
    <mergeCell ref="N8:S8"/>
    <mergeCell ref="T8:W8"/>
    <mergeCell ref="B9:M10"/>
    <mergeCell ref="N9:S9"/>
    <mergeCell ref="T9:W9"/>
    <mergeCell ref="N10:S10"/>
    <mergeCell ref="T10:W10"/>
    <mergeCell ref="K16:N16"/>
    <mergeCell ref="O16:S16"/>
    <mergeCell ref="T16:W16"/>
    <mergeCell ref="K13:N13"/>
    <mergeCell ref="T13:W13"/>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s>
  <phoneticPr fontId="1"/>
  <hyperlinks>
    <hyperlink ref="U37" location="目次!D6" display="目次へ戻る"/>
    <hyperlink ref="U37:W37" location="目次!D45" display="目次へ戻る"/>
  </hyperlinks>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51"/>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36" s="4" customFormat="1" ht="12" customHeight="1" x14ac:dyDescent="0.2">
      <c r="B1" s="103" t="s">
        <v>59</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36" s="4" customFormat="1" ht="12" customHeight="1" x14ac:dyDescent="0.2">
      <c r="B2" s="106"/>
      <c r="C2" s="107"/>
      <c r="D2" s="107"/>
      <c r="E2" s="108"/>
      <c r="F2" s="302" t="s">
        <v>16</v>
      </c>
      <c r="G2" s="303"/>
      <c r="H2" s="303"/>
      <c r="I2" s="303"/>
      <c r="J2" s="304"/>
      <c r="K2" s="308" t="s">
        <v>60</v>
      </c>
      <c r="L2" s="308"/>
      <c r="M2" s="308"/>
      <c r="N2" s="308"/>
      <c r="O2" s="308"/>
      <c r="P2" s="308"/>
      <c r="Q2" s="308"/>
      <c r="R2" s="308"/>
      <c r="S2" s="308" t="s">
        <v>61</v>
      </c>
      <c r="T2" s="310"/>
      <c r="U2" s="310"/>
      <c r="V2" s="310"/>
      <c r="W2" s="311"/>
      <c r="Y2" s="5"/>
      <c r="Z2" s="5"/>
    </row>
    <row r="3" spans="1:3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3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36" s="4" customFormat="1" ht="15" customHeight="1" x14ac:dyDescent="0.2">
      <c r="B5" s="314" t="s">
        <v>62</v>
      </c>
      <c r="C5" s="315"/>
      <c r="D5" s="315"/>
      <c r="E5" s="315"/>
      <c r="F5" s="315"/>
      <c r="G5" s="315"/>
      <c r="H5" s="315"/>
      <c r="I5" s="315"/>
      <c r="J5" s="315"/>
      <c r="K5" s="315"/>
      <c r="L5" s="315"/>
      <c r="M5" s="316"/>
      <c r="N5" s="317" t="s">
        <v>63</v>
      </c>
      <c r="O5" s="318"/>
      <c r="P5" s="318"/>
      <c r="Q5" s="318"/>
      <c r="R5" s="318"/>
      <c r="S5" s="318"/>
      <c r="T5" s="319">
        <v>1225539</v>
      </c>
      <c r="U5" s="319"/>
      <c r="V5" s="319"/>
      <c r="W5" s="320"/>
      <c r="Y5" s="5"/>
      <c r="Z5" s="5"/>
    </row>
    <row r="6" spans="1:36" s="4" customFormat="1" ht="15" customHeight="1" x14ac:dyDescent="0.2">
      <c r="B6" s="285" t="s">
        <v>64</v>
      </c>
      <c r="C6" s="286"/>
      <c r="D6" s="286"/>
      <c r="E6" s="286"/>
      <c r="F6" s="286"/>
      <c r="G6" s="286"/>
      <c r="H6" s="286"/>
      <c r="I6" s="286"/>
      <c r="J6" s="286"/>
      <c r="K6" s="286"/>
      <c r="L6" s="286"/>
      <c r="M6" s="287"/>
      <c r="N6" s="141" t="s">
        <v>48</v>
      </c>
      <c r="O6" s="142"/>
      <c r="P6" s="142"/>
      <c r="Q6" s="142"/>
      <c r="R6" s="142"/>
      <c r="S6" s="143"/>
      <c r="T6" s="132">
        <f>(K28/T5)</f>
        <v>1249.2921049432127</v>
      </c>
      <c r="U6" s="133"/>
      <c r="V6" s="133"/>
      <c r="W6" s="134"/>
      <c r="Y6" s="5"/>
      <c r="Z6" s="5"/>
    </row>
    <row r="7" spans="1:36" s="4" customFormat="1" ht="15" customHeight="1" x14ac:dyDescent="0.2">
      <c r="B7" s="285"/>
      <c r="C7" s="286"/>
      <c r="D7" s="286"/>
      <c r="E7" s="286"/>
      <c r="F7" s="286"/>
      <c r="G7" s="286"/>
      <c r="H7" s="286"/>
      <c r="I7" s="286"/>
      <c r="J7" s="286"/>
      <c r="K7" s="286"/>
      <c r="L7" s="286"/>
      <c r="M7" s="287"/>
      <c r="N7" s="141" t="s">
        <v>49</v>
      </c>
      <c r="O7" s="142"/>
      <c r="P7" s="142"/>
      <c r="Q7" s="142"/>
      <c r="R7" s="142"/>
      <c r="S7" s="143"/>
      <c r="T7" s="135">
        <f>(SUM(K14:N20,K23:N25)-(SUM(T17:W18)))/(T5)</f>
        <v>1174.5293589188104</v>
      </c>
      <c r="U7" s="136"/>
      <c r="V7" s="136"/>
      <c r="W7" s="137"/>
      <c r="Y7" s="5"/>
      <c r="Z7" s="5"/>
    </row>
    <row r="8" spans="1:36" s="4" customFormat="1" ht="15" customHeight="1" x14ac:dyDescent="0.2">
      <c r="B8" s="292" t="s">
        <v>65</v>
      </c>
      <c r="C8" s="293"/>
      <c r="D8" s="293"/>
      <c r="E8" s="293"/>
      <c r="F8" s="293"/>
      <c r="G8" s="293"/>
      <c r="H8" s="293"/>
      <c r="I8" s="293"/>
      <c r="J8" s="293"/>
      <c r="K8" s="293"/>
      <c r="L8" s="293"/>
      <c r="M8" s="294"/>
      <c r="N8" s="141" t="s">
        <v>44</v>
      </c>
      <c r="O8" s="142"/>
      <c r="P8" s="142"/>
      <c r="Q8" s="142"/>
      <c r="R8" s="142"/>
      <c r="S8" s="143"/>
      <c r="T8" s="155">
        <f>((T17+T18)/(K28)*100)</f>
        <v>5.9844087486489563</v>
      </c>
      <c r="U8" s="156"/>
      <c r="V8" s="156"/>
      <c r="W8" s="157"/>
      <c r="Y8" s="5"/>
      <c r="Z8" s="5"/>
    </row>
    <row r="9" spans="1:36" s="4" customFormat="1" ht="15" customHeight="1" x14ac:dyDescent="0.2">
      <c r="B9" s="295" t="s">
        <v>66</v>
      </c>
      <c r="C9" s="296"/>
      <c r="D9" s="25" t="s">
        <v>67</v>
      </c>
      <c r="E9" s="26"/>
      <c r="F9" s="26"/>
      <c r="G9" s="26"/>
      <c r="H9" s="26"/>
      <c r="I9" s="26"/>
      <c r="J9" s="26"/>
      <c r="K9" s="26"/>
      <c r="L9" s="26"/>
      <c r="M9" s="27"/>
      <c r="N9" s="141" t="s">
        <v>45</v>
      </c>
      <c r="O9" s="142"/>
      <c r="P9" s="142"/>
      <c r="Q9" s="142"/>
      <c r="R9" s="142"/>
      <c r="S9" s="143"/>
      <c r="T9" s="155">
        <f>IF((K21-T21)/(K21)*100&gt;0,(K21-T21)/(K21)*100,0)</f>
        <v>92.134470149448234</v>
      </c>
      <c r="U9" s="156"/>
      <c r="V9" s="156"/>
      <c r="W9" s="157"/>
      <c r="Y9" s="5"/>
      <c r="Z9" s="5"/>
    </row>
    <row r="10" spans="1:36" s="4" customFormat="1" ht="15" customHeight="1" thickBot="1" x14ac:dyDescent="0.25">
      <c r="B10" s="28"/>
      <c r="C10" s="29"/>
      <c r="D10" s="30" t="s">
        <v>68</v>
      </c>
      <c r="E10" s="29"/>
      <c r="F10" s="29"/>
      <c r="G10" s="29"/>
      <c r="H10" s="29"/>
      <c r="I10" s="29"/>
      <c r="J10" s="29"/>
      <c r="K10" s="29"/>
      <c r="L10" s="29"/>
      <c r="M10" s="31"/>
      <c r="N10" s="288" t="s">
        <v>69</v>
      </c>
      <c r="O10" s="289"/>
      <c r="P10" s="289"/>
      <c r="Q10" s="289"/>
      <c r="R10" s="289"/>
      <c r="S10" s="289"/>
      <c r="T10" s="290">
        <v>54.723953927936002</v>
      </c>
      <c r="U10" s="290"/>
      <c r="V10" s="290"/>
      <c r="W10" s="291"/>
      <c r="Y10" s="5"/>
      <c r="Z10" s="5"/>
    </row>
    <row r="11" spans="1:36" ht="11.5" thickBot="1" x14ac:dyDescent="0.25"/>
    <row r="12" spans="1:3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3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c r="AJ13" s="63"/>
    </row>
    <row r="14" spans="1:36" s="2" customFormat="1" ht="15" customHeight="1" x14ac:dyDescent="0.2">
      <c r="A14" s="1"/>
      <c r="B14" s="202" t="s">
        <v>449</v>
      </c>
      <c r="C14" s="203"/>
      <c r="D14" s="203"/>
      <c r="E14" s="203"/>
      <c r="F14" s="173" t="s">
        <v>10</v>
      </c>
      <c r="G14" s="168"/>
      <c r="H14" s="168"/>
      <c r="I14" s="168"/>
      <c r="J14" s="169"/>
      <c r="K14" s="164">
        <v>580089200</v>
      </c>
      <c r="L14" s="165"/>
      <c r="M14" s="165"/>
      <c r="N14" s="166"/>
      <c r="O14" s="167" t="s">
        <v>19</v>
      </c>
      <c r="P14" s="168"/>
      <c r="Q14" s="168"/>
      <c r="R14" s="168"/>
      <c r="S14" s="169"/>
      <c r="T14" s="170">
        <v>0</v>
      </c>
      <c r="U14" s="171"/>
      <c r="V14" s="171"/>
      <c r="W14" s="172"/>
      <c r="X14" s="1"/>
    </row>
    <row r="15" spans="1:36" s="2" customFormat="1" ht="15" customHeight="1" x14ac:dyDescent="0.2">
      <c r="A15" s="1"/>
      <c r="B15" s="202"/>
      <c r="C15" s="203"/>
      <c r="D15" s="203"/>
      <c r="E15" s="203"/>
      <c r="F15" s="173" t="s">
        <v>5</v>
      </c>
      <c r="G15" s="168"/>
      <c r="H15" s="168"/>
      <c r="I15" s="168"/>
      <c r="J15" s="169"/>
      <c r="K15" s="164">
        <v>434566107</v>
      </c>
      <c r="L15" s="165"/>
      <c r="M15" s="165"/>
      <c r="N15" s="166"/>
      <c r="O15" s="167" t="s">
        <v>9</v>
      </c>
      <c r="P15" s="168"/>
      <c r="Q15" s="168"/>
      <c r="R15" s="168"/>
      <c r="S15" s="169"/>
      <c r="T15" s="170">
        <v>0</v>
      </c>
      <c r="U15" s="171"/>
      <c r="V15" s="171"/>
      <c r="W15" s="172"/>
      <c r="X15" s="1"/>
    </row>
    <row r="16" spans="1:36" s="2" customFormat="1" ht="15" customHeight="1" x14ac:dyDescent="0.2">
      <c r="A16" s="1"/>
      <c r="B16" s="202"/>
      <c r="C16" s="203"/>
      <c r="D16" s="203"/>
      <c r="E16" s="203"/>
      <c r="F16" s="173" t="s">
        <v>4</v>
      </c>
      <c r="G16" s="168"/>
      <c r="H16" s="168"/>
      <c r="I16" s="168"/>
      <c r="J16" s="169"/>
      <c r="K16" s="164">
        <v>23212853</v>
      </c>
      <c r="L16" s="165"/>
      <c r="M16" s="165"/>
      <c r="N16" s="166"/>
      <c r="O16" s="167" t="s">
        <v>8</v>
      </c>
      <c r="P16" s="168"/>
      <c r="Q16" s="168"/>
      <c r="R16" s="168"/>
      <c r="S16" s="169"/>
      <c r="T16" s="170">
        <v>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50829867</v>
      </c>
      <c r="L18" s="165"/>
      <c r="M18" s="165"/>
      <c r="N18" s="166"/>
      <c r="O18" s="167" t="s">
        <v>6</v>
      </c>
      <c r="P18" s="168"/>
      <c r="Q18" s="168"/>
      <c r="R18" s="168"/>
      <c r="S18" s="169"/>
      <c r="T18" s="170">
        <v>91624661</v>
      </c>
      <c r="U18" s="171"/>
      <c r="V18" s="171"/>
      <c r="W18" s="172"/>
      <c r="X18" s="1"/>
    </row>
    <row r="19" spans="1:24" s="2" customFormat="1" ht="15" customHeight="1" x14ac:dyDescent="0.2">
      <c r="A19" s="1"/>
      <c r="B19" s="202"/>
      <c r="C19" s="203"/>
      <c r="D19" s="203"/>
      <c r="E19" s="203"/>
      <c r="F19" s="173" t="s">
        <v>23</v>
      </c>
      <c r="G19" s="168"/>
      <c r="H19" s="168"/>
      <c r="I19" s="168"/>
      <c r="J19" s="169"/>
      <c r="K19" s="164">
        <v>159021002</v>
      </c>
      <c r="L19" s="165"/>
      <c r="M19" s="165"/>
      <c r="N19" s="166"/>
      <c r="O19" s="167" t="s">
        <v>24</v>
      </c>
      <c r="P19" s="168"/>
      <c r="Q19" s="168"/>
      <c r="R19" s="168"/>
      <c r="S19" s="169"/>
      <c r="T19" s="170">
        <v>6617477</v>
      </c>
      <c r="U19" s="171"/>
      <c r="V19" s="171"/>
      <c r="W19" s="172"/>
      <c r="X19" s="1"/>
    </row>
    <row r="20" spans="1:24" s="2" customFormat="1" ht="15" customHeight="1" x14ac:dyDescent="0.2">
      <c r="A20" s="1"/>
      <c r="B20" s="202"/>
      <c r="C20" s="203"/>
      <c r="D20" s="203"/>
      <c r="E20" s="203"/>
      <c r="F20" s="218" t="s">
        <v>471</v>
      </c>
      <c r="G20" s="182"/>
      <c r="H20" s="182"/>
      <c r="I20" s="182"/>
      <c r="J20" s="183"/>
      <c r="K20" s="229">
        <v>1302205</v>
      </c>
      <c r="L20" s="230"/>
      <c r="M20" s="230"/>
      <c r="N20" s="231"/>
      <c r="O20" s="181" t="s">
        <v>472</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1249021234</v>
      </c>
      <c r="L21" s="191"/>
      <c r="M21" s="191"/>
      <c r="N21" s="192"/>
      <c r="O21" s="193" t="s">
        <v>21</v>
      </c>
      <c r="P21" s="188"/>
      <c r="Q21" s="188"/>
      <c r="R21" s="188"/>
      <c r="S21" s="189"/>
      <c r="T21" s="190">
        <f>SUM(T14:W20)</f>
        <v>98242138</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-1150779096</v>
      </c>
      <c r="U22" s="198"/>
      <c r="V22" s="198"/>
      <c r="W22" s="199"/>
      <c r="X22" s="1"/>
    </row>
    <row r="23" spans="1:24" s="2" customFormat="1" ht="15" customHeight="1" x14ac:dyDescent="0.2">
      <c r="A23" s="1"/>
      <c r="B23" s="200" t="s">
        <v>450</v>
      </c>
      <c r="C23" s="201"/>
      <c r="D23" s="201"/>
      <c r="E23" s="201"/>
      <c r="F23" s="206" t="s">
        <v>1</v>
      </c>
      <c r="G23" s="207"/>
      <c r="H23" s="207"/>
      <c r="I23" s="207"/>
      <c r="J23" s="208"/>
      <c r="K23" s="209">
        <v>218466585</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541</v>
      </c>
      <c r="G24" s="214"/>
      <c r="H24" s="214"/>
      <c r="I24" s="214"/>
      <c r="J24" s="215"/>
      <c r="K24" s="170">
        <v>63568378</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0</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282034963</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-282034963</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1531056197</v>
      </c>
      <c r="L28" s="240"/>
      <c r="M28" s="240"/>
      <c r="N28" s="241"/>
      <c r="O28" s="242" t="s">
        <v>21</v>
      </c>
      <c r="P28" s="237"/>
      <c r="Q28" s="237"/>
      <c r="R28" s="237"/>
      <c r="S28" s="238"/>
      <c r="T28" s="239">
        <f>T21+T26</f>
        <v>98242138</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-1432814059</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9" ht="18" customHeight="1" x14ac:dyDescent="0.2">
      <c r="B33" s="257" t="s">
        <v>70</v>
      </c>
      <c r="C33" s="258"/>
      <c r="D33" s="258"/>
      <c r="E33" s="258"/>
      <c r="F33" s="258"/>
      <c r="G33" s="258"/>
      <c r="H33" s="258"/>
      <c r="I33" s="258"/>
      <c r="J33" s="258"/>
      <c r="K33" s="258"/>
      <c r="L33" s="259">
        <v>1990</v>
      </c>
      <c r="M33" s="259"/>
      <c r="N33" s="259"/>
      <c r="O33" s="259"/>
      <c r="P33" s="260">
        <v>50</v>
      </c>
      <c r="Q33" s="260"/>
      <c r="R33" s="260"/>
      <c r="S33" s="260"/>
      <c r="T33" s="283" t="s">
        <v>71</v>
      </c>
      <c r="U33" s="283"/>
      <c r="V33" s="283"/>
      <c r="W33" s="284"/>
    </row>
    <row r="34" spans="2:29" ht="18" customHeight="1" x14ac:dyDescent="0.2">
      <c r="B34" s="244"/>
      <c r="C34" s="246" t="s">
        <v>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9" ht="18" customHeight="1" thickBot="1" x14ac:dyDescent="0.25">
      <c r="B35" s="245"/>
      <c r="C35" s="248">
        <v>2027638000</v>
      </c>
      <c r="D35" s="248"/>
      <c r="E35" s="248"/>
      <c r="F35" s="248"/>
      <c r="G35" s="248"/>
      <c r="H35" s="248"/>
      <c r="I35" s="248"/>
      <c r="J35" s="249">
        <v>1257135560</v>
      </c>
      <c r="K35" s="249"/>
      <c r="L35" s="249"/>
      <c r="M35" s="249"/>
      <c r="N35" s="249"/>
      <c r="O35" s="249"/>
      <c r="P35" s="249"/>
      <c r="Q35" s="248">
        <v>1002433000</v>
      </c>
      <c r="R35" s="248"/>
      <c r="S35" s="248"/>
      <c r="T35" s="248"/>
      <c r="U35" s="248"/>
      <c r="V35" s="248"/>
      <c r="W35" s="250"/>
    </row>
    <row r="36" spans="2:29" ht="18" customHeight="1" x14ac:dyDescent="0.2">
      <c r="B36" s="254" t="s">
        <v>26</v>
      </c>
      <c r="C36" s="255"/>
      <c r="D36" s="255"/>
      <c r="E36" s="255"/>
      <c r="F36" s="255"/>
      <c r="G36" s="255"/>
      <c r="H36" s="255"/>
      <c r="I36" s="255"/>
      <c r="J36" s="255"/>
      <c r="K36" s="255"/>
      <c r="L36" s="255" t="s">
        <v>29</v>
      </c>
      <c r="M36" s="255"/>
      <c r="N36" s="255"/>
      <c r="O36" s="255"/>
      <c r="P36" s="255" t="s">
        <v>30</v>
      </c>
      <c r="Q36" s="255"/>
      <c r="R36" s="255"/>
      <c r="S36" s="255"/>
      <c r="T36" s="255" t="s">
        <v>31</v>
      </c>
      <c r="U36" s="255"/>
      <c r="V36" s="255"/>
      <c r="W36" s="256"/>
      <c r="X36" s="3"/>
      <c r="Y36" s="3"/>
      <c r="AA36" s="2"/>
      <c r="AB36" s="2"/>
      <c r="AC36" s="2"/>
    </row>
    <row r="37" spans="2:29" ht="18" customHeight="1" x14ac:dyDescent="0.2">
      <c r="B37" s="257" t="s">
        <v>73</v>
      </c>
      <c r="C37" s="258"/>
      <c r="D37" s="258"/>
      <c r="E37" s="258"/>
      <c r="F37" s="258"/>
      <c r="G37" s="258"/>
      <c r="H37" s="258"/>
      <c r="I37" s="258"/>
      <c r="J37" s="258"/>
      <c r="K37" s="258"/>
      <c r="L37" s="259">
        <v>1994</v>
      </c>
      <c r="M37" s="259"/>
      <c r="N37" s="259"/>
      <c r="O37" s="259"/>
      <c r="P37" s="260">
        <v>50</v>
      </c>
      <c r="Q37" s="260"/>
      <c r="R37" s="260"/>
      <c r="S37" s="260"/>
      <c r="T37" s="261" t="s">
        <v>542</v>
      </c>
      <c r="U37" s="261"/>
      <c r="V37" s="261"/>
      <c r="W37" s="262"/>
      <c r="X37" s="3"/>
      <c r="Y37" s="3"/>
      <c r="AA37" s="2"/>
      <c r="AB37" s="2"/>
      <c r="AC37" s="2"/>
    </row>
    <row r="38" spans="2:29" ht="18" customHeight="1" x14ac:dyDescent="0.2">
      <c r="B38" s="244"/>
      <c r="C38" s="246" t="s">
        <v>72</v>
      </c>
      <c r="D38" s="246"/>
      <c r="E38" s="246"/>
      <c r="F38" s="246"/>
      <c r="G38" s="246"/>
      <c r="H38" s="246"/>
      <c r="I38" s="246"/>
      <c r="J38" s="246" t="s">
        <v>28</v>
      </c>
      <c r="K38" s="246"/>
      <c r="L38" s="246"/>
      <c r="M38" s="246"/>
      <c r="N38" s="246"/>
      <c r="O38" s="246"/>
      <c r="P38" s="246"/>
      <c r="Q38" s="246" t="s">
        <v>32</v>
      </c>
      <c r="R38" s="246"/>
      <c r="S38" s="246"/>
      <c r="T38" s="246"/>
      <c r="U38" s="246"/>
      <c r="V38" s="246"/>
      <c r="W38" s="247"/>
      <c r="X38" s="3"/>
      <c r="Y38" s="3"/>
      <c r="AA38" s="2"/>
      <c r="AB38" s="2"/>
      <c r="AC38" s="2"/>
    </row>
    <row r="39" spans="2:29" ht="18" customHeight="1" thickBot="1" x14ac:dyDescent="0.25">
      <c r="B39" s="245"/>
      <c r="C39" s="248">
        <v>1242460868</v>
      </c>
      <c r="D39" s="248"/>
      <c r="E39" s="248"/>
      <c r="F39" s="248"/>
      <c r="G39" s="248"/>
      <c r="H39" s="248"/>
      <c r="I39" s="248"/>
      <c r="J39" s="249">
        <v>670928859</v>
      </c>
      <c r="K39" s="249"/>
      <c r="L39" s="249"/>
      <c r="M39" s="249"/>
      <c r="N39" s="249"/>
      <c r="O39" s="249"/>
      <c r="P39" s="249"/>
      <c r="Q39" s="248">
        <v>750170000</v>
      </c>
      <c r="R39" s="248"/>
      <c r="S39" s="248"/>
      <c r="T39" s="248"/>
      <c r="U39" s="248"/>
      <c r="V39" s="248"/>
      <c r="W39" s="250"/>
      <c r="X39" s="3"/>
      <c r="Y39" s="3"/>
      <c r="Z39" s="1"/>
    </row>
    <row r="40" spans="2:29" ht="18" customHeight="1" x14ac:dyDescent="0.2">
      <c r="B40" s="254" t="s">
        <v>26</v>
      </c>
      <c r="C40" s="255"/>
      <c r="D40" s="255"/>
      <c r="E40" s="255"/>
      <c r="F40" s="255"/>
      <c r="G40" s="255"/>
      <c r="H40" s="255"/>
      <c r="I40" s="255"/>
      <c r="J40" s="255"/>
      <c r="K40" s="255"/>
      <c r="L40" s="255" t="s">
        <v>29</v>
      </c>
      <c r="M40" s="255"/>
      <c r="N40" s="255"/>
      <c r="O40" s="255"/>
      <c r="P40" s="255" t="s">
        <v>30</v>
      </c>
      <c r="Q40" s="255"/>
      <c r="R40" s="255"/>
      <c r="S40" s="255"/>
      <c r="T40" s="255" t="s">
        <v>31</v>
      </c>
      <c r="U40" s="255"/>
      <c r="V40" s="255"/>
      <c r="W40" s="256"/>
    </row>
    <row r="41" spans="2:29" ht="18" customHeight="1" x14ac:dyDescent="0.2">
      <c r="B41" s="257" t="s">
        <v>74</v>
      </c>
      <c r="C41" s="258"/>
      <c r="D41" s="258"/>
      <c r="E41" s="258"/>
      <c r="F41" s="258"/>
      <c r="G41" s="258"/>
      <c r="H41" s="258"/>
      <c r="I41" s="258"/>
      <c r="J41" s="258"/>
      <c r="K41" s="258"/>
      <c r="L41" s="259">
        <v>1998</v>
      </c>
      <c r="M41" s="259"/>
      <c r="N41" s="259"/>
      <c r="O41" s="259"/>
      <c r="P41" s="260">
        <v>50</v>
      </c>
      <c r="Q41" s="260"/>
      <c r="R41" s="260"/>
      <c r="S41" s="260"/>
      <c r="T41" s="261" t="s">
        <v>75</v>
      </c>
      <c r="U41" s="261"/>
      <c r="V41" s="261"/>
      <c r="W41" s="262"/>
    </row>
    <row r="42" spans="2:29" ht="18" customHeight="1" x14ac:dyDescent="0.2">
      <c r="B42" s="244"/>
      <c r="C42" s="246" t="s">
        <v>72</v>
      </c>
      <c r="D42" s="246"/>
      <c r="E42" s="246"/>
      <c r="F42" s="246"/>
      <c r="G42" s="246"/>
      <c r="H42" s="246"/>
      <c r="I42" s="246"/>
      <c r="J42" s="246" t="s">
        <v>28</v>
      </c>
      <c r="K42" s="246"/>
      <c r="L42" s="246"/>
      <c r="M42" s="246"/>
      <c r="N42" s="246"/>
      <c r="O42" s="246"/>
      <c r="P42" s="246"/>
      <c r="Q42" s="246" t="s">
        <v>32</v>
      </c>
      <c r="R42" s="246"/>
      <c r="S42" s="246"/>
      <c r="T42" s="246"/>
      <c r="U42" s="246"/>
      <c r="V42" s="246"/>
      <c r="W42" s="247"/>
    </row>
    <row r="43" spans="2:29" ht="18" customHeight="1" thickBot="1" x14ac:dyDescent="0.25">
      <c r="B43" s="245"/>
      <c r="C43" s="248">
        <v>698861730</v>
      </c>
      <c r="D43" s="248"/>
      <c r="E43" s="248"/>
      <c r="F43" s="248"/>
      <c r="G43" s="248"/>
      <c r="H43" s="248"/>
      <c r="I43" s="248"/>
      <c r="J43" s="248">
        <v>321476382</v>
      </c>
      <c r="K43" s="248"/>
      <c r="L43" s="248"/>
      <c r="M43" s="248"/>
      <c r="N43" s="248"/>
      <c r="O43" s="248"/>
      <c r="P43" s="248"/>
      <c r="Q43" s="248">
        <v>508685000</v>
      </c>
      <c r="R43" s="248"/>
      <c r="S43" s="248"/>
      <c r="T43" s="248"/>
      <c r="U43" s="248"/>
      <c r="V43" s="248"/>
      <c r="W43" s="250"/>
    </row>
    <row r="44" spans="2:29" ht="11.5" thickBot="1" x14ac:dyDescent="0.25"/>
    <row r="45" spans="2:29" ht="15" customHeight="1" thickBot="1" x14ac:dyDescent="0.25">
      <c r="B45" s="100" t="s">
        <v>33</v>
      </c>
      <c r="C45" s="101"/>
      <c r="D45" s="101"/>
      <c r="E45" s="101"/>
      <c r="F45" s="101"/>
      <c r="G45" s="101"/>
      <c r="H45" s="101"/>
      <c r="I45" s="101"/>
      <c r="J45" s="101"/>
      <c r="K45" s="101"/>
      <c r="L45" s="101"/>
      <c r="M45" s="101"/>
      <c r="N45" s="101"/>
      <c r="O45" s="101"/>
      <c r="P45" s="101"/>
      <c r="Q45" s="101"/>
      <c r="R45" s="101"/>
      <c r="S45" s="101"/>
      <c r="T45" s="101"/>
      <c r="U45" s="101"/>
      <c r="V45" s="101"/>
      <c r="W45" s="102"/>
    </row>
    <row r="46" spans="2:29" ht="15" customHeight="1" x14ac:dyDescent="0.2">
      <c r="B46" s="269" t="s">
        <v>39</v>
      </c>
      <c r="C46" s="265"/>
      <c r="D46" s="265"/>
      <c r="E46" s="265"/>
      <c r="F46" s="265"/>
      <c r="G46" s="265"/>
      <c r="H46" s="255" t="s">
        <v>34</v>
      </c>
      <c r="I46" s="255"/>
      <c r="J46" s="255"/>
      <c r="K46" s="255"/>
      <c r="L46" s="255" t="s">
        <v>40</v>
      </c>
      <c r="M46" s="255"/>
      <c r="N46" s="255"/>
      <c r="O46" s="255"/>
      <c r="P46" s="255" t="s">
        <v>41</v>
      </c>
      <c r="Q46" s="255"/>
      <c r="R46" s="255"/>
      <c r="S46" s="255"/>
      <c r="T46" s="265" t="s">
        <v>42</v>
      </c>
      <c r="U46" s="265"/>
      <c r="V46" s="265"/>
      <c r="W46" s="266"/>
    </row>
    <row r="47" spans="2:29" ht="15" customHeight="1" thickBot="1" x14ac:dyDescent="0.25">
      <c r="B47" s="277" t="s">
        <v>76</v>
      </c>
      <c r="C47" s="278"/>
      <c r="D47" s="278"/>
      <c r="E47" s="278"/>
      <c r="F47" s="278"/>
      <c r="G47" s="278"/>
      <c r="H47" s="279">
        <v>121000000</v>
      </c>
      <c r="I47" s="279"/>
      <c r="J47" s="279"/>
      <c r="K47" s="279"/>
      <c r="L47" s="279">
        <v>56941168</v>
      </c>
      <c r="M47" s="279"/>
      <c r="N47" s="279"/>
      <c r="O47" s="279"/>
      <c r="P47" s="280">
        <v>40318</v>
      </c>
      <c r="Q47" s="280"/>
      <c r="R47" s="280"/>
      <c r="S47" s="280"/>
      <c r="T47" s="281">
        <v>47566</v>
      </c>
      <c r="U47" s="281"/>
      <c r="V47" s="281"/>
      <c r="W47" s="282"/>
    </row>
    <row r="48" spans="2:29" ht="15" customHeight="1" x14ac:dyDescent="0.2">
      <c r="B48" s="269" t="s">
        <v>39</v>
      </c>
      <c r="C48" s="265"/>
      <c r="D48" s="265"/>
      <c r="E48" s="265"/>
      <c r="F48" s="265"/>
      <c r="G48" s="265"/>
      <c r="H48" s="255" t="s">
        <v>34</v>
      </c>
      <c r="I48" s="255"/>
      <c r="J48" s="255"/>
      <c r="K48" s="255"/>
      <c r="L48" s="255" t="s">
        <v>40</v>
      </c>
      <c r="M48" s="255"/>
      <c r="N48" s="255"/>
      <c r="O48" s="255"/>
      <c r="P48" s="255" t="s">
        <v>41</v>
      </c>
      <c r="Q48" s="255"/>
      <c r="R48" s="255"/>
      <c r="S48" s="255"/>
      <c r="T48" s="265" t="s">
        <v>42</v>
      </c>
      <c r="U48" s="265"/>
      <c r="V48" s="265"/>
      <c r="W48" s="266"/>
    </row>
    <row r="49" spans="2:23" ht="15" customHeight="1" thickBot="1" x14ac:dyDescent="0.25">
      <c r="B49" s="277" t="s">
        <v>77</v>
      </c>
      <c r="C49" s="278"/>
      <c r="D49" s="278"/>
      <c r="E49" s="278"/>
      <c r="F49" s="278"/>
      <c r="G49" s="278"/>
      <c r="H49" s="279">
        <v>109000000</v>
      </c>
      <c r="I49" s="279"/>
      <c r="J49" s="279"/>
      <c r="K49" s="279"/>
      <c r="L49" s="279">
        <v>51294124</v>
      </c>
      <c r="M49" s="279"/>
      <c r="N49" s="279"/>
      <c r="O49" s="279"/>
      <c r="P49" s="280">
        <v>40318</v>
      </c>
      <c r="Q49" s="280"/>
      <c r="R49" s="280"/>
      <c r="S49" s="280"/>
      <c r="T49" s="281">
        <v>47566</v>
      </c>
      <c r="U49" s="281"/>
      <c r="V49" s="281"/>
      <c r="W49" s="282"/>
    </row>
    <row r="51" spans="2:23" ht="15" customHeight="1" x14ac:dyDescent="0.2">
      <c r="U51" s="99" t="s">
        <v>446</v>
      </c>
      <c r="V51" s="99"/>
      <c r="W51" s="99"/>
    </row>
  </sheetData>
  <mergeCells count="159">
    <mergeCell ref="B1:E3"/>
    <mergeCell ref="F1:J1"/>
    <mergeCell ref="K1:R1"/>
    <mergeCell ref="S1:W1"/>
    <mergeCell ref="F2:J3"/>
    <mergeCell ref="K2:R3"/>
    <mergeCell ref="S2:W3"/>
    <mergeCell ref="B4:W4"/>
    <mergeCell ref="B5:M5"/>
    <mergeCell ref="N5:S5"/>
    <mergeCell ref="T5:W5"/>
    <mergeCell ref="B6:M7"/>
    <mergeCell ref="N6:S6"/>
    <mergeCell ref="T6:W6"/>
    <mergeCell ref="N7:S7"/>
    <mergeCell ref="T7:W7"/>
    <mergeCell ref="N10:S10"/>
    <mergeCell ref="T10:W10"/>
    <mergeCell ref="B12:W12"/>
    <mergeCell ref="B13:E13"/>
    <mergeCell ref="F13:J13"/>
    <mergeCell ref="O13:S13"/>
    <mergeCell ref="B8:M8"/>
    <mergeCell ref="N8:S8"/>
    <mergeCell ref="T8:W8"/>
    <mergeCell ref="B9:C9"/>
    <mergeCell ref="N9:S9"/>
    <mergeCell ref="T9:W9"/>
    <mergeCell ref="K13:N13"/>
    <mergeCell ref="T13:W13"/>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28:E29"/>
    <mergeCell ref="F28:J28"/>
    <mergeCell ref="K28:N28"/>
    <mergeCell ref="O28:S28"/>
    <mergeCell ref="T28:W28"/>
    <mergeCell ref="F29:S29"/>
    <mergeCell ref="T29:W29"/>
    <mergeCell ref="B31:W31"/>
    <mergeCell ref="B32:K32"/>
    <mergeCell ref="L32:O32"/>
    <mergeCell ref="P32:S32"/>
    <mergeCell ref="T32:W32"/>
    <mergeCell ref="B33:K33"/>
    <mergeCell ref="L33:O33"/>
    <mergeCell ref="P33:S33"/>
    <mergeCell ref="T33:W33"/>
    <mergeCell ref="B36:K36"/>
    <mergeCell ref="L36:O36"/>
    <mergeCell ref="P36:S36"/>
    <mergeCell ref="T36:W36"/>
    <mergeCell ref="B37:K37"/>
    <mergeCell ref="L37:O37"/>
    <mergeCell ref="P37:S37"/>
    <mergeCell ref="T37:W37"/>
    <mergeCell ref="B34:B35"/>
    <mergeCell ref="C34:I34"/>
    <mergeCell ref="J34:P34"/>
    <mergeCell ref="Q34:W34"/>
    <mergeCell ref="C35:I35"/>
    <mergeCell ref="J35:P35"/>
    <mergeCell ref="Q35:W35"/>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45:W45"/>
    <mergeCell ref="B46:G46"/>
    <mergeCell ref="H46:K46"/>
    <mergeCell ref="L46:O46"/>
    <mergeCell ref="P46:S46"/>
    <mergeCell ref="T46:W46"/>
    <mergeCell ref="B42:B43"/>
    <mergeCell ref="C42:I42"/>
    <mergeCell ref="J42:P42"/>
    <mergeCell ref="Q42:W42"/>
    <mergeCell ref="C43:I43"/>
    <mergeCell ref="J43:P43"/>
    <mergeCell ref="Q43:W43"/>
    <mergeCell ref="U51:W51"/>
    <mergeCell ref="B49:G49"/>
    <mergeCell ref="H49:K49"/>
    <mergeCell ref="L49:O49"/>
    <mergeCell ref="P49:S49"/>
    <mergeCell ref="T49:W49"/>
    <mergeCell ref="B47:G47"/>
    <mergeCell ref="H47:K47"/>
    <mergeCell ref="L47:O47"/>
    <mergeCell ref="P47:S47"/>
    <mergeCell ref="T47:W47"/>
    <mergeCell ref="B48:G48"/>
    <mergeCell ref="H48:K48"/>
    <mergeCell ref="L48:O48"/>
    <mergeCell ref="P48:S48"/>
    <mergeCell ref="T48:W48"/>
  </mergeCells>
  <phoneticPr fontId="1"/>
  <hyperlinks>
    <hyperlink ref="U51" location="目次!D5" display="目次へ戻る"/>
  </hyperlinks>
  <pageMargins left="0.7" right="0.7" top="0.75" bottom="0.75" header="0.3" footer="0.3"/>
  <pageSetup paperSize="9" scale="94"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291</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319</v>
      </c>
      <c r="G2" s="303"/>
      <c r="H2" s="303"/>
      <c r="I2" s="303"/>
      <c r="J2" s="304"/>
      <c r="K2" s="308" t="s">
        <v>328</v>
      </c>
      <c r="L2" s="308"/>
      <c r="M2" s="308"/>
      <c r="N2" s="308"/>
      <c r="O2" s="308"/>
      <c r="P2" s="308"/>
      <c r="Q2" s="308"/>
      <c r="R2" s="308"/>
      <c r="S2" s="308" t="s">
        <v>321</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32" t="s">
        <v>329</v>
      </c>
      <c r="C5" s="33"/>
      <c r="D5" s="33"/>
      <c r="E5" s="33"/>
      <c r="F5" s="33"/>
      <c r="G5" s="335" t="s">
        <v>330</v>
      </c>
      <c r="H5" s="335"/>
      <c r="I5" s="335"/>
      <c r="J5" s="335"/>
      <c r="K5" s="335"/>
      <c r="L5" s="335"/>
      <c r="M5" s="336"/>
      <c r="N5" s="317" t="s">
        <v>63</v>
      </c>
      <c r="O5" s="318"/>
      <c r="P5" s="318"/>
      <c r="Q5" s="318"/>
      <c r="R5" s="318"/>
      <c r="S5" s="318"/>
      <c r="T5" s="370">
        <v>96530</v>
      </c>
      <c r="U5" s="370"/>
      <c r="V5" s="370"/>
      <c r="W5" s="371"/>
      <c r="Y5" s="5"/>
      <c r="Z5" s="5"/>
    </row>
    <row r="6" spans="1:26" s="4" customFormat="1" ht="15" customHeight="1" x14ac:dyDescent="0.2">
      <c r="B6" s="20"/>
      <c r="C6" s="11"/>
      <c r="D6" s="11"/>
      <c r="E6" s="11"/>
      <c r="F6" s="23"/>
      <c r="G6" s="263" t="s">
        <v>331</v>
      </c>
      <c r="H6" s="263"/>
      <c r="I6" s="263"/>
      <c r="J6" s="263"/>
      <c r="K6" s="263"/>
      <c r="L6" s="263"/>
      <c r="M6" s="264"/>
      <c r="N6" s="141" t="s">
        <v>48</v>
      </c>
      <c r="O6" s="142"/>
      <c r="P6" s="142"/>
      <c r="Q6" s="142"/>
      <c r="R6" s="142"/>
      <c r="S6" s="143"/>
      <c r="T6" s="132">
        <f>(K28/T5)</f>
        <v>1538.1923339894333</v>
      </c>
      <c r="U6" s="133"/>
      <c r="V6" s="133"/>
      <c r="W6" s="134"/>
      <c r="Y6" s="5"/>
      <c r="Z6" s="5"/>
    </row>
    <row r="7" spans="1:26" s="4" customFormat="1" ht="15" customHeight="1" x14ac:dyDescent="0.2">
      <c r="B7" s="20"/>
      <c r="C7" s="11"/>
      <c r="D7" s="11"/>
      <c r="E7" s="11"/>
      <c r="F7" s="11"/>
      <c r="G7" s="293" t="s">
        <v>332</v>
      </c>
      <c r="H7" s="293"/>
      <c r="I7" s="293"/>
      <c r="J7" s="293"/>
      <c r="K7" s="293"/>
      <c r="L7" s="293"/>
      <c r="M7" s="294"/>
      <c r="N7" s="141" t="s">
        <v>49</v>
      </c>
      <c r="O7" s="142"/>
      <c r="P7" s="142"/>
      <c r="Q7" s="142"/>
      <c r="R7" s="142"/>
      <c r="S7" s="143"/>
      <c r="T7" s="135">
        <f>(SUM(K14:N20,K23:N25)-(SUM(T17:W18)))/(T5)</f>
        <v>1479.6247073448669</v>
      </c>
      <c r="U7" s="136"/>
      <c r="V7" s="136"/>
      <c r="W7" s="137"/>
      <c r="Y7" s="5"/>
      <c r="Z7" s="5"/>
    </row>
    <row r="8" spans="1:26" s="4" customFormat="1" ht="15" customHeight="1" x14ac:dyDescent="0.2">
      <c r="B8" s="20" t="s">
        <v>333</v>
      </c>
      <c r="C8" s="11"/>
      <c r="D8" s="11"/>
      <c r="E8" s="11"/>
      <c r="F8" s="11"/>
      <c r="G8" s="293" t="s">
        <v>334</v>
      </c>
      <c r="H8" s="293"/>
      <c r="I8" s="293"/>
      <c r="J8" s="293"/>
      <c r="K8" s="293"/>
      <c r="L8" s="293"/>
      <c r="M8" s="294"/>
      <c r="N8" s="141" t="s">
        <v>44</v>
      </c>
      <c r="O8" s="142"/>
      <c r="P8" s="142"/>
      <c r="Q8" s="142"/>
      <c r="R8" s="142"/>
      <c r="S8" s="143"/>
      <c r="T8" s="155">
        <f>((T17+T18)/(K28)*100)</f>
        <v>3.8075619901619397</v>
      </c>
      <c r="U8" s="156"/>
      <c r="V8" s="156"/>
      <c r="W8" s="157"/>
      <c r="Y8" s="5"/>
      <c r="Z8" s="5"/>
    </row>
    <row r="9" spans="1:26" s="4" customFormat="1" ht="15" customHeight="1" x14ac:dyDescent="0.2">
      <c r="B9" s="20"/>
      <c r="C9" s="11"/>
      <c r="D9" s="11"/>
      <c r="E9" s="11"/>
      <c r="F9" s="12"/>
      <c r="G9" s="263" t="s">
        <v>335</v>
      </c>
      <c r="H9" s="263"/>
      <c r="I9" s="263"/>
      <c r="J9" s="263"/>
      <c r="K9" s="263"/>
      <c r="L9" s="263"/>
      <c r="M9" s="264"/>
      <c r="N9" s="141" t="s">
        <v>45</v>
      </c>
      <c r="O9" s="142"/>
      <c r="P9" s="142"/>
      <c r="Q9" s="142"/>
      <c r="R9" s="142"/>
      <c r="S9" s="143"/>
      <c r="T9" s="155">
        <f>IF((K21-T21)/(K21)*100&gt;0,(K21-T21)/(K21)*100,0)</f>
        <v>94.273720986658446</v>
      </c>
      <c r="U9" s="156"/>
      <c r="V9" s="156"/>
      <c r="W9" s="157"/>
      <c r="Y9" s="5"/>
      <c r="Z9" s="5"/>
    </row>
    <row r="10" spans="1:26" s="4" customFormat="1" ht="15" customHeight="1" thickBot="1" x14ac:dyDescent="0.25">
      <c r="B10" s="57"/>
      <c r="C10" s="55"/>
      <c r="D10" s="55"/>
      <c r="E10" s="55"/>
      <c r="F10" s="55"/>
      <c r="G10" s="415" t="s">
        <v>336</v>
      </c>
      <c r="H10" s="415"/>
      <c r="I10" s="415"/>
      <c r="J10" s="415"/>
      <c r="K10" s="415"/>
      <c r="L10" s="415"/>
      <c r="M10" s="416"/>
      <c r="N10" s="288" t="s">
        <v>98</v>
      </c>
      <c r="O10" s="289"/>
      <c r="P10" s="289"/>
      <c r="Q10" s="289"/>
      <c r="R10" s="289"/>
      <c r="S10" s="289"/>
      <c r="T10" s="327">
        <v>74.433993932113495</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43968000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73240974</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3555732</v>
      </c>
      <c r="L16" s="165"/>
      <c r="M16" s="165"/>
      <c r="N16" s="166"/>
      <c r="O16" s="167" t="s">
        <v>8</v>
      </c>
      <c r="P16" s="168"/>
      <c r="Q16" s="168"/>
      <c r="R16" s="168"/>
      <c r="S16" s="169"/>
      <c r="T16" s="170">
        <v>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419155</v>
      </c>
      <c r="L18" s="165"/>
      <c r="M18" s="165"/>
      <c r="N18" s="166"/>
      <c r="O18" s="167" t="s">
        <v>6</v>
      </c>
      <c r="P18" s="168"/>
      <c r="Q18" s="168"/>
      <c r="R18" s="168"/>
      <c r="S18" s="169"/>
      <c r="T18" s="170">
        <v>5653533</v>
      </c>
      <c r="U18" s="171"/>
      <c r="V18" s="171"/>
      <c r="W18" s="172"/>
      <c r="X18" s="1"/>
    </row>
    <row r="19" spans="1:24" s="2" customFormat="1" ht="15" customHeight="1" x14ac:dyDescent="0.2">
      <c r="A19" s="1"/>
      <c r="B19" s="202"/>
      <c r="C19" s="203"/>
      <c r="D19" s="203"/>
      <c r="E19" s="203"/>
      <c r="F19" s="173" t="s">
        <v>23</v>
      </c>
      <c r="G19" s="168"/>
      <c r="H19" s="168"/>
      <c r="I19" s="168"/>
      <c r="J19" s="169"/>
      <c r="K19" s="164">
        <v>0</v>
      </c>
      <c r="L19" s="165"/>
      <c r="M19" s="165"/>
      <c r="N19" s="166"/>
      <c r="O19" s="167" t="s">
        <v>24</v>
      </c>
      <c r="P19" s="168"/>
      <c r="Q19" s="168"/>
      <c r="R19" s="168"/>
      <c r="S19" s="169"/>
      <c r="T19" s="170">
        <v>1285793</v>
      </c>
      <c r="U19" s="171"/>
      <c r="V19" s="171"/>
      <c r="W19" s="172"/>
      <c r="X19" s="1"/>
    </row>
    <row r="20" spans="1:24" s="2" customFormat="1" ht="15" customHeight="1" x14ac:dyDescent="0.2">
      <c r="A20" s="1"/>
      <c r="B20" s="202"/>
      <c r="C20" s="203"/>
      <c r="D20" s="203"/>
      <c r="E20" s="203"/>
      <c r="F20" s="218" t="s">
        <v>471</v>
      </c>
      <c r="G20" s="182"/>
      <c r="H20" s="182"/>
      <c r="I20" s="182"/>
      <c r="J20" s="183"/>
      <c r="K20" s="229">
        <v>0</v>
      </c>
      <c r="L20" s="230"/>
      <c r="M20" s="230"/>
      <c r="N20" s="231"/>
      <c r="O20" s="181" t="s">
        <v>477</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121183861</v>
      </c>
      <c r="L21" s="191"/>
      <c r="M21" s="191"/>
      <c r="N21" s="192"/>
      <c r="O21" s="193" t="s">
        <v>21</v>
      </c>
      <c r="P21" s="188"/>
      <c r="Q21" s="188"/>
      <c r="R21" s="188"/>
      <c r="S21" s="189"/>
      <c r="T21" s="190">
        <f>SUM(T14:W20)</f>
        <v>6939326</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-114244535</v>
      </c>
      <c r="U22" s="198"/>
      <c r="V22" s="198"/>
      <c r="W22" s="199"/>
      <c r="X22" s="1"/>
    </row>
    <row r="23" spans="1:24" s="2" customFormat="1" ht="15" customHeight="1" x14ac:dyDescent="0.2">
      <c r="A23" s="1"/>
      <c r="B23" s="200" t="s">
        <v>450</v>
      </c>
      <c r="C23" s="201"/>
      <c r="D23" s="201"/>
      <c r="E23" s="201"/>
      <c r="F23" s="206" t="s">
        <v>1</v>
      </c>
      <c r="G23" s="207"/>
      <c r="H23" s="207"/>
      <c r="I23" s="207"/>
      <c r="J23" s="208"/>
      <c r="K23" s="209">
        <v>21371506</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541</v>
      </c>
      <c r="G24" s="214"/>
      <c r="H24" s="214"/>
      <c r="I24" s="214"/>
      <c r="J24" s="215"/>
      <c r="K24" s="170">
        <v>5926338</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1</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27297845</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-27297845</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148481706</v>
      </c>
      <c r="L28" s="240"/>
      <c r="M28" s="240"/>
      <c r="N28" s="241"/>
      <c r="O28" s="242" t="s">
        <v>21</v>
      </c>
      <c r="P28" s="237"/>
      <c r="Q28" s="237"/>
      <c r="R28" s="237"/>
      <c r="S28" s="238"/>
      <c r="T28" s="239">
        <f>T21+T26</f>
        <v>6939326</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-141542380</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9" ht="18" customHeight="1" x14ac:dyDescent="0.2">
      <c r="B33" s="257" t="s">
        <v>570</v>
      </c>
      <c r="C33" s="258"/>
      <c r="D33" s="258"/>
      <c r="E33" s="258"/>
      <c r="F33" s="258"/>
      <c r="G33" s="258"/>
      <c r="H33" s="258"/>
      <c r="I33" s="258"/>
      <c r="J33" s="258"/>
      <c r="K33" s="258"/>
      <c r="L33" s="259">
        <v>1973</v>
      </c>
      <c r="M33" s="259"/>
      <c r="N33" s="259"/>
      <c r="O33" s="259"/>
      <c r="P33" s="260">
        <v>50</v>
      </c>
      <c r="Q33" s="260"/>
      <c r="R33" s="260"/>
      <c r="S33" s="260"/>
      <c r="T33" s="261" t="s">
        <v>337</v>
      </c>
      <c r="U33" s="261"/>
      <c r="V33" s="261"/>
      <c r="W33" s="262"/>
    </row>
    <row r="34" spans="2:29" ht="18" customHeight="1" x14ac:dyDescent="0.2">
      <c r="B34" s="244"/>
      <c r="C34" s="246" t="s">
        <v>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9" ht="18" customHeight="1" thickBot="1" x14ac:dyDescent="0.25">
      <c r="B35" s="245"/>
      <c r="C35" s="248">
        <v>234738347</v>
      </c>
      <c r="D35" s="248"/>
      <c r="E35" s="248"/>
      <c r="F35" s="248"/>
      <c r="G35" s="248"/>
      <c r="H35" s="248"/>
      <c r="I35" s="248"/>
      <c r="J35" s="248">
        <v>225348768</v>
      </c>
      <c r="K35" s="248"/>
      <c r="L35" s="248"/>
      <c r="M35" s="248"/>
      <c r="N35" s="248"/>
      <c r="O35" s="248"/>
      <c r="P35" s="248"/>
      <c r="Q35" s="248">
        <v>66346000</v>
      </c>
      <c r="R35" s="248"/>
      <c r="S35" s="248"/>
      <c r="T35" s="248"/>
      <c r="U35" s="248"/>
      <c r="V35" s="248"/>
      <c r="W35" s="250"/>
    </row>
    <row r="36" spans="2:29" ht="18" customHeight="1" x14ac:dyDescent="0.2">
      <c r="B36" s="254" t="s">
        <v>26</v>
      </c>
      <c r="C36" s="255"/>
      <c r="D36" s="255"/>
      <c r="E36" s="255"/>
      <c r="F36" s="255"/>
      <c r="G36" s="255"/>
      <c r="H36" s="255"/>
      <c r="I36" s="255"/>
      <c r="J36" s="255"/>
      <c r="K36" s="255"/>
      <c r="L36" s="255" t="s">
        <v>29</v>
      </c>
      <c r="M36" s="255"/>
      <c r="N36" s="255"/>
      <c r="O36" s="255"/>
      <c r="P36" s="255" t="s">
        <v>30</v>
      </c>
      <c r="Q36" s="255"/>
      <c r="R36" s="255"/>
      <c r="S36" s="255"/>
      <c r="T36" s="255" t="s">
        <v>31</v>
      </c>
      <c r="U36" s="255"/>
      <c r="V36" s="255"/>
      <c r="W36" s="256"/>
      <c r="X36" s="3"/>
      <c r="Y36" s="3"/>
      <c r="AA36" s="2"/>
      <c r="AB36" s="2"/>
      <c r="AC36" s="2"/>
    </row>
    <row r="37" spans="2:29" ht="18" customHeight="1" x14ac:dyDescent="0.2">
      <c r="B37" s="257" t="s">
        <v>571</v>
      </c>
      <c r="C37" s="258"/>
      <c r="D37" s="258"/>
      <c r="E37" s="258"/>
      <c r="F37" s="258"/>
      <c r="G37" s="258"/>
      <c r="H37" s="258"/>
      <c r="I37" s="258"/>
      <c r="J37" s="258"/>
      <c r="K37" s="258"/>
      <c r="L37" s="259">
        <v>1984</v>
      </c>
      <c r="M37" s="259"/>
      <c r="N37" s="259"/>
      <c r="O37" s="259"/>
      <c r="P37" s="260">
        <v>50</v>
      </c>
      <c r="Q37" s="260"/>
      <c r="R37" s="260"/>
      <c r="S37" s="260"/>
      <c r="T37" s="261" t="s">
        <v>530</v>
      </c>
      <c r="U37" s="261"/>
      <c r="V37" s="261"/>
      <c r="W37" s="262"/>
      <c r="X37" s="3"/>
      <c r="Y37" s="3"/>
      <c r="AA37" s="2"/>
      <c r="AB37" s="2"/>
      <c r="AC37" s="2"/>
    </row>
    <row r="38" spans="2:29" ht="18" customHeight="1" x14ac:dyDescent="0.2">
      <c r="B38" s="244"/>
      <c r="C38" s="246" t="s">
        <v>100</v>
      </c>
      <c r="D38" s="246"/>
      <c r="E38" s="246"/>
      <c r="F38" s="246"/>
      <c r="G38" s="246"/>
      <c r="H38" s="246"/>
      <c r="I38" s="246"/>
      <c r="J38" s="246" t="s">
        <v>28</v>
      </c>
      <c r="K38" s="246"/>
      <c r="L38" s="246"/>
      <c r="M38" s="246"/>
      <c r="N38" s="246"/>
      <c r="O38" s="246"/>
      <c r="P38" s="246"/>
      <c r="Q38" s="246" t="s">
        <v>32</v>
      </c>
      <c r="R38" s="246"/>
      <c r="S38" s="246"/>
      <c r="T38" s="246"/>
      <c r="U38" s="246"/>
      <c r="V38" s="246"/>
      <c r="W38" s="247"/>
      <c r="X38" s="3"/>
      <c r="Y38" s="3"/>
      <c r="AA38" s="2"/>
      <c r="AB38" s="2"/>
      <c r="AC38" s="2"/>
    </row>
    <row r="39" spans="2:29" ht="18" customHeight="1" thickBot="1" x14ac:dyDescent="0.25">
      <c r="B39" s="245"/>
      <c r="C39" s="248">
        <v>655289137</v>
      </c>
      <c r="D39" s="248"/>
      <c r="E39" s="248"/>
      <c r="F39" s="248"/>
      <c r="G39" s="248"/>
      <c r="H39" s="248"/>
      <c r="I39" s="248"/>
      <c r="J39" s="248">
        <v>484913934</v>
      </c>
      <c r="K39" s="248"/>
      <c r="L39" s="248"/>
      <c r="M39" s="248"/>
      <c r="N39" s="248"/>
      <c r="O39" s="248"/>
      <c r="P39" s="248"/>
      <c r="Q39" s="248">
        <v>384415120</v>
      </c>
      <c r="R39" s="248"/>
      <c r="S39" s="248"/>
      <c r="T39" s="248"/>
      <c r="U39" s="248"/>
      <c r="V39" s="248"/>
      <c r="W39" s="250"/>
      <c r="X39" s="3"/>
      <c r="Y39" s="3"/>
      <c r="Z39" s="1"/>
    </row>
    <row r="41" spans="2:29" ht="15" customHeight="1" x14ac:dyDescent="0.2">
      <c r="U41" s="99" t="s">
        <v>446</v>
      </c>
      <c r="V41" s="99"/>
      <c r="W41" s="99"/>
    </row>
  </sheetData>
  <mergeCells count="125">
    <mergeCell ref="U41:W41"/>
    <mergeCell ref="B1:E3"/>
    <mergeCell ref="F1:J1"/>
    <mergeCell ref="K1:R1"/>
    <mergeCell ref="S1:W1"/>
    <mergeCell ref="F2:J3"/>
    <mergeCell ref="K2:R3"/>
    <mergeCell ref="S2:W3"/>
    <mergeCell ref="G7:M7"/>
    <mergeCell ref="N7:S7"/>
    <mergeCell ref="T7:W7"/>
    <mergeCell ref="G8:M8"/>
    <mergeCell ref="N8:S8"/>
    <mergeCell ref="T8:W8"/>
    <mergeCell ref="B4:W4"/>
    <mergeCell ref="G5:M5"/>
    <mergeCell ref="N5:S5"/>
    <mergeCell ref="T5:W5"/>
    <mergeCell ref="G6:M6"/>
    <mergeCell ref="N6:S6"/>
    <mergeCell ref="T6:W6"/>
    <mergeCell ref="B12:W12"/>
    <mergeCell ref="B13:E13"/>
    <mergeCell ref="F13:J13"/>
    <mergeCell ref="O13:S13"/>
    <mergeCell ref="G9:M9"/>
    <mergeCell ref="N9:S9"/>
    <mergeCell ref="T9:W9"/>
    <mergeCell ref="G10:M10"/>
    <mergeCell ref="N10:S10"/>
    <mergeCell ref="T10:W10"/>
    <mergeCell ref="K13:N13"/>
    <mergeCell ref="T13:W13"/>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B38:B39"/>
    <mergeCell ref="C38:I38"/>
    <mergeCell ref="J38:P38"/>
    <mergeCell ref="Q38:W38"/>
    <mergeCell ref="C39:I39"/>
    <mergeCell ref="J39:P39"/>
    <mergeCell ref="Q39:W39"/>
    <mergeCell ref="B36:K36"/>
    <mergeCell ref="L36:O36"/>
    <mergeCell ref="P36:S36"/>
    <mergeCell ref="T36:W36"/>
    <mergeCell ref="B37:K37"/>
    <mergeCell ref="L37:O37"/>
    <mergeCell ref="P37:S37"/>
    <mergeCell ref="T37:W37"/>
  </mergeCells>
  <phoneticPr fontId="1"/>
  <hyperlinks>
    <hyperlink ref="U41" location="目次!D6" display="目次へ戻る"/>
    <hyperlink ref="U41:W41" location="目次!D46" display="目次へ戻る"/>
  </hyperlinks>
  <pageMargins left="0.7" right="0.7" top="0.75" bottom="0.75" header="0.3" footer="0.3"/>
  <pageSetup paperSize="9" scale="9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491</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319</v>
      </c>
      <c r="G2" s="303"/>
      <c r="H2" s="303"/>
      <c r="I2" s="303"/>
      <c r="J2" s="304"/>
      <c r="K2" s="308" t="s">
        <v>339</v>
      </c>
      <c r="L2" s="308"/>
      <c r="M2" s="308"/>
      <c r="N2" s="308"/>
      <c r="O2" s="308"/>
      <c r="P2" s="308"/>
      <c r="Q2" s="308"/>
      <c r="R2" s="308"/>
      <c r="S2" s="308" t="s">
        <v>321</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32" t="s">
        <v>154</v>
      </c>
      <c r="C5" s="33"/>
      <c r="D5" s="33"/>
      <c r="E5" s="335" t="s">
        <v>340</v>
      </c>
      <c r="F5" s="335"/>
      <c r="G5" s="335"/>
      <c r="H5" s="335"/>
      <c r="I5" s="335"/>
      <c r="J5" s="335"/>
      <c r="K5" s="335"/>
      <c r="L5" s="335"/>
      <c r="M5" s="336"/>
      <c r="N5" s="317" t="s">
        <v>63</v>
      </c>
      <c r="O5" s="318"/>
      <c r="P5" s="318"/>
      <c r="Q5" s="318"/>
      <c r="R5" s="318"/>
      <c r="S5" s="318"/>
      <c r="T5" s="370">
        <v>22719</v>
      </c>
      <c r="U5" s="370"/>
      <c r="V5" s="370"/>
      <c r="W5" s="371"/>
      <c r="Y5" s="5"/>
      <c r="Z5" s="5"/>
    </row>
    <row r="6" spans="1:26" s="4" customFormat="1" ht="15" customHeight="1" x14ac:dyDescent="0.2">
      <c r="B6" s="20" t="s">
        <v>157</v>
      </c>
      <c r="C6" s="11"/>
      <c r="D6" s="11"/>
      <c r="E6" s="263" t="s">
        <v>341</v>
      </c>
      <c r="F6" s="263"/>
      <c r="G6" s="263"/>
      <c r="H6" s="263"/>
      <c r="I6" s="263"/>
      <c r="J6" s="263"/>
      <c r="K6" s="263"/>
      <c r="L6" s="263"/>
      <c r="M6" s="264"/>
      <c r="N6" s="141" t="s">
        <v>48</v>
      </c>
      <c r="O6" s="142"/>
      <c r="P6" s="142"/>
      <c r="Q6" s="142"/>
      <c r="R6" s="142"/>
      <c r="S6" s="143"/>
      <c r="T6" s="132">
        <f>(K28/T5)</f>
        <v>5037.2088120075705</v>
      </c>
      <c r="U6" s="133"/>
      <c r="V6" s="133"/>
      <c r="W6" s="134"/>
      <c r="Y6" s="5"/>
      <c r="Z6" s="5"/>
    </row>
    <row r="7" spans="1:26" s="4" customFormat="1" ht="15" customHeight="1" x14ac:dyDescent="0.2">
      <c r="B7" s="20" t="s">
        <v>324</v>
      </c>
      <c r="C7" s="11"/>
      <c r="D7" s="11"/>
      <c r="E7" s="11"/>
      <c r="F7" s="12"/>
      <c r="G7" s="12"/>
      <c r="H7" s="12"/>
      <c r="I7" s="12"/>
      <c r="J7" s="12"/>
      <c r="K7" s="12"/>
      <c r="L7" s="12"/>
      <c r="M7" s="38"/>
      <c r="N7" s="141" t="s">
        <v>49</v>
      </c>
      <c r="O7" s="142"/>
      <c r="P7" s="142"/>
      <c r="Q7" s="142"/>
      <c r="R7" s="142"/>
      <c r="S7" s="143"/>
      <c r="T7" s="135">
        <f>(SUM(K14:N20,K23:N25)-(SUM(T17:W18)))/(T5)</f>
        <v>5029.8833135261239</v>
      </c>
      <c r="U7" s="136"/>
      <c r="V7" s="136"/>
      <c r="W7" s="137"/>
      <c r="Y7" s="5"/>
      <c r="Z7" s="5"/>
    </row>
    <row r="8" spans="1:26" s="4" customFormat="1" ht="15" customHeight="1" x14ac:dyDescent="0.2">
      <c r="B8" s="364" t="s">
        <v>342</v>
      </c>
      <c r="C8" s="365"/>
      <c r="D8" s="365"/>
      <c r="E8" s="365"/>
      <c r="F8" s="365"/>
      <c r="G8" s="365"/>
      <c r="H8" s="365"/>
      <c r="I8" s="365"/>
      <c r="J8" s="365"/>
      <c r="K8" s="365"/>
      <c r="L8" s="365"/>
      <c r="M8" s="366"/>
      <c r="N8" s="141" t="s">
        <v>44</v>
      </c>
      <c r="O8" s="142"/>
      <c r="P8" s="142"/>
      <c r="Q8" s="142"/>
      <c r="R8" s="142"/>
      <c r="S8" s="143"/>
      <c r="T8" s="155">
        <f>((T17+T18)/(K28)*100)</f>
        <v>0.14542773100819067</v>
      </c>
      <c r="U8" s="156"/>
      <c r="V8" s="156"/>
      <c r="W8" s="157"/>
      <c r="Y8" s="5"/>
      <c r="Z8" s="5"/>
    </row>
    <row r="9" spans="1:26" s="4" customFormat="1" ht="15" customHeight="1" x14ac:dyDescent="0.2">
      <c r="B9" s="364"/>
      <c r="C9" s="365"/>
      <c r="D9" s="365"/>
      <c r="E9" s="365"/>
      <c r="F9" s="365"/>
      <c r="G9" s="365"/>
      <c r="H9" s="365"/>
      <c r="I9" s="365"/>
      <c r="J9" s="365"/>
      <c r="K9" s="365"/>
      <c r="L9" s="365"/>
      <c r="M9" s="366"/>
      <c r="N9" s="141" t="s">
        <v>45</v>
      </c>
      <c r="O9" s="142"/>
      <c r="P9" s="142"/>
      <c r="Q9" s="142"/>
      <c r="R9" s="142"/>
      <c r="S9" s="143"/>
      <c r="T9" s="155">
        <f>IF((K21-T21)/(K21)*100&gt;0,(K21-T21)/(K21)*100,0)</f>
        <v>98.565169405711316</v>
      </c>
      <c r="U9" s="156"/>
      <c r="V9" s="156"/>
      <c r="W9" s="157"/>
      <c r="Y9" s="5"/>
      <c r="Z9" s="5"/>
    </row>
    <row r="10" spans="1:26" s="4" customFormat="1" ht="15" customHeight="1" thickBot="1" x14ac:dyDescent="0.25">
      <c r="B10" s="367"/>
      <c r="C10" s="368"/>
      <c r="D10" s="368"/>
      <c r="E10" s="368"/>
      <c r="F10" s="368"/>
      <c r="G10" s="368"/>
      <c r="H10" s="368"/>
      <c r="I10" s="368"/>
      <c r="J10" s="368"/>
      <c r="K10" s="368"/>
      <c r="L10" s="368"/>
      <c r="M10" s="369"/>
      <c r="N10" s="288" t="s">
        <v>343</v>
      </c>
      <c r="O10" s="289"/>
      <c r="P10" s="289"/>
      <c r="Q10" s="289"/>
      <c r="R10" s="289"/>
      <c r="S10" s="289"/>
      <c r="T10" s="327">
        <v>64.674041710671503</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51296000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44877938</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1111000</v>
      </c>
      <c r="L16" s="165"/>
      <c r="M16" s="165"/>
      <c r="N16" s="166"/>
      <c r="O16" s="167" t="s">
        <v>8</v>
      </c>
      <c r="P16" s="168"/>
      <c r="Q16" s="168"/>
      <c r="R16" s="168"/>
      <c r="S16" s="169"/>
      <c r="T16" s="170">
        <v>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494410</v>
      </c>
      <c r="L18" s="165"/>
      <c r="M18" s="165"/>
      <c r="N18" s="166"/>
      <c r="O18" s="167" t="s">
        <v>6</v>
      </c>
      <c r="P18" s="168"/>
      <c r="Q18" s="168"/>
      <c r="R18" s="168"/>
      <c r="S18" s="169"/>
      <c r="T18" s="170">
        <v>166428</v>
      </c>
      <c r="U18" s="171"/>
      <c r="V18" s="171"/>
      <c r="W18" s="172"/>
      <c r="X18" s="1"/>
    </row>
    <row r="19" spans="1:24" s="2" customFormat="1" ht="15" customHeight="1" x14ac:dyDescent="0.2">
      <c r="A19" s="1"/>
      <c r="B19" s="202"/>
      <c r="C19" s="203"/>
      <c r="D19" s="203"/>
      <c r="E19" s="203"/>
      <c r="F19" s="173" t="s">
        <v>23</v>
      </c>
      <c r="G19" s="168"/>
      <c r="H19" s="168"/>
      <c r="I19" s="168"/>
      <c r="J19" s="169"/>
      <c r="K19" s="164">
        <v>0</v>
      </c>
      <c r="L19" s="165"/>
      <c r="M19" s="165"/>
      <c r="N19" s="166"/>
      <c r="O19" s="167" t="s">
        <v>24</v>
      </c>
      <c r="P19" s="168"/>
      <c r="Q19" s="168"/>
      <c r="R19" s="168"/>
      <c r="S19" s="169"/>
      <c r="T19" s="170">
        <v>1236540</v>
      </c>
      <c r="U19" s="171"/>
      <c r="V19" s="171"/>
      <c r="W19" s="172"/>
      <c r="X19" s="1"/>
    </row>
    <row r="20" spans="1:24" s="2" customFormat="1" ht="15" customHeight="1" x14ac:dyDescent="0.2">
      <c r="A20" s="1"/>
      <c r="B20" s="202"/>
      <c r="C20" s="203"/>
      <c r="D20" s="203"/>
      <c r="E20" s="203"/>
      <c r="F20" s="218" t="s">
        <v>469</v>
      </c>
      <c r="G20" s="182"/>
      <c r="H20" s="182"/>
      <c r="I20" s="182"/>
      <c r="J20" s="183"/>
      <c r="K20" s="229">
        <v>0</v>
      </c>
      <c r="L20" s="230"/>
      <c r="M20" s="230"/>
      <c r="N20" s="231"/>
      <c r="O20" s="181" t="s">
        <v>470</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97779348</v>
      </c>
      <c r="L21" s="191"/>
      <c r="M21" s="191"/>
      <c r="N21" s="192"/>
      <c r="O21" s="193" t="s">
        <v>21</v>
      </c>
      <c r="P21" s="188"/>
      <c r="Q21" s="188"/>
      <c r="R21" s="188"/>
      <c r="S21" s="189"/>
      <c r="T21" s="190">
        <f>SUM(T14:W20)</f>
        <v>1402968</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-96376380</v>
      </c>
      <c r="U22" s="198"/>
      <c r="V22" s="198"/>
      <c r="W22" s="199"/>
      <c r="X22" s="1"/>
    </row>
    <row r="23" spans="1:24" s="2" customFormat="1" ht="15" customHeight="1" x14ac:dyDescent="0.2">
      <c r="A23" s="1"/>
      <c r="B23" s="200" t="s">
        <v>450</v>
      </c>
      <c r="C23" s="201"/>
      <c r="D23" s="201"/>
      <c r="E23" s="201"/>
      <c r="F23" s="206" t="s">
        <v>1</v>
      </c>
      <c r="G23" s="207"/>
      <c r="H23" s="207"/>
      <c r="I23" s="207"/>
      <c r="J23" s="208"/>
      <c r="K23" s="209">
        <v>9746938</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540</v>
      </c>
      <c r="G24" s="214"/>
      <c r="H24" s="214"/>
      <c r="I24" s="214"/>
      <c r="J24" s="215"/>
      <c r="K24" s="170">
        <v>6914061</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0</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16660999</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-16660999</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114440347</v>
      </c>
      <c r="L28" s="240"/>
      <c r="M28" s="240"/>
      <c r="N28" s="241"/>
      <c r="O28" s="242" t="s">
        <v>21</v>
      </c>
      <c r="P28" s="237"/>
      <c r="Q28" s="237"/>
      <c r="R28" s="237"/>
      <c r="S28" s="238"/>
      <c r="T28" s="239">
        <f>T21+T26</f>
        <v>1402968</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-113037379</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3" ht="18" customHeight="1" x14ac:dyDescent="0.2">
      <c r="B33" s="257" t="s">
        <v>339</v>
      </c>
      <c r="C33" s="258"/>
      <c r="D33" s="258"/>
      <c r="E33" s="258"/>
      <c r="F33" s="258"/>
      <c r="G33" s="258"/>
      <c r="H33" s="258"/>
      <c r="I33" s="258"/>
      <c r="J33" s="258"/>
      <c r="K33" s="258"/>
      <c r="L33" s="259">
        <v>1989</v>
      </c>
      <c r="M33" s="259"/>
      <c r="N33" s="259"/>
      <c r="O33" s="259"/>
      <c r="P33" s="260">
        <v>50</v>
      </c>
      <c r="Q33" s="260"/>
      <c r="R33" s="260"/>
      <c r="S33" s="260"/>
      <c r="T33" s="261" t="s">
        <v>344</v>
      </c>
      <c r="U33" s="261"/>
      <c r="V33" s="261"/>
      <c r="W33" s="262"/>
    </row>
    <row r="34" spans="2:23" ht="18" customHeight="1" x14ac:dyDescent="0.2">
      <c r="B34" s="244"/>
      <c r="C34" s="246" t="s">
        <v>345</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3" ht="18" customHeight="1" thickBot="1" x14ac:dyDescent="0.25">
      <c r="B35" s="245"/>
      <c r="C35" s="248">
        <v>468596900</v>
      </c>
      <c r="D35" s="248"/>
      <c r="E35" s="248"/>
      <c r="F35" s="248"/>
      <c r="G35" s="248"/>
      <c r="H35" s="248"/>
      <c r="I35" s="248"/>
      <c r="J35" s="248">
        <v>299902016</v>
      </c>
      <c r="K35" s="248"/>
      <c r="L35" s="248"/>
      <c r="M35" s="248"/>
      <c r="N35" s="248"/>
      <c r="O35" s="248"/>
      <c r="P35" s="248"/>
      <c r="Q35" s="248">
        <v>240873000</v>
      </c>
      <c r="R35" s="248"/>
      <c r="S35" s="248"/>
      <c r="T35" s="248"/>
      <c r="U35" s="248"/>
      <c r="V35" s="248"/>
      <c r="W35" s="250"/>
    </row>
    <row r="36" spans="2:23" ht="11" x14ac:dyDescent="0.2"/>
    <row r="37" spans="2:23" ht="15" customHeight="1" x14ac:dyDescent="0.2">
      <c r="U37" s="99" t="s">
        <v>446</v>
      </c>
      <c r="V37" s="99"/>
      <c r="W37" s="99"/>
    </row>
  </sheetData>
  <mergeCells count="107">
    <mergeCell ref="U37:W37"/>
    <mergeCell ref="B4:W4"/>
    <mergeCell ref="E5:M5"/>
    <mergeCell ref="N5:S5"/>
    <mergeCell ref="T5:W5"/>
    <mergeCell ref="E6:M6"/>
    <mergeCell ref="N6:S6"/>
    <mergeCell ref="T6:W6"/>
    <mergeCell ref="B1:E3"/>
    <mergeCell ref="F1:J1"/>
    <mergeCell ref="K1:R1"/>
    <mergeCell ref="S1:W1"/>
    <mergeCell ref="F2:J3"/>
    <mergeCell ref="K2:R3"/>
    <mergeCell ref="S2:W3"/>
    <mergeCell ref="B12:W12"/>
    <mergeCell ref="B13:E13"/>
    <mergeCell ref="F13:J13"/>
    <mergeCell ref="O13:S13"/>
    <mergeCell ref="N7:S7"/>
    <mergeCell ref="T7:W7"/>
    <mergeCell ref="B8:M10"/>
    <mergeCell ref="N8:S8"/>
    <mergeCell ref="T8:W8"/>
    <mergeCell ref="N9:S9"/>
    <mergeCell ref="T9:W9"/>
    <mergeCell ref="N10:S10"/>
    <mergeCell ref="T10:W10"/>
    <mergeCell ref="K16:N16"/>
    <mergeCell ref="O16:S16"/>
    <mergeCell ref="T16:W16"/>
    <mergeCell ref="K13:N13"/>
    <mergeCell ref="T13:W13"/>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s>
  <phoneticPr fontId="1"/>
  <hyperlinks>
    <hyperlink ref="U37" location="目次!D6" display="目次へ戻る"/>
    <hyperlink ref="U37:W37" location="目次!D47" display="目次へ戻る"/>
  </hyperlinks>
  <pageMargins left="0.7" right="0.7" top="0.75" bottom="0.75" header="0.3" footer="0.3"/>
  <pageSetup paperSize="9" scale="94"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310</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319</v>
      </c>
      <c r="G2" s="303"/>
      <c r="H2" s="303"/>
      <c r="I2" s="303"/>
      <c r="J2" s="304"/>
      <c r="K2" s="308" t="s">
        <v>347</v>
      </c>
      <c r="L2" s="308"/>
      <c r="M2" s="308"/>
      <c r="N2" s="308"/>
      <c r="O2" s="308"/>
      <c r="P2" s="308"/>
      <c r="Q2" s="308"/>
      <c r="R2" s="308"/>
      <c r="S2" s="308" t="s">
        <v>321</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32" t="s">
        <v>154</v>
      </c>
      <c r="C5" s="33"/>
      <c r="D5" s="33"/>
      <c r="E5" s="335" t="s">
        <v>348</v>
      </c>
      <c r="F5" s="335"/>
      <c r="G5" s="335"/>
      <c r="H5" s="335"/>
      <c r="I5" s="335"/>
      <c r="J5" s="335"/>
      <c r="K5" s="335"/>
      <c r="L5" s="335"/>
      <c r="M5" s="336"/>
      <c r="N5" s="317" t="s">
        <v>63</v>
      </c>
      <c r="O5" s="318"/>
      <c r="P5" s="318"/>
      <c r="Q5" s="318"/>
      <c r="R5" s="318"/>
      <c r="S5" s="318"/>
      <c r="T5" s="370">
        <v>2152</v>
      </c>
      <c r="U5" s="370"/>
      <c r="V5" s="370"/>
      <c r="W5" s="371"/>
      <c r="Y5" s="5"/>
      <c r="Z5" s="5"/>
    </row>
    <row r="6" spans="1:26" s="4" customFormat="1" ht="15" customHeight="1" x14ac:dyDescent="0.2">
      <c r="B6" s="20" t="s">
        <v>157</v>
      </c>
      <c r="C6" s="11"/>
      <c r="D6" s="11"/>
      <c r="E6" s="263" t="s">
        <v>349</v>
      </c>
      <c r="F6" s="263"/>
      <c r="G6" s="263"/>
      <c r="H6" s="263"/>
      <c r="I6" s="263"/>
      <c r="J6" s="263"/>
      <c r="K6" s="263"/>
      <c r="L6" s="263"/>
      <c r="M6" s="264"/>
      <c r="N6" s="141" t="s">
        <v>48</v>
      </c>
      <c r="O6" s="142"/>
      <c r="P6" s="142"/>
      <c r="Q6" s="142"/>
      <c r="R6" s="142"/>
      <c r="S6" s="143"/>
      <c r="T6" s="132">
        <f>(K28/T5)</f>
        <v>27891.472583643124</v>
      </c>
      <c r="U6" s="133"/>
      <c r="V6" s="133"/>
      <c r="W6" s="134"/>
      <c r="Y6" s="5"/>
      <c r="Z6" s="5"/>
    </row>
    <row r="7" spans="1:26" s="4" customFormat="1" ht="15" customHeight="1" x14ac:dyDescent="0.2">
      <c r="B7" s="20" t="s">
        <v>181</v>
      </c>
      <c r="C7" s="11"/>
      <c r="D7" s="11"/>
      <c r="E7" s="293" t="s">
        <v>350</v>
      </c>
      <c r="F7" s="293"/>
      <c r="G7" s="293"/>
      <c r="H7" s="293"/>
      <c r="I7" s="293"/>
      <c r="J7" s="293"/>
      <c r="K7" s="293"/>
      <c r="L7" s="293"/>
      <c r="M7" s="294"/>
      <c r="N7" s="141" t="s">
        <v>49</v>
      </c>
      <c r="O7" s="142"/>
      <c r="P7" s="142"/>
      <c r="Q7" s="142"/>
      <c r="R7" s="142"/>
      <c r="S7" s="143"/>
      <c r="T7" s="135">
        <f>(SUM(K14:N20,K23:N25)-(SUM(T17:W18)))/(T5)</f>
        <v>27890.853624535317</v>
      </c>
      <c r="U7" s="136"/>
      <c r="V7" s="136"/>
      <c r="W7" s="137"/>
      <c r="Y7" s="5"/>
      <c r="Z7" s="5"/>
    </row>
    <row r="8" spans="1:26" s="4" customFormat="1" ht="15" customHeight="1" x14ac:dyDescent="0.2">
      <c r="B8" s="20"/>
      <c r="C8" s="11"/>
      <c r="D8" s="11"/>
      <c r="E8" s="11"/>
      <c r="F8" s="11"/>
      <c r="G8" s="37"/>
      <c r="H8" s="37"/>
      <c r="I8" s="37"/>
      <c r="J8" s="37"/>
      <c r="K8" s="37"/>
      <c r="L8" s="37"/>
      <c r="M8" s="46"/>
      <c r="N8" s="141" t="s">
        <v>44</v>
      </c>
      <c r="O8" s="142"/>
      <c r="P8" s="142"/>
      <c r="Q8" s="142"/>
      <c r="R8" s="142"/>
      <c r="S8" s="143"/>
      <c r="T8" s="155">
        <f>((T17+T18)/(K28)*100)</f>
        <v>2.2191696976576213E-3</v>
      </c>
      <c r="U8" s="156"/>
      <c r="V8" s="156"/>
      <c r="W8" s="157"/>
      <c r="Y8" s="5"/>
      <c r="Z8" s="5"/>
    </row>
    <row r="9" spans="1:26" s="4" customFormat="1" ht="15" customHeight="1" x14ac:dyDescent="0.2">
      <c r="B9" s="52"/>
      <c r="C9" s="53"/>
      <c r="D9" s="53"/>
      <c r="E9" s="53"/>
      <c r="F9" s="11"/>
      <c r="G9" s="37"/>
      <c r="H9" s="37"/>
      <c r="I9" s="37"/>
      <c r="J9" s="37"/>
      <c r="K9" s="37"/>
      <c r="L9" s="37"/>
      <c r="M9" s="46"/>
      <c r="N9" s="141" t="s">
        <v>45</v>
      </c>
      <c r="O9" s="142"/>
      <c r="P9" s="142"/>
      <c r="Q9" s="142"/>
      <c r="R9" s="142"/>
      <c r="S9" s="143"/>
      <c r="T9" s="155">
        <f>IF((K21-T21)/(K21)*100&gt;0,(K21-T21)/(K21)*100,0)</f>
        <v>96.666728800949784</v>
      </c>
      <c r="U9" s="156"/>
      <c r="V9" s="156"/>
      <c r="W9" s="157"/>
      <c r="Y9" s="5"/>
      <c r="Z9" s="5"/>
    </row>
    <row r="10" spans="1:26" s="4" customFormat="1" ht="15" customHeight="1" thickBot="1" x14ac:dyDescent="0.25">
      <c r="B10" s="54"/>
      <c r="C10" s="42"/>
      <c r="D10" s="42"/>
      <c r="E10" s="42"/>
      <c r="F10" s="43"/>
      <c r="G10" s="40"/>
      <c r="H10" s="40"/>
      <c r="I10" s="40"/>
      <c r="J10" s="40"/>
      <c r="K10" s="40"/>
      <c r="L10" s="40"/>
      <c r="M10" s="41"/>
      <c r="N10" s="288" t="s">
        <v>69</v>
      </c>
      <c r="O10" s="289"/>
      <c r="P10" s="289"/>
      <c r="Q10" s="289"/>
      <c r="R10" s="289"/>
      <c r="S10" s="289"/>
      <c r="T10" s="327">
        <v>68.528178975053805</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46860474</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0</v>
      </c>
      <c r="L16" s="165"/>
      <c r="M16" s="165"/>
      <c r="N16" s="166"/>
      <c r="O16" s="167" t="s">
        <v>8</v>
      </c>
      <c r="P16" s="168"/>
      <c r="Q16" s="168"/>
      <c r="R16" s="168"/>
      <c r="S16" s="169"/>
      <c r="T16" s="170">
        <v>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1046519</v>
      </c>
      <c r="L18" s="165"/>
      <c r="M18" s="165"/>
      <c r="N18" s="166"/>
      <c r="O18" s="167" t="s">
        <v>6</v>
      </c>
      <c r="P18" s="168"/>
      <c r="Q18" s="168"/>
      <c r="R18" s="168"/>
      <c r="S18" s="169"/>
      <c r="T18" s="170">
        <v>1332</v>
      </c>
      <c r="U18" s="171"/>
      <c r="V18" s="171"/>
      <c r="W18" s="172"/>
      <c r="X18" s="1"/>
    </row>
    <row r="19" spans="1:24" s="2" customFormat="1" ht="15" customHeight="1" x14ac:dyDescent="0.2">
      <c r="A19" s="1"/>
      <c r="B19" s="202"/>
      <c r="C19" s="203"/>
      <c r="D19" s="203"/>
      <c r="E19" s="203"/>
      <c r="F19" s="173" t="s">
        <v>23</v>
      </c>
      <c r="G19" s="168"/>
      <c r="H19" s="168"/>
      <c r="I19" s="168"/>
      <c r="J19" s="169"/>
      <c r="K19" s="164">
        <v>0</v>
      </c>
      <c r="L19" s="165"/>
      <c r="M19" s="165"/>
      <c r="N19" s="166"/>
      <c r="O19" s="167" t="s">
        <v>24</v>
      </c>
      <c r="P19" s="168"/>
      <c r="Q19" s="168"/>
      <c r="R19" s="168"/>
      <c r="S19" s="169"/>
      <c r="T19" s="170">
        <v>1595538</v>
      </c>
      <c r="U19" s="171"/>
      <c r="V19" s="171"/>
      <c r="W19" s="172"/>
      <c r="X19" s="1"/>
    </row>
    <row r="20" spans="1:24" s="2" customFormat="1" ht="15" customHeight="1" x14ac:dyDescent="0.2">
      <c r="A20" s="1"/>
      <c r="B20" s="202"/>
      <c r="C20" s="203"/>
      <c r="D20" s="203"/>
      <c r="E20" s="203"/>
      <c r="F20" s="218" t="s">
        <v>471</v>
      </c>
      <c r="G20" s="182"/>
      <c r="H20" s="182"/>
      <c r="I20" s="182"/>
      <c r="J20" s="183"/>
      <c r="K20" s="229">
        <v>0</v>
      </c>
      <c r="L20" s="230"/>
      <c r="M20" s="230"/>
      <c r="N20" s="231"/>
      <c r="O20" s="181" t="s">
        <v>472</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47906993</v>
      </c>
      <c r="L21" s="191"/>
      <c r="M21" s="191"/>
      <c r="N21" s="192"/>
      <c r="O21" s="193" t="s">
        <v>21</v>
      </c>
      <c r="P21" s="188"/>
      <c r="Q21" s="188"/>
      <c r="R21" s="188"/>
      <c r="S21" s="189"/>
      <c r="T21" s="190">
        <f>SUM(T14:W20)</f>
        <v>1596870</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329">
        <f>T21-K21</f>
        <v>-46310123</v>
      </c>
      <c r="U22" s="330"/>
      <c r="V22" s="330"/>
      <c r="W22" s="331"/>
      <c r="X22" s="1"/>
    </row>
    <row r="23" spans="1:24" s="2" customFormat="1" ht="15" customHeight="1" x14ac:dyDescent="0.2">
      <c r="A23" s="1"/>
      <c r="B23" s="200" t="s">
        <v>450</v>
      </c>
      <c r="C23" s="201"/>
      <c r="D23" s="201"/>
      <c r="E23" s="201"/>
      <c r="F23" s="206" t="s">
        <v>1</v>
      </c>
      <c r="G23" s="207"/>
      <c r="H23" s="207"/>
      <c r="I23" s="207"/>
      <c r="J23" s="208"/>
      <c r="K23" s="209">
        <v>12115456</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540</v>
      </c>
      <c r="G24" s="214"/>
      <c r="H24" s="214"/>
      <c r="I24" s="214"/>
      <c r="J24" s="215"/>
      <c r="K24" s="170">
        <v>0</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0</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12115456</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329">
        <f>T26-K26</f>
        <v>-12115456</v>
      </c>
      <c r="U27" s="330"/>
      <c r="V27" s="330"/>
      <c r="W27" s="331"/>
      <c r="X27" s="1"/>
    </row>
    <row r="28" spans="1:24" s="2" customFormat="1" ht="15" customHeight="1" thickBot="1" x14ac:dyDescent="0.25">
      <c r="A28" s="1"/>
      <c r="B28" s="232" t="s">
        <v>451</v>
      </c>
      <c r="C28" s="233"/>
      <c r="D28" s="233"/>
      <c r="E28" s="233"/>
      <c r="F28" s="236" t="s">
        <v>20</v>
      </c>
      <c r="G28" s="237"/>
      <c r="H28" s="237"/>
      <c r="I28" s="237"/>
      <c r="J28" s="238"/>
      <c r="K28" s="239">
        <f>K21+K26</f>
        <v>60022449</v>
      </c>
      <c r="L28" s="240"/>
      <c r="M28" s="240"/>
      <c r="N28" s="241"/>
      <c r="O28" s="242" t="s">
        <v>21</v>
      </c>
      <c r="P28" s="237"/>
      <c r="Q28" s="237"/>
      <c r="R28" s="237"/>
      <c r="S28" s="238"/>
      <c r="T28" s="239">
        <f>T21+T26</f>
        <v>1596870</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329">
        <f>T28-K28</f>
        <v>-58425579</v>
      </c>
      <c r="U29" s="330"/>
      <c r="V29" s="330"/>
      <c r="W29" s="331"/>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3" ht="18" customHeight="1" x14ac:dyDescent="0.2">
      <c r="B33" s="257" t="s">
        <v>351</v>
      </c>
      <c r="C33" s="258"/>
      <c r="D33" s="258"/>
      <c r="E33" s="258"/>
      <c r="F33" s="258"/>
      <c r="G33" s="258"/>
      <c r="H33" s="258"/>
      <c r="I33" s="258"/>
      <c r="J33" s="258"/>
      <c r="K33" s="258"/>
      <c r="L33" s="259">
        <v>1990</v>
      </c>
      <c r="M33" s="259"/>
      <c r="N33" s="259"/>
      <c r="O33" s="259"/>
      <c r="P33" s="260">
        <v>47</v>
      </c>
      <c r="Q33" s="260"/>
      <c r="R33" s="260"/>
      <c r="S33" s="260"/>
      <c r="T33" s="261" t="s">
        <v>352</v>
      </c>
      <c r="U33" s="261"/>
      <c r="V33" s="261"/>
      <c r="W33" s="262"/>
    </row>
    <row r="34" spans="2:23" ht="18" customHeight="1" x14ac:dyDescent="0.2">
      <c r="B34" s="244"/>
      <c r="C34" s="246" t="s">
        <v>353</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3" ht="18" customHeight="1" thickBot="1" x14ac:dyDescent="0.25">
      <c r="B35" s="245"/>
      <c r="C35" s="248">
        <v>541644984</v>
      </c>
      <c r="D35" s="248"/>
      <c r="E35" s="248"/>
      <c r="F35" s="248"/>
      <c r="G35" s="248"/>
      <c r="H35" s="248"/>
      <c r="I35" s="248"/>
      <c r="J35" s="248">
        <v>369401859</v>
      </c>
      <c r="K35" s="248"/>
      <c r="L35" s="248"/>
      <c r="M35" s="248"/>
      <c r="N35" s="248"/>
      <c r="O35" s="248"/>
      <c r="P35" s="248"/>
      <c r="Q35" s="248">
        <v>238558000</v>
      </c>
      <c r="R35" s="248"/>
      <c r="S35" s="248"/>
      <c r="T35" s="248"/>
      <c r="U35" s="248"/>
      <c r="V35" s="248"/>
      <c r="W35" s="250"/>
    </row>
    <row r="37" spans="2:23" ht="15" customHeight="1" x14ac:dyDescent="0.2">
      <c r="U37" s="99" t="s">
        <v>446</v>
      </c>
      <c r="V37" s="99"/>
      <c r="W37" s="99"/>
    </row>
  </sheetData>
  <mergeCells count="107">
    <mergeCell ref="U37:W37"/>
    <mergeCell ref="B4:W4"/>
    <mergeCell ref="E5:M5"/>
    <mergeCell ref="N5:S5"/>
    <mergeCell ref="T5:W5"/>
    <mergeCell ref="E6:M6"/>
    <mergeCell ref="N6:S6"/>
    <mergeCell ref="T6:W6"/>
    <mergeCell ref="B1:E3"/>
    <mergeCell ref="F1:J1"/>
    <mergeCell ref="K1:R1"/>
    <mergeCell ref="S1:W1"/>
    <mergeCell ref="F2:J3"/>
    <mergeCell ref="K2:R3"/>
    <mergeCell ref="S2:W3"/>
    <mergeCell ref="N10:S10"/>
    <mergeCell ref="T10:W10"/>
    <mergeCell ref="B12:W12"/>
    <mergeCell ref="B13:E13"/>
    <mergeCell ref="F13:J13"/>
    <mergeCell ref="O13:S13"/>
    <mergeCell ref="E7:M7"/>
    <mergeCell ref="N7:S7"/>
    <mergeCell ref="T7:W7"/>
    <mergeCell ref="N8:S8"/>
    <mergeCell ref="T8:W8"/>
    <mergeCell ref="N9:S9"/>
    <mergeCell ref="T9:W9"/>
    <mergeCell ref="K16:N16"/>
    <mergeCell ref="O16:S16"/>
    <mergeCell ref="T16:W16"/>
    <mergeCell ref="K13:N13"/>
    <mergeCell ref="T13:W13"/>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s>
  <phoneticPr fontId="1"/>
  <hyperlinks>
    <hyperlink ref="U37" location="目次!D6" display="目次へ戻る"/>
    <hyperlink ref="U37:W37" location="目次!D48" display="目次へ戻る"/>
  </hyperlinks>
  <pageMargins left="0.7" right="0.7" top="0.75" bottom="0.75" header="0.3" footer="0.3"/>
  <pageSetup paperSize="9" scale="94"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36" s="4" customFormat="1" ht="12" customHeight="1" x14ac:dyDescent="0.2">
      <c r="B1" s="103" t="s">
        <v>492</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36" s="4" customFormat="1" ht="12" customHeight="1" x14ac:dyDescent="0.2">
      <c r="B2" s="106"/>
      <c r="C2" s="107"/>
      <c r="D2" s="107"/>
      <c r="E2" s="108"/>
      <c r="F2" s="302" t="s">
        <v>319</v>
      </c>
      <c r="G2" s="303"/>
      <c r="H2" s="303"/>
      <c r="I2" s="303"/>
      <c r="J2" s="304"/>
      <c r="K2" s="308" t="s">
        <v>355</v>
      </c>
      <c r="L2" s="308"/>
      <c r="M2" s="308"/>
      <c r="N2" s="308"/>
      <c r="O2" s="308"/>
      <c r="P2" s="308"/>
      <c r="Q2" s="308"/>
      <c r="R2" s="308"/>
      <c r="S2" s="308" t="s">
        <v>321</v>
      </c>
      <c r="T2" s="310"/>
      <c r="U2" s="310"/>
      <c r="V2" s="310"/>
      <c r="W2" s="311"/>
      <c r="Y2" s="5"/>
      <c r="Z2" s="5"/>
    </row>
    <row r="3" spans="1:3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3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36" s="4" customFormat="1" ht="15" customHeight="1" x14ac:dyDescent="0.2">
      <c r="B5" s="32" t="s">
        <v>154</v>
      </c>
      <c r="C5" s="33"/>
      <c r="D5" s="33"/>
      <c r="E5" s="335" t="s">
        <v>356</v>
      </c>
      <c r="F5" s="335"/>
      <c r="G5" s="335"/>
      <c r="H5" s="335"/>
      <c r="I5" s="335"/>
      <c r="J5" s="335"/>
      <c r="K5" s="335"/>
      <c r="L5" s="335"/>
      <c r="M5" s="336"/>
      <c r="N5" s="317" t="s">
        <v>63</v>
      </c>
      <c r="O5" s="318"/>
      <c r="P5" s="318"/>
      <c r="Q5" s="318"/>
      <c r="R5" s="318"/>
      <c r="S5" s="318"/>
      <c r="T5" s="370">
        <v>5776</v>
      </c>
      <c r="U5" s="370"/>
      <c r="V5" s="370"/>
      <c r="W5" s="371"/>
      <c r="Y5" s="5"/>
      <c r="Z5" s="5"/>
    </row>
    <row r="6" spans="1:36" s="4" customFormat="1" ht="15" customHeight="1" x14ac:dyDescent="0.2">
      <c r="B6" s="20" t="s">
        <v>157</v>
      </c>
      <c r="C6" s="11"/>
      <c r="D6" s="11"/>
      <c r="E6" s="263" t="s">
        <v>198</v>
      </c>
      <c r="F6" s="263"/>
      <c r="G6" s="263"/>
      <c r="H6" s="263"/>
      <c r="I6" s="263"/>
      <c r="J6" s="263"/>
      <c r="K6" s="263"/>
      <c r="L6" s="263"/>
      <c r="M6" s="264"/>
      <c r="N6" s="141" t="s">
        <v>48</v>
      </c>
      <c r="O6" s="142"/>
      <c r="P6" s="142"/>
      <c r="Q6" s="142"/>
      <c r="R6" s="142"/>
      <c r="S6" s="143"/>
      <c r="T6" s="132">
        <f>(K28/T5)</f>
        <v>31465.237707756234</v>
      </c>
      <c r="U6" s="133"/>
      <c r="V6" s="133"/>
      <c r="W6" s="134"/>
      <c r="Y6" s="5"/>
      <c r="Z6" s="5"/>
    </row>
    <row r="7" spans="1:36" s="4" customFormat="1" ht="15" customHeight="1" x14ac:dyDescent="0.2">
      <c r="B7" s="20" t="s">
        <v>181</v>
      </c>
      <c r="C7" s="11"/>
      <c r="D7" s="11"/>
      <c r="E7" s="293" t="s">
        <v>357</v>
      </c>
      <c r="F7" s="293"/>
      <c r="G7" s="293"/>
      <c r="H7" s="293"/>
      <c r="I7" s="293"/>
      <c r="J7" s="293"/>
      <c r="K7" s="293"/>
      <c r="L7" s="293"/>
      <c r="M7" s="294"/>
      <c r="N7" s="141" t="s">
        <v>49</v>
      </c>
      <c r="O7" s="142"/>
      <c r="P7" s="142"/>
      <c r="Q7" s="142"/>
      <c r="R7" s="142"/>
      <c r="S7" s="143"/>
      <c r="T7" s="135">
        <f>(SUM(K14:N20,K23:N25)-(SUM(T17:W18)))/(T5)</f>
        <v>31448.345048476454</v>
      </c>
      <c r="U7" s="136"/>
      <c r="V7" s="136"/>
      <c r="W7" s="137"/>
      <c r="Y7" s="5"/>
      <c r="Z7" s="5"/>
    </row>
    <row r="8" spans="1:36" s="4" customFormat="1" ht="15" customHeight="1" x14ac:dyDescent="0.2">
      <c r="B8" s="20" t="s">
        <v>358</v>
      </c>
      <c r="C8" s="11"/>
      <c r="D8" s="11"/>
      <c r="E8" s="11"/>
      <c r="F8" s="11"/>
      <c r="G8" s="11"/>
      <c r="H8" s="11"/>
      <c r="I8" s="11"/>
      <c r="J8" s="11"/>
      <c r="K8" s="11"/>
      <c r="L8" s="11"/>
      <c r="M8" s="35"/>
      <c r="N8" s="141" t="s">
        <v>44</v>
      </c>
      <c r="O8" s="142"/>
      <c r="P8" s="142"/>
      <c r="Q8" s="142"/>
      <c r="R8" s="142"/>
      <c r="S8" s="143"/>
      <c r="T8" s="155">
        <f>((T17+T18)/(K28)*100)</f>
        <v>5.3686736571560451E-2</v>
      </c>
      <c r="U8" s="156"/>
      <c r="V8" s="156"/>
      <c r="W8" s="157"/>
      <c r="Y8" s="5"/>
      <c r="Z8" s="5"/>
    </row>
    <row r="9" spans="1:36" s="4" customFormat="1" ht="15" customHeight="1" x14ac:dyDescent="0.2">
      <c r="B9" s="364" t="s">
        <v>455</v>
      </c>
      <c r="C9" s="417"/>
      <c r="D9" s="417"/>
      <c r="E9" s="417"/>
      <c r="F9" s="417"/>
      <c r="G9" s="417"/>
      <c r="H9" s="417"/>
      <c r="I9" s="417"/>
      <c r="J9" s="417"/>
      <c r="K9" s="417"/>
      <c r="L9" s="417"/>
      <c r="M9" s="418"/>
      <c r="N9" s="141" t="s">
        <v>45</v>
      </c>
      <c r="O9" s="142"/>
      <c r="P9" s="142"/>
      <c r="Q9" s="142"/>
      <c r="R9" s="142"/>
      <c r="S9" s="143"/>
      <c r="T9" s="155">
        <f>IF((K21-T21)/(K21)*100&gt;0,(K21-T21)/(K21)*100,0)</f>
        <v>95.546189582435659</v>
      </c>
      <c r="U9" s="156"/>
      <c r="V9" s="156"/>
      <c r="W9" s="157"/>
      <c r="Y9" s="5"/>
      <c r="Z9" s="5"/>
    </row>
    <row r="10" spans="1:36" s="4" customFormat="1" ht="15" customHeight="1" thickBot="1" x14ac:dyDescent="0.25">
      <c r="B10" s="419"/>
      <c r="C10" s="420"/>
      <c r="D10" s="420"/>
      <c r="E10" s="420"/>
      <c r="F10" s="420"/>
      <c r="G10" s="420"/>
      <c r="H10" s="420"/>
      <c r="I10" s="420"/>
      <c r="J10" s="420"/>
      <c r="K10" s="420"/>
      <c r="L10" s="420"/>
      <c r="M10" s="421"/>
      <c r="N10" s="288" t="s">
        <v>359</v>
      </c>
      <c r="O10" s="289"/>
      <c r="P10" s="289"/>
      <c r="Q10" s="289"/>
      <c r="R10" s="289"/>
      <c r="S10" s="289"/>
      <c r="T10" s="327">
        <v>49.533187073793002</v>
      </c>
      <c r="U10" s="327"/>
      <c r="V10" s="327"/>
      <c r="W10" s="328"/>
      <c r="Y10" s="5"/>
      <c r="Z10" s="5"/>
    </row>
    <row r="11" spans="1:36" ht="11.5" thickBot="1" x14ac:dyDescent="0.25"/>
    <row r="12" spans="1:3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3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c r="AJ13" s="63"/>
    </row>
    <row r="14" spans="1:36" s="2" customFormat="1" ht="15" customHeight="1" x14ac:dyDescent="0.2">
      <c r="A14" s="1"/>
      <c r="B14" s="202" t="s">
        <v>452</v>
      </c>
      <c r="C14" s="203"/>
      <c r="D14" s="203"/>
      <c r="E14" s="203"/>
      <c r="F14" s="173" t="s">
        <v>10</v>
      </c>
      <c r="G14" s="168"/>
      <c r="H14" s="168"/>
      <c r="I14" s="168"/>
      <c r="J14" s="169"/>
      <c r="K14" s="164">
        <v>0</v>
      </c>
      <c r="L14" s="165"/>
      <c r="M14" s="165"/>
      <c r="N14" s="166"/>
      <c r="O14" s="167" t="s">
        <v>19</v>
      </c>
      <c r="P14" s="168"/>
      <c r="Q14" s="168"/>
      <c r="R14" s="168"/>
      <c r="S14" s="169"/>
      <c r="T14" s="170">
        <v>0</v>
      </c>
      <c r="U14" s="171"/>
      <c r="V14" s="171"/>
      <c r="W14" s="172"/>
      <c r="X14" s="1"/>
    </row>
    <row r="15" spans="1:36" s="2" customFormat="1" ht="15" customHeight="1" x14ac:dyDescent="0.2">
      <c r="A15" s="1"/>
      <c r="B15" s="202"/>
      <c r="C15" s="203"/>
      <c r="D15" s="203"/>
      <c r="E15" s="203"/>
      <c r="F15" s="173" t="s">
        <v>5</v>
      </c>
      <c r="G15" s="168"/>
      <c r="H15" s="168"/>
      <c r="I15" s="168"/>
      <c r="J15" s="169"/>
      <c r="K15" s="164">
        <v>87927924</v>
      </c>
      <c r="L15" s="165"/>
      <c r="M15" s="165"/>
      <c r="N15" s="166"/>
      <c r="O15" s="167" t="s">
        <v>9</v>
      </c>
      <c r="P15" s="168"/>
      <c r="Q15" s="168"/>
      <c r="R15" s="168"/>
      <c r="S15" s="169"/>
      <c r="T15" s="170">
        <v>0</v>
      </c>
      <c r="U15" s="171"/>
      <c r="V15" s="171"/>
      <c r="W15" s="172"/>
      <c r="X15" s="1"/>
    </row>
    <row r="16" spans="1:36" s="2" customFormat="1" ht="15" customHeight="1" x14ac:dyDescent="0.2">
      <c r="A16" s="1"/>
      <c r="B16" s="202"/>
      <c r="C16" s="203"/>
      <c r="D16" s="203"/>
      <c r="E16" s="203"/>
      <c r="F16" s="173" t="s">
        <v>4</v>
      </c>
      <c r="G16" s="168"/>
      <c r="H16" s="168"/>
      <c r="I16" s="168"/>
      <c r="J16" s="169"/>
      <c r="K16" s="164">
        <v>0</v>
      </c>
      <c r="L16" s="165"/>
      <c r="M16" s="165"/>
      <c r="N16" s="166"/>
      <c r="O16" s="167" t="s">
        <v>8</v>
      </c>
      <c r="P16" s="168"/>
      <c r="Q16" s="168"/>
      <c r="R16" s="168"/>
      <c r="S16" s="169"/>
      <c r="T16" s="170">
        <v>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12604952</v>
      </c>
      <c r="L18" s="165"/>
      <c r="M18" s="165"/>
      <c r="N18" s="166"/>
      <c r="O18" s="167" t="s">
        <v>6</v>
      </c>
      <c r="P18" s="168"/>
      <c r="Q18" s="168"/>
      <c r="R18" s="168"/>
      <c r="S18" s="169"/>
      <c r="T18" s="170">
        <v>97572</v>
      </c>
      <c r="U18" s="171"/>
      <c r="V18" s="171"/>
      <c r="W18" s="172"/>
      <c r="X18" s="1"/>
    </row>
    <row r="19" spans="1:24" s="2" customFormat="1" ht="15" customHeight="1" x14ac:dyDescent="0.2">
      <c r="A19" s="1"/>
      <c r="B19" s="202"/>
      <c r="C19" s="203"/>
      <c r="D19" s="203"/>
      <c r="E19" s="203"/>
      <c r="F19" s="173" t="s">
        <v>23</v>
      </c>
      <c r="G19" s="168"/>
      <c r="H19" s="168"/>
      <c r="I19" s="168"/>
      <c r="J19" s="169"/>
      <c r="K19" s="164">
        <v>0</v>
      </c>
      <c r="L19" s="165"/>
      <c r="M19" s="165"/>
      <c r="N19" s="166"/>
      <c r="O19" s="167" t="s">
        <v>24</v>
      </c>
      <c r="P19" s="168"/>
      <c r="Q19" s="168"/>
      <c r="R19" s="168"/>
      <c r="S19" s="169"/>
      <c r="T19" s="170">
        <v>4429409</v>
      </c>
      <c r="U19" s="171"/>
      <c r="V19" s="171"/>
      <c r="W19" s="172"/>
      <c r="X19" s="1"/>
    </row>
    <row r="20" spans="1:24" s="2" customFormat="1" ht="15" customHeight="1" x14ac:dyDescent="0.2">
      <c r="A20" s="1"/>
      <c r="B20" s="202"/>
      <c r="C20" s="203"/>
      <c r="D20" s="203"/>
      <c r="E20" s="203"/>
      <c r="F20" s="218" t="s">
        <v>471</v>
      </c>
      <c r="G20" s="182"/>
      <c r="H20" s="182"/>
      <c r="I20" s="182"/>
      <c r="J20" s="183"/>
      <c r="K20" s="229">
        <v>1110000</v>
      </c>
      <c r="L20" s="230"/>
      <c r="M20" s="230"/>
      <c r="N20" s="231"/>
      <c r="O20" s="181" t="s">
        <v>472</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101642876</v>
      </c>
      <c r="L21" s="191"/>
      <c r="M21" s="191"/>
      <c r="N21" s="192"/>
      <c r="O21" s="193" t="s">
        <v>21</v>
      </c>
      <c r="P21" s="188"/>
      <c r="Q21" s="188"/>
      <c r="R21" s="188"/>
      <c r="S21" s="189"/>
      <c r="T21" s="190">
        <f>SUM(T14:W20)</f>
        <v>4526981</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-97115895</v>
      </c>
      <c r="U22" s="198"/>
      <c r="V22" s="198"/>
      <c r="W22" s="199"/>
      <c r="X22" s="1"/>
    </row>
    <row r="23" spans="1:24" s="2" customFormat="1" ht="15" customHeight="1" x14ac:dyDescent="0.2">
      <c r="A23" s="1"/>
      <c r="B23" s="200" t="s">
        <v>450</v>
      </c>
      <c r="C23" s="201"/>
      <c r="D23" s="201"/>
      <c r="E23" s="201"/>
      <c r="F23" s="206" t="s">
        <v>1</v>
      </c>
      <c r="G23" s="207"/>
      <c r="H23" s="207"/>
      <c r="I23" s="207"/>
      <c r="J23" s="208"/>
      <c r="K23" s="209">
        <v>80100337</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540</v>
      </c>
      <c r="G24" s="214"/>
      <c r="H24" s="214"/>
      <c r="I24" s="214"/>
      <c r="J24" s="215"/>
      <c r="K24" s="170">
        <v>0</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0</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80100337</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-80100337</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181743213</v>
      </c>
      <c r="L28" s="240"/>
      <c r="M28" s="240"/>
      <c r="N28" s="241"/>
      <c r="O28" s="242" t="s">
        <v>21</v>
      </c>
      <c r="P28" s="237"/>
      <c r="Q28" s="237"/>
      <c r="R28" s="237"/>
      <c r="S28" s="238"/>
      <c r="T28" s="239">
        <f>T21+T26</f>
        <v>4526981</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-177216232</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3" ht="18" customHeight="1" x14ac:dyDescent="0.2">
      <c r="B33" s="257" t="s">
        <v>360</v>
      </c>
      <c r="C33" s="258"/>
      <c r="D33" s="258"/>
      <c r="E33" s="258"/>
      <c r="F33" s="258"/>
      <c r="G33" s="258"/>
      <c r="H33" s="258"/>
      <c r="I33" s="258"/>
      <c r="J33" s="258"/>
      <c r="K33" s="258"/>
      <c r="L33" s="259">
        <v>1982</v>
      </c>
      <c r="M33" s="259"/>
      <c r="N33" s="259"/>
      <c r="O33" s="259"/>
      <c r="P33" s="260">
        <v>47</v>
      </c>
      <c r="Q33" s="260"/>
      <c r="R33" s="260"/>
      <c r="S33" s="260"/>
      <c r="T33" s="261" t="s">
        <v>543</v>
      </c>
      <c r="U33" s="261"/>
      <c r="V33" s="261"/>
      <c r="W33" s="262"/>
    </row>
    <row r="34" spans="2:23" ht="18" customHeight="1" x14ac:dyDescent="0.2">
      <c r="B34" s="244"/>
      <c r="C34" s="246" t="s">
        <v>361</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3" ht="18" customHeight="1" thickBot="1" x14ac:dyDescent="0.25">
      <c r="B35" s="245"/>
      <c r="C35" s="248">
        <v>471320157</v>
      </c>
      <c r="D35" s="248"/>
      <c r="E35" s="248"/>
      <c r="F35" s="248"/>
      <c r="G35" s="248"/>
      <c r="H35" s="248"/>
      <c r="I35" s="248"/>
      <c r="J35" s="248">
        <v>380896986</v>
      </c>
      <c r="K35" s="248"/>
      <c r="L35" s="248"/>
      <c r="M35" s="248"/>
      <c r="N35" s="248"/>
      <c r="O35" s="248"/>
      <c r="P35" s="248"/>
      <c r="Q35" s="248">
        <v>768117902</v>
      </c>
      <c r="R35" s="248"/>
      <c r="S35" s="248"/>
      <c r="T35" s="248"/>
      <c r="U35" s="248"/>
      <c r="V35" s="248"/>
      <c r="W35" s="250"/>
    </row>
    <row r="36" spans="2:23" ht="11.5" thickBot="1" x14ac:dyDescent="0.25"/>
    <row r="37" spans="2:23" ht="15" customHeight="1" thickBot="1" x14ac:dyDescent="0.25">
      <c r="B37" s="100" t="s">
        <v>33</v>
      </c>
      <c r="C37" s="101"/>
      <c r="D37" s="101"/>
      <c r="E37" s="101"/>
      <c r="F37" s="101"/>
      <c r="G37" s="101"/>
      <c r="H37" s="101"/>
      <c r="I37" s="101"/>
      <c r="J37" s="101"/>
      <c r="K37" s="101"/>
      <c r="L37" s="101"/>
      <c r="M37" s="101"/>
      <c r="N37" s="101"/>
      <c r="O37" s="101"/>
      <c r="P37" s="101"/>
      <c r="Q37" s="101"/>
      <c r="R37" s="101"/>
      <c r="S37" s="101"/>
      <c r="T37" s="101"/>
      <c r="U37" s="101"/>
      <c r="V37" s="101"/>
      <c r="W37" s="102"/>
    </row>
    <row r="38" spans="2:23" ht="15" customHeight="1" x14ac:dyDescent="0.2">
      <c r="B38" s="269" t="s">
        <v>39</v>
      </c>
      <c r="C38" s="265"/>
      <c r="D38" s="265"/>
      <c r="E38" s="265"/>
      <c r="F38" s="265"/>
      <c r="G38" s="265"/>
      <c r="H38" s="255" t="s">
        <v>34</v>
      </c>
      <c r="I38" s="255"/>
      <c r="J38" s="255"/>
      <c r="K38" s="255"/>
      <c r="L38" s="255" t="s">
        <v>40</v>
      </c>
      <c r="M38" s="255"/>
      <c r="N38" s="255"/>
      <c r="O38" s="255"/>
      <c r="P38" s="255" t="s">
        <v>41</v>
      </c>
      <c r="Q38" s="255"/>
      <c r="R38" s="255"/>
      <c r="S38" s="255"/>
      <c r="T38" s="265" t="s">
        <v>42</v>
      </c>
      <c r="U38" s="265"/>
      <c r="V38" s="265"/>
      <c r="W38" s="266"/>
    </row>
    <row r="39" spans="2:23" ht="15" customHeight="1" thickBot="1" x14ac:dyDescent="0.25">
      <c r="B39" s="277" t="s">
        <v>362</v>
      </c>
      <c r="C39" s="278"/>
      <c r="D39" s="278"/>
      <c r="E39" s="278"/>
      <c r="F39" s="278"/>
      <c r="G39" s="278"/>
      <c r="H39" s="279">
        <v>315000000</v>
      </c>
      <c r="I39" s="279"/>
      <c r="J39" s="279"/>
      <c r="K39" s="279"/>
      <c r="L39" s="279">
        <v>315000000</v>
      </c>
      <c r="M39" s="279"/>
      <c r="N39" s="279"/>
      <c r="O39" s="279"/>
      <c r="P39" s="280">
        <v>43245</v>
      </c>
      <c r="Q39" s="280"/>
      <c r="R39" s="280"/>
      <c r="S39" s="280"/>
      <c r="T39" s="281">
        <v>46898</v>
      </c>
      <c r="U39" s="281"/>
      <c r="V39" s="281"/>
      <c r="W39" s="282"/>
    </row>
    <row r="40" spans="2:23" ht="15" customHeight="1" x14ac:dyDescent="0.2">
      <c r="B40" s="269" t="s">
        <v>39</v>
      </c>
      <c r="C40" s="265"/>
      <c r="D40" s="265"/>
      <c r="E40" s="265"/>
      <c r="F40" s="265"/>
      <c r="G40" s="265"/>
      <c r="H40" s="255" t="s">
        <v>34</v>
      </c>
      <c r="I40" s="255"/>
      <c r="J40" s="255"/>
      <c r="K40" s="255"/>
      <c r="L40" s="255" t="s">
        <v>40</v>
      </c>
      <c r="M40" s="255"/>
      <c r="N40" s="255"/>
      <c r="O40" s="255"/>
      <c r="P40" s="255" t="s">
        <v>41</v>
      </c>
      <c r="Q40" s="255"/>
      <c r="R40" s="255"/>
      <c r="S40" s="255"/>
      <c r="T40" s="265" t="s">
        <v>42</v>
      </c>
      <c r="U40" s="265"/>
      <c r="V40" s="265"/>
      <c r="W40" s="266"/>
    </row>
    <row r="41" spans="2:23" ht="15" customHeight="1" thickBot="1" x14ac:dyDescent="0.25">
      <c r="B41" s="277" t="s">
        <v>362</v>
      </c>
      <c r="C41" s="278"/>
      <c r="D41" s="278"/>
      <c r="E41" s="278"/>
      <c r="F41" s="278"/>
      <c r="G41" s="278"/>
      <c r="H41" s="279">
        <v>240000000</v>
      </c>
      <c r="I41" s="279"/>
      <c r="J41" s="279"/>
      <c r="K41" s="279"/>
      <c r="L41" s="279">
        <v>240000000</v>
      </c>
      <c r="M41" s="279"/>
      <c r="N41" s="279"/>
      <c r="O41" s="279"/>
      <c r="P41" s="280">
        <v>43609</v>
      </c>
      <c r="Q41" s="280"/>
      <c r="R41" s="280"/>
      <c r="S41" s="280"/>
      <c r="T41" s="281">
        <v>47263</v>
      </c>
      <c r="U41" s="281"/>
      <c r="V41" s="281"/>
      <c r="W41" s="282"/>
    </row>
    <row r="43" spans="2:23" ht="15" customHeight="1" x14ac:dyDescent="0.2">
      <c r="U43" s="99" t="s">
        <v>446</v>
      </c>
      <c r="V43" s="99"/>
      <c r="W43" s="99"/>
    </row>
  </sheetData>
  <mergeCells count="129">
    <mergeCell ref="B40:G40"/>
    <mergeCell ref="H40:K40"/>
    <mergeCell ref="L40:O40"/>
    <mergeCell ref="P40:S40"/>
    <mergeCell ref="T40:W40"/>
    <mergeCell ref="B41:G41"/>
    <mergeCell ref="H41:K41"/>
    <mergeCell ref="L41:O41"/>
    <mergeCell ref="P41:S41"/>
    <mergeCell ref="T41:W41"/>
    <mergeCell ref="U43:W43"/>
    <mergeCell ref="B4:W4"/>
    <mergeCell ref="E5:M5"/>
    <mergeCell ref="N5:S5"/>
    <mergeCell ref="T5:W5"/>
    <mergeCell ref="E6:M6"/>
    <mergeCell ref="N6:S6"/>
    <mergeCell ref="T6:W6"/>
    <mergeCell ref="B1:E3"/>
    <mergeCell ref="F1:J1"/>
    <mergeCell ref="K1:R1"/>
    <mergeCell ref="S1:W1"/>
    <mergeCell ref="F2:J3"/>
    <mergeCell ref="K2:R3"/>
    <mergeCell ref="S2:W3"/>
    <mergeCell ref="B12:W12"/>
    <mergeCell ref="B13:E13"/>
    <mergeCell ref="F13:J13"/>
    <mergeCell ref="O13:S13"/>
    <mergeCell ref="E7:M7"/>
    <mergeCell ref="N7:S7"/>
    <mergeCell ref="T7:W7"/>
    <mergeCell ref="N8:S8"/>
    <mergeCell ref="T8:W8"/>
    <mergeCell ref="B9:M10"/>
    <mergeCell ref="N9:S9"/>
    <mergeCell ref="T9:W9"/>
    <mergeCell ref="N10:S10"/>
    <mergeCell ref="T10:W10"/>
    <mergeCell ref="K16:N16"/>
    <mergeCell ref="O16:S16"/>
    <mergeCell ref="T16:W16"/>
    <mergeCell ref="K13:N13"/>
    <mergeCell ref="T13:W13"/>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B39:G39"/>
    <mergeCell ref="H39:K39"/>
    <mergeCell ref="L39:O39"/>
    <mergeCell ref="P39:S39"/>
    <mergeCell ref="T39:W39"/>
    <mergeCell ref="B37:W37"/>
    <mergeCell ref="B38:G38"/>
    <mergeCell ref="H38:K38"/>
    <mergeCell ref="L38:O38"/>
    <mergeCell ref="P38:S38"/>
    <mergeCell ref="T38:W38"/>
  </mergeCells>
  <phoneticPr fontId="1"/>
  <hyperlinks>
    <hyperlink ref="U43" location="目次!D6" display="目次へ戻る"/>
    <hyperlink ref="U43:W43" location="目次!D49" display="目次へ戻る"/>
  </hyperlinks>
  <pageMargins left="0.7" right="0.7" top="0.75" bottom="0.75" header="0.3" footer="0.3"/>
  <pageSetup paperSize="9" scale="94"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327</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319</v>
      </c>
      <c r="G2" s="303"/>
      <c r="H2" s="303"/>
      <c r="I2" s="303"/>
      <c r="J2" s="304"/>
      <c r="K2" s="308" t="s">
        <v>364</v>
      </c>
      <c r="L2" s="308"/>
      <c r="M2" s="308"/>
      <c r="N2" s="308"/>
      <c r="O2" s="308"/>
      <c r="P2" s="308"/>
      <c r="Q2" s="308"/>
      <c r="R2" s="308"/>
      <c r="S2" s="308" t="s">
        <v>365</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32" t="s">
        <v>154</v>
      </c>
      <c r="C5" s="33"/>
      <c r="D5" s="33"/>
      <c r="E5" s="335" t="s">
        <v>366</v>
      </c>
      <c r="F5" s="335"/>
      <c r="G5" s="335"/>
      <c r="H5" s="335"/>
      <c r="I5" s="335"/>
      <c r="J5" s="335"/>
      <c r="K5" s="335"/>
      <c r="L5" s="335"/>
      <c r="M5" s="336"/>
      <c r="N5" s="317" t="s">
        <v>63</v>
      </c>
      <c r="O5" s="318"/>
      <c r="P5" s="318"/>
      <c r="Q5" s="318"/>
      <c r="R5" s="318"/>
      <c r="S5" s="318"/>
      <c r="T5" s="370">
        <v>31656</v>
      </c>
      <c r="U5" s="370"/>
      <c r="V5" s="370"/>
      <c r="W5" s="371"/>
      <c r="Y5" s="5"/>
      <c r="Z5" s="5"/>
    </row>
    <row r="6" spans="1:26" s="4" customFormat="1" ht="15" customHeight="1" x14ac:dyDescent="0.2">
      <c r="B6" s="20" t="s">
        <v>157</v>
      </c>
      <c r="C6" s="11"/>
      <c r="D6" s="11"/>
      <c r="E6" s="263" t="s">
        <v>367</v>
      </c>
      <c r="F6" s="263"/>
      <c r="G6" s="263"/>
      <c r="H6" s="263"/>
      <c r="I6" s="263"/>
      <c r="J6" s="263"/>
      <c r="K6" s="263"/>
      <c r="L6" s="263"/>
      <c r="M6" s="264"/>
      <c r="N6" s="141" t="s">
        <v>48</v>
      </c>
      <c r="O6" s="142"/>
      <c r="P6" s="142"/>
      <c r="Q6" s="142"/>
      <c r="R6" s="142"/>
      <c r="S6" s="143"/>
      <c r="T6" s="132">
        <f>(K28/T5)</f>
        <v>6308.3444212787463</v>
      </c>
      <c r="U6" s="133"/>
      <c r="V6" s="133"/>
      <c r="W6" s="134"/>
      <c r="Y6" s="5"/>
      <c r="Z6" s="5"/>
    </row>
    <row r="7" spans="1:26" s="4" customFormat="1" ht="15" customHeight="1" x14ac:dyDescent="0.2">
      <c r="B7" s="20" t="s">
        <v>368</v>
      </c>
      <c r="C7" s="11"/>
      <c r="D7" s="11"/>
      <c r="E7" s="293" t="s">
        <v>369</v>
      </c>
      <c r="F7" s="293"/>
      <c r="G7" s="293"/>
      <c r="H7" s="293"/>
      <c r="I7" s="293"/>
      <c r="J7" s="293"/>
      <c r="K7" s="293"/>
      <c r="L7" s="293"/>
      <c r="M7" s="294"/>
      <c r="N7" s="141" t="s">
        <v>49</v>
      </c>
      <c r="O7" s="142"/>
      <c r="P7" s="142"/>
      <c r="Q7" s="142"/>
      <c r="R7" s="142"/>
      <c r="S7" s="143"/>
      <c r="T7" s="135">
        <f>(SUM(K14:N20,K23:N25)-(SUM(T17:W18)))/(T5)</f>
        <v>6125.2726181450598</v>
      </c>
      <c r="U7" s="136"/>
      <c r="V7" s="136"/>
      <c r="W7" s="137"/>
      <c r="Y7" s="5"/>
      <c r="Z7" s="5"/>
    </row>
    <row r="8" spans="1:26" s="4" customFormat="1" ht="15" customHeight="1" x14ac:dyDescent="0.2">
      <c r="B8" s="20"/>
      <c r="C8" s="11"/>
      <c r="D8" s="11"/>
      <c r="E8" s="293" t="s">
        <v>370</v>
      </c>
      <c r="F8" s="293"/>
      <c r="G8" s="293"/>
      <c r="H8" s="293"/>
      <c r="I8" s="293"/>
      <c r="J8" s="293"/>
      <c r="K8" s="293"/>
      <c r="L8" s="293"/>
      <c r="M8" s="294"/>
      <c r="N8" s="141" t="s">
        <v>44</v>
      </c>
      <c r="O8" s="142"/>
      <c r="P8" s="142"/>
      <c r="Q8" s="142"/>
      <c r="R8" s="142"/>
      <c r="S8" s="143"/>
      <c r="T8" s="155">
        <f>((T17+T18)/(K28)*100)</f>
        <v>2.9020578286145189</v>
      </c>
      <c r="U8" s="156"/>
      <c r="V8" s="156"/>
      <c r="W8" s="157"/>
      <c r="Y8" s="5"/>
      <c r="Z8" s="5"/>
    </row>
    <row r="9" spans="1:26" s="4" customFormat="1" ht="15" customHeight="1" x14ac:dyDescent="0.2">
      <c r="B9" s="52" t="s">
        <v>54</v>
      </c>
      <c r="C9" s="53"/>
      <c r="D9" s="53"/>
      <c r="E9" s="333" t="s">
        <v>454</v>
      </c>
      <c r="F9" s="333"/>
      <c r="G9" s="333"/>
      <c r="H9" s="333"/>
      <c r="I9" s="333"/>
      <c r="J9" s="333"/>
      <c r="K9" s="333"/>
      <c r="L9" s="333"/>
      <c r="M9" s="401"/>
      <c r="N9" s="141" t="s">
        <v>45</v>
      </c>
      <c r="O9" s="142"/>
      <c r="P9" s="142"/>
      <c r="Q9" s="142"/>
      <c r="R9" s="142"/>
      <c r="S9" s="143"/>
      <c r="T9" s="155">
        <f>IF((K21-T21)/(K21)*100&gt;0,(K21-T21)/(K21)*100,0)</f>
        <v>89.272089020803946</v>
      </c>
      <c r="U9" s="156"/>
      <c r="V9" s="156"/>
      <c r="W9" s="157"/>
      <c r="Y9" s="5"/>
      <c r="Z9" s="5"/>
    </row>
    <row r="10" spans="1:26" s="4" customFormat="1" ht="15" customHeight="1" thickBot="1" x14ac:dyDescent="0.25">
      <c r="B10" s="39"/>
      <c r="C10" s="40"/>
      <c r="D10" s="40"/>
      <c r="E10" s="422"/>
      <c r="F10" s="422"/>
      <c r="G10" s="422"/>
      <c r="H10" s="422"/>
      <c r="I10" s="422"/>
      <c r="J10" s="422"/>
      <c r="K10" s="422"/>
      <c r="L10" s="422"/>
      <c r="M10" s="423"/>
      <c r="N10" s="288" t="s">
        <v>69</v>
      </c>
      <c r="O10" s="289"/>
      <c r="P10" s="289"/>
      <c r="Q10" s="289"/>
      <c r="R10" s="289"/>
      <c r="S10" s="289"/>
      <c r="T10" s="327">
        <v>33.3605509989019</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206" t="s">
        <v>10</v>
      </c>
      <c r="G14" s="207"/>
      <c r="H14" s="207"/>
      <c r="I14" s="207"/>
      <c r="J14" s="208"/>
      <c r="K14" s="392">
        <v>58795000</v>
      </c>
      <c r="L14" s="177"/>
      <c r="M14" s="177"/>
      <c r="N14" s="178"/>
      <c r="O14" s="211" t="s">
        <v>19</v>
      </c>
      <c r="P14" s="207"/>
      <c r="Q14" s="207"/>
      <c r="R14" s="207"/>
      <c r="S14" s="208"/>
      <c r="T14" s="209">
        <v>0</v>
      </c>
      <c r="U14" s="210"/>
      <c r="V14" s="210"/>
      <c r="W14" s="212"/>
      <c r="X14" s="1"/>
    </row>
    <row r="15" spans="1:26" s="2" customFormat="1" ht="15" customHeight="1" x14ac:dyDescent="0.2">
      <c r="A15" s="1"/>
      <c r="B15" s="202"/>
      <c r="C15" s="203"/>
      <c r="D15" s="203"/>
      <c r="E15" s="203"/>
      <c r="F15" s="173" t="s">
        <v>5</v>
      </c>
      <c r="G15" s="168"/>
      <c r="H15" s="168"/>
      <c r="I15" s="168"/>
      <c r="J15" s="169"/>
      <c r="K15" s="164">
        <v>84690781</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0</v>
      </c>
      <c r="L16" s="165"/>
      <c r="M16" s="165"/>
      <c r="N16" s="166"/>
      <c r="O16" s="167" t="s">
        <v>8</v>
      </c>
      <c r="P16" s="168"/>
      <c r="Q16" s="168"/>
      <c r="R16" s="168"/>
      <c r="S16" s="169"/>
      <c r="T16" s="170">
        <v>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4889940</v>
      </c>
      <c r="L18" s="165"/>
      <c r="M18" s="165"/>
      <c r="N18" s="166"/>
      <c r="O18" s="167" t="s">
        <v>6</v>
      </c>
      <c r="P18" s="168"/>
      <c r="Q18" s="168"/>
      <c r="R18" s="168"/>
      <c r="S18" s="169"/>
      <c r="T18" s="170">
        <v>5795321</v>
      </c>
      <c r="U18" s="171"/>
      <c r="V18" s="171"/>
      <c r="W18" s="172"/>
      <c r="X18" s="1"/>
    </row>
    <row r="19" spans="1:24" s="2" customFormat="1" ht="15" customHeight="1" x14ac:dyDescent="0.2">
      <c r="A19" s="1"/>
      <c r="B19" s="202"/>
      <c r="C19" s="203"/>
      <c r="D19" s="203"/>
      <c r="E19" s="203"/>
      <c r="F19" s="173" t="s">
        <v>23</v>
      </c>
      <c r="G19" s="168"/>
      <c r="H19" s="168"/>
      <c r="I19" s="168"/>
      <c r="J19" s="169"/>
      <c r="K19" s="164">
        <v>0</v>
      </c>
      <c r="L19" s="165"/>
      <c r="M19" s="165"/>
      <c r="N19" s="166"/>
      <c r="O19" s="167" t="s">
        <v>24</v>
      </c>
      <c r="P19" s="168"/>
      <c r="Q19" s="168"/>
      <c r="R19" s="168"/>
      <c r="S19" s="169"/>
      <c r="T19" s="170">
        <v>10163704</v>
      </c>
      <c r="U19" s="171"/>
      <c r="V19" s="171"/>
      <c r="W19" s="172"/>
      <c r="X19" s="1"/>
    </row>
    <row r="20" spans="1:24" s="2" customFormat="1" ht="15" customHeight="1" x14ac:dyDescent="0.2">
      <c r="A20" s="1"/>
      <c r="B20" s="202"/>
      <c r="C20" s="203"/>
      <c r="D20" s="203"/>
      <c r="E20" s="203"/>
      <c r="F20" s="218" t="s">
        <v>478</v>
      </c>
      <c r="G20" s="182"/>
      <c r="H20" s="182"/>
      <c r="I20" s="182"/>
      <c r="J20" s="183"/>
      <c r="K20" s="229">
        <v>386000</v>
      </c>
      <c r="L20" s="230"/>
      <c r="M20" s="230"/>
      <c r="N20" s="231"/>
      <c r="O20" s="181" t="s">
        <v>472</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148761721</v>
      </c>
      <c r="L21" s="191"/>
      <c r="M21" s="191"/>
      <c r="N21" s="192"/>
      <c r="O21" s="193" t="s">
        <v>21</v>
      </c>
      <c r="P21" s="188"/>
      <c r="Q21" s="188"/>
      <c r="R21" s="188"/>
      <c r="S21" s="189"/>
      <c r="T21" s="190">
        <f>SUM(T14:W20)</f>
        <v>15959025</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-132802696</v>
      </c>
      <c r="U22" s="198"/>
      <c r="V22" s="198"/>
      <c r="W22" s="199"/>
      <c r="X22" s="1"/>
    </row>
    <row r="23" spans="1:24" s="2" customFormat="1" ht="15" customHeight="1" x14ac:dyDescent="0.2">
      <c r="A23" s="1"/>
      <c r="B23" s="200" t="s">
        <v>450</v>
      </c>
      <c r="C23" s="201"/>
      <c r="D23" s="201"/>
      <c r="E23" s="201"/>
      <c r="F23" s="206" t="s">
        <v>1</v>
      </c>
      <c r="G23" s="207"/>
      <c r="H23" s="207"/>
      <c r="I23" s="207"/>
      <c r="J23" s="208"/>
      <c r="K23" s="209">
        <v>43033446</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541</v>
      </c>
      <c r="G24" s="214"/>
      <c r="H24" s="214"/>
      <c r="I24" s="214"/>
      <c r="J24" s="215"/>
      <c r="K24" s="170">
        <v>7901784</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0</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50935230</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-50935230</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199696951</v>
      </c>
      <c r="L28" s="240"/>
      <c r="M28" s="240"/>
      <c r="N28" s="241"/>
      <c r="O28" s="242" t="s">
        <v>21</v>
      </c>
      <c r="P28" s="237"/>
      <c r="Q28" s="237"/>
      <c r="R28" s="237"/>
      <c r="S28" s="238"/>
      <c r="T28" s="239">
        <f>T21+T26</f>
        <v>15959025</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-183737926</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3" ht="18" customHeight="1" x14ac:dyDescent="0.2">
      <c r="B33" s="257" t="s">
        <v>371</v>
      </c>
      <c r="C33" s="258"/>
      <c r="D33" s="258"/>
      <c r="E33" s="258"/>
      <c r="F33" s="258"/>
      <c r="G33" s="258"/>
      <c r="H33" s="258"/>
      <c r="I33" s="258"/>
      <c r="J33" s="258"/>
      <c r="K33" s="258"/>
      <c r="L33" s="259">
        <v>1979</v>
      </c>
      <c r="M33" s="259"/>
      <c r="N33" s="259"/>
      <c r="O33" s="259"/>
      <c r="P33" s="260">
        <v>50</v>
      </c>
      <c r="Q33" s="260"/>
      <c r="R33" s="260"/>
      <c r="S33" s="260"/>
      <c r="T33" s="261" t="s">
        <v>527</v>
      </c>
      <c r="U33" s="261"/>
      <c r="V33" s="261"/>
      <c r="W33" s="262"/>
    </row>
    <row r="34" spans="2:23" ht="18" customHeight="1" x14ac:dyDescent="0.2">
      <c r="B34" s="244"/>
      <c r="C34" s="246" t="s">
        <v>372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3" ht="18" customHeight="1" thickBot="1" x14ac:dyDescent="0.25">
      <c r="B35" s="245"/>
      <c r="C35" s="248">
        <v>436883858</v>
      </c>
      <c r="D35" s="248"/>
      <c r="E35" s="248"/>
      <c r="F35" s="248"/>
      <c r="G35" s="248"/>
      <c r="H35" s="248"/>
      <c r="I35" s="248"/>
      <c r="J35" s="248">
        <v>366982434</v>
      </c>
      <c r="K35" s="248"/>
      <c r="L35" s="248"/>
      <c r="M35" s="248"/>
      <c r="N35" s="248"/>
      <c r="O35" s="248"/>
      <c r="P35" s="248"/>
      <c r="Q35" s="248">
        <v>1122835604</v>
      </c>
      <c r="R35" s="248"/>
      <c r="S35" s="248"/>
      <c r="T35" s="248"/>
      <c r="U35" s="248"/>
      <c r="V35" s="248"/>
      <c r="W35" s="250"/>
    </row>
    <row r="36" spans="2:23" ht="11.5" thickBot="1" x14ac:dyDescent="0.25"/>
    <row r="37" spans="2:23" ht="15" customHeight="1" thickBot="1" x14ac:dyDescent="0.25">
      <c r="B37" s="100" t="s">
        <v>33</v>
      </c>
      <c r="C37" s="101"/>
      <c r="D37" s="101"/>
      <c r="E37" s="101"/>
      <c r="F37" s="101"/>
      <c r="G37" s="101"/>
      <c r="H37" s="101"/>
      <c r="I37" s="101"/>
      <c r="J37" s="101"/>
      <c r="K37" s="101"/>
      <c r="L37" s="101"/>
      <c r="M37" s="101"/>
      <c r="N37" s="101"/>
      <c r="O37" s="101"/>
      <c r="P37" s="101"/>
      <c r="Q37" s="101"/>
      <c r="R37" s="101"/>
      <c r="S37" s="101"/>
      <c r="T37" s="101"/>
      <c r="U37" s="101"/>
      <c r="V37" s="101"/>
      <c r="W37" s="102"/>
    </row>
    <row r="38" spans="2:23" ht="15" customHeight="1" x14ac:dyDescent="0.2">
      <c r="B38" s="269" t="s">
        <v>39</v>
      </c>
      <c r="C38" s="265"/>
      <c r="D38" s="265"/>
      <c r="E38" s="265"/>
      <c r="F38" s="265"/>
      <c r="G38" s="265"/>
      <c r="H38" s="255" t="s">
        <v>34</v>
      </c>
      <c r="I38" s="255"/>
      <c r="J38" s="255"/>
      <c r="K38" s="255"/>
      <c r="L38" s="255" t="s">
        <v>40</v>
      </c>
      <c r="M38" s="255"/>
      <c r="N38" s="255"/>
      <c r="O38" s="255"/>
      <c r="P38" s="255" t="s">
        <v>41</v>
      </c>
      <c r="Q38" s="255"/>
      <c r="R38" s="255"/>
      <c r="S38" s="255"/>
      <c r="T38" s="265" t="s">
        <v>42</v>
      </c>
      <c r="U38" s="265"/>
      <c r="V38" s="265"/>
      <c r="W38" s="266"/>
    </row>
    <row r="39" spans="2:23" ht="15" customHeight="1" thickBot="1" x14ac:dyDescent="0.25">
      <c r="B39" s="277" t="s">
        <v>371</v>
      </c>
      <c r="C39" s="278"/>
      <c r="D39" s="278"/>
      <c r="E39" s="278"/>
      <c r="F39" s="278"/>
      <c r="G39" s="278"/>
      <c r="H39" s="279">
        <v>193000000</v>
      </c>
      <c r="I39" s="279"/>
      <c r="J39" s="279"/>
      <c r="K39" s="279"/>
      <c r="L39" s="279">
        <v>193000000</v>
      </c>
      <c r="M39" s="279"/>
      <c r="N39" s="279"/>
      <c r="O39" s="279"/>
      <c r="P39" s="280">
        <v>43609</v>
      </c>
      <c r="Q39" s="280"/>
      <c r="R39" s="280"/>
      <c r="S39" s="280"/>
      <c r="T39" s="281">
        <v>47263</v>
      </c>
      <c r="U39" s="281"/>
      <c r="V39" s="281"/>
      <c r="W39" s="282"/>
    </row>
    <row r="41" spans="2:23" ht="15" customHeight="1" x14ac:dyDescent="0.2">
      <c r="U41" s="99" t="s">
        <v>446</v>
      </c>
      <c r="V41" s="99"/>
      <c r="W41" s="99"/>
    </row>
  </sheetData>
  <mergeCells count="120">
    <mergeCell ref="B14:E22"/>
    <mergeCell ref="F14:J14"/>
    <mergeCell ref="K14:N14"/>
    <mergeCell ref="O14:S14"/>
    <mergeCell ref="T14:W14"/>
    <mergeCell ref="F17:J17"/>
    <mergeCell ref="K17:N17"/>
    <mergeCell ref="O17:S17"/>
    <mergeCell ref="T17:W17"/>
    <mergeCell ref="F18:J18"/>
    <mergeCell ref="K18:N18"/>
    <mergeCell ref="O18:S18"/>
    <mergeCell ref="T18:W18"/>
    <mergeCell ref="F15:J15"/>
    <mergeCell ref="K15:N15"/>
    <mergeCell ref="O15:S15"/>
    <mergeCell ref="T15:W15"/>
    <mergeCell ref="F16:J16"/>
    <mergeCell ref="K16:N16"/>
    <mergeCell ref="O16:S16"/>
    <mergeCell ref="T16:W16"/>
    <mergeCell ref="F21:J21"/>
    <mergeCell ref="K21:N21"/>
    <mergeCell ref="O21:S21"/>
    <mergeCell ref="K13:N13"/>
    <mergeCell ref="T13:W13"/>
    <mergeCell ref="B4:W4"/>
    <mergeCell ref="E5:M5"/>
    <mergeCell ref="N5:S5"/>
    <mergeCell ref="T5:W5"/>
    <mergeCell ref="E6:M6"/>
    <mergeCell ref="N6:S6"/>
    <mergeCell ref="T6:W6"/>
    <mergeCell ref="B12:W12"/>
    <mergeCell ref="B13:E13"/>
    <mergeCell ref="F13:J13"/>
    <mergeCell ref="O13:S13"/>
    <mergeCell ref="B1:E3"/>
    <mergeCell ref="F1:J1"/>
    <mergeCell ref="K1:R1"/>
    <mergeCell ref="S1:W1"/>
    <mergeCell ref="F2:J3"/>
    <mergeCell ref="K2:R3"/>
    <mergeCell ref="S2:W3"/>
    <mergeCell ref="E9:M10"/>
    <mergeCell ref="N9:S9"/>
    <mergeCell ref="T9:W9"/>
    <mergeCell ref="N10:S10"/>
    <mergeCell ref="T10:W10"/>
    <mergeCell ref="E7:M7"/>
    <mergeCell ref="N7:S7"/>
    <mergeCell ref="T7:W7"/>
    <mergeCell ref="E8:M8"/>
    <mergeCell ref="N8:S8"/>
    <mergeCell ref="T8:W8"/>
    <mergeCell ref="T21:W21"/>
    <mergeCell ref="F22:S22"/>
    <mergeCell ref="T22:W22"/>
    <mergeCell ref="F19:J19"/>
    <mergeCell ref="K19:N19"/>
    <mergeCell ref="O19:S19"/>
    <mergeCell ref="T19:W19"/>
    <mergeCell ref="F20:J20"/>
    <mergeCell ref="K20:N20"/>
    <mergeCell ref="O20:S20"/>
    <mergeCell ref="T20:W20"/>
    <mergeCell ref="K25:N25"/>
    <mergeCell ref="O25:S25"/>
    <mergeCell ref="T25:W25"/>
    <mergeCell ref="F26:J26"/>
    <mergeCell ref="K26:N26"/>
    <mergeCell ref="O26:S26"/>
    <mergeCell ref="T26:W26"/>
    <mergeCell ref="B23:E27"/>
    <mergeCell ref="F23:J23"/>
    <mergeCell ref="K23:N23"/>
    <mergeCell ref="O23:S23"/>
    <mergeCell ref="T23:W23"/>
    <mergeCell ref="F24:J24"/>
    <mergeCell ref="K24:N24"/>
    <mergeCell ref="O24:S24"/>
    <mergeCell ref="T24:W24"/>
    <mergeCell ref="F25:J25"/>
    <mergeCell ref="F27:S27"/>
    <mergeCell ref="T27:W2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U41:W41"/>
    <mergeCell ref="B37:W37"/>
    <mergeCell ref="B38:G38"/>
    <mergeCell ref="H38:K38"/>
    <mergeCell ref="L38:O38"/>
    <mergeCell ref="P38:S38"/>
    <mergeCell ref="T38:W38"/>
    <mergeCell ref="B39:G39"/>
    <mergeCell ref="H39:K39"/>
    <mergeCell ref="L39:O39"/>
    <mergeCell ref="P39:S39"/>
    <mergeCell ref="T39:W39"/>
  </mergeCells>
  <phoneticPr fontId="1"/>
  <hyperlinks>
    <hyperlink ref="U41" location="目次!D6" display="目次へ戻る"/>
    <hyperlink ref="U41:W41" location="目次!D50" display="目次へ戻る"/>
  </hyperlinks>
  <pageMargins left="0.7" right="0.7" top="0.75" bottom="0.75" header="0.3" footer="0.3"/>
  <pageSetup paperSize="9" scale="94"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338</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319</v>
      </c>
      <c r="G2" s="303"/>
      <c r="H2" s="303"/>
      <c r="I2" s="303"/>
      <c r="J2" s="304"/>
      <c r="K2" s="308" t="s">
        <v>374</v>
      </c>
      <c r="L2" s="308"/>
      <c r="M2" s="308"/>
      <c r="N2" s="308"/>
      <c r="O2" s="308"/>
      <c r="P2" s="308"/>
      <c r="Q2" s="308"/>
      <c r="R2" s="308"/>
      <c r="S2" s="308" t="s">
        <v>321</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32" t="s">
        <v>154</v>
      </c>
      <c r="C5" s="33"/>
      <c r="D5" s="33"/>
      <c r="E5" s="335" t="s">
        <v>375</v>
      </c>
      <c r="F5" s="335"/>
      <c r="G5" s="335"/>
      <c r="H5" s="335"/>
      <c r="I5" s="335"/>
      <c r="J5" s="335"/>
      <c r="K5" s="335"/>
      <c r="L5" s="335"/>
      <c r="M5" s="336"/>
      <c r="N5" s="317" t="s">
        <v>63</v>
      </c>
      <c r="O5" s="318"/>
      <c r="P5" s="318"/>
      <c r="Q5" s="318"/>
      <c r="R5" s="318"/>
      <c r="S5" s="318"/>
      <c r="T5" s="370">
        <v>127481</v>
      </c>
      <c r="U5" s="370"/>
      <c r="V5" s="370"/>
      <c r="W5" s="371"/>
      <c r="Y5" s="5"/>
      <c r="Z5" s="5"/>
    </row>
    <row r="6" spans="1:26" s="4" customFormat="1" ht="15" customHeight="1" x14ac:dyDescent="0.2">
      <c r="B6" s="20" t="s">
        <v>157</v>
      </c>
      <c r="C6" s="11"/>
      <c r="D6" s="11"/>
      <c r="E6" s="263">
        <v>32406</v>
      </c>
      <c r="F6" s="263"/>
      <c r="G6" s="263"/>
      <c r="H6" s="263"/>
      <c r="I6" s="263"/>
      <c r="J6" s="263"/>
      <c r="K6" s="263"/>
      <c r="L6" s="263"/>
      <c r="M6" s="264"/>
      <c r="N6" s="141" t="s">
        <v>48</v>
      </c>
      <c r="O6" s="142"/>
      <c r="P6" s="142"/>
      <c r="Q6" s="142"/>
      <c r="R6" s="142"/>
      <c r="S6" s="143"/>
      <c r="T6" s="132">
        <f>(K28/T5)</f>
        <v>1584.3425922294302</v>
      </c>
      <c r="U6" s="133"/>
      <c r="V6" s="133"/>
      <c r="W6" s="134"/>
      <c r="Y6" s="5"/>
      <c r="Z6" s="5"/>
    </row>
    <row r="7" spans="1:26" s="4" customFormat="1" ht="15" customHeight="1" x14ac:dyDescent="0.2">
      <c r="B7" s="20" t="s">
        <v>181</v>
      </c>
      <c r="C7" s="11"/>
      <c r="D7" s="11"/>
      <c r="E7" s="293" t="s">
        <v>245</v>
      </c>
      <c r="F7" s="293"/>
      <c r="G7" s="293"/>
      <c r="H7" s="293"/>
      <c r="I7" s="293"/>
      <c r="J7" s="293"/>
      <c r="K7" s="293"/>
      <c r="L7" s="293"/>
      <c r="M7" s="294"/>
      <c r="N7" s="141" t="s">
        <v>49</v>
      </c>
      <c r="O7" s="142"/>
      <c r="P7" s="142"/>
      <c r="Q7" s="142"/>
      <c r="R7" s="142"/>
      <c r="S7" s="143"/>
      <c r="T7" s="135">
        <f>(SUM(K14:N20,K23:N25)-(SUM(T17:W18)))/(T5)</f>
        <v>1584.1605415709007</v>
      </c>
      <c r="U7" s="136"/>
      <c r="V7" s="136"/>
      <c r="W7" s="137"/>
      <c r="Y7" s="5"/>
      <c r="Z7" s="5"/>
    </row>
    <row r="8" spans="1:26" s="4" customFormat="1" ht="15" customHeight="1" x14ac:dyDescent="0.2">
      <c r="B8" s="20" t="s">
        <v>117</v>
      </c>
      <c r="C8" s="11"/>
      <c r="D8" s="11"/>
      <c r="E8" s="293" t="s">
        <v>376</v>
      </c>
      <c r="F8" s="293"/>
      <c r="G8" s="293"/>
      <c r="H8" s="293"/>
      <c r="I8" s="293"/>
      <c r="J8" s="293"/>
      <c r="K8" s="293"/>
      <c r="L8" s="293"/>
      <c r="M8" s="294"/>
      <c r="N8" s="141" t="s">
        <v>44</v>
      </c>
      <c r="O8" s="142"/>
      <c r="P8" s="142"/>
      <c r="Q8" s="142"/>
      <c r="R8" s="142"/>
      <c r="S8" s="143"/>
      <c r="T8" s="155">
        <f>((T17+T18)/(K28)*100)</f>
        <v>1.1490611905682039E-2</v>
      </c>
      <c r="U8" s="156"/>
      <c r="V8" s="156"/>
      <c r="W8" s="157"/>
      <c r="Y8" s="5"/>
      <c r="Z8" s="5"/>
    </row>
    <row r="9" spans="1:26" s="4" customFormat="1" ht="15" customHeight="1" x14ac:dyDescent="0.2">
      <c r="B9" s="52"/>
      <c r="C9" s="53"/>
      <c r="D9" s="53"/>
      <c r="E9" s="53"/>
      <c r="F9" s="37"/>
      <c r="G9" s="37"/>
      <c r="H9" s="37"/>
      <c r="I9" s="37"/>
      <c r="J9" s="37"/>
      <c r="K9" s="37"/>
      <c r="L9" s="37"/>
      <c r="M9" s="46"/>
      <c r="N9" s="141" t="s">
        <v>45</v>
      </c>
      <c r="O9" s="142"/>
      <c r="P9" s="142"/>
      <c r="Q9" s="142"/>
      <c r="R9" s="142"/>
      <c r="S9" s="143"/>
      <c r="T9" s="155">
        <f>IF((K21-T21)/(K21)*100&gt;0,(K21-T21)/(K21)*100,0)</f>
        <v>98.03257438096918</v>
      </c>
      <c r="U9" s="156"/>
      <c r="V9" s="156"/>
      <c r="W9" s="157"/>
      <c r="Y9" s="5"/>
      <c r="Z9" s="5"/>
    </row>
    <row r="10" spans="1:26" s="4" customFormat="1" ht="15" customHeight="1" thickBot="1" x14ac:dyDescent="0.25">
      <c r="B10" s="54"/>
      <c r="C10" s="42"/>
      <c r="D10" s="42"/>
      <c r="E10" s="42"/>
      <c r="F10" s="40"/>
      <c r="G10" s="40"/>
      <c r="H10" s="40"/>
      <c r="I10" s="40"/>
      <c r="J10" s="40"/>
      <c r="K10" s="40"/>
      <c r="L10" s="40"/>
      <c r="M10" s="41"/>
      <c r="N10" s="288" t="s">
        <v>69</v>
      </c>
      <c r="O10" s="289"/>
      <c r="P10" s="289"/>
      <c r="Q10" s="289"/>
      <c r="R10" s="289"/>
      <c r="S10" s="289"/>
      <c r="T10" s="327">
        <v>65.999999108073396</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166916306</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8142310</v>
      </c>
      <c r="L16" s="165"/>
      <c r="M16" s="165"/>
      <c r="N16" s="166"/>
      <c r="O16" s="167" t="s">
        <v>8</v>
      </c>
      <c r="P16" s="168"/>
      <c r="Q16" s="168"/>
      <c r="R16" s="168"/>
      <c r="S16" s="169"/>
      <c r="T16" s="170">
        <v>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80000</v>
      </c>
      <c r="L18" s="165"/>
      <c r="M18" s="165"/>
      <c r="N18" s="166"/>
      <c r="O18" s="167" t="s">
        <v>6</v>
      </c>
      <c r="P18" s="168"/>
      <c r="Q18" s="168"/>
      <c r="R18" s="168"/>
      <c r="S18" s="169"/>
      <c r="T18" s="170">
        <v>23208</v>
      </c>
      <c r="U18" s="171"/>
      <c r="V18" s="171"/>
      <c r="W18" s="172"/>
      <c r="X18" s="1"/>
    </row>
    <row r="19" spans="1:24" s="2" customFormat="1" ht="15" customHeight="1" x14ac:dyDescent="0.2">
      <c r="A19" s="1"/>
      <c r="B19" s="202"/>
      <c r="C19" s="203"/>
      <c r="D19" s="203"/>
      <c r="E19" s="203"/>
      <c r="F19" s="173" t="s">
        <v>23</v>
      </c>
      <c r="G19" s="168"/>
      <c r="H19" s="168"/>
      <c r="I19" s="168"/>
      <c r="J19" s="169"/>
      <c r="K19" s="164">
        <v>0</v>
      </c>
      <c r="L19" s="165"/>
      <c r="M19" s="165"/>
      <c r="N19" s="166"/>
      <c r="O19" s="167" t="s">
        <v>24</v>
      </c>
      <c r="P19" s="168"/>
      <c r="Q19" s="168"/>
      <c r="R19" s="168"/>
      <c r="S19" s="169"/>
      <c r="T19" s="170">
        <v>3422514</v>
      </c>
      <c r="U19" s="171"/>
      <c r="V19" s="171"/>
      <c r="W19" s="172"/>
      <c r="X19" s="1"/>
    </row>
    <row r="20" spans="1:24" s="2" customFormat="1" ht="15" customHeight="1" x14ac:dyDescent="0.2">
      <c r="A20" s="1"/>
      <c r="B20" s="202"/>
      <c r="C20" s="203"/>
      <c r="D20" s="203"/>
      <c r="E20" s="203"/>
      <c r="F20" s="218" t="s">
        <v>469</v>
      </c>
      <c r="G20" s="182"/>
      <c r="H20" s="182"/>
      <c r="I20" s="182"/>
      <c r="J20" s="183"/>
      <c r="K20" s="229">
        <v>0</v>
      </c>
      <c r="L20" s="230"/>
      <c r="M20" s="230"/>
      <c r="N20" s="231"/>
      <c r="O20" s="181" t="s">
        <v>470</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175138616</v>
      </c>
      <c r="L21" s="191"/>
      <c r="M21" s="191"/>
      <c r="N21" s="192"/>
      <c r="O21" s="193" t="s">
        <v>21</v>
      </c>
      <c r="P21" s="188"/>
      <c r="Q21" s="188"/>
      <c r="R21" s="188"/>
      <c r="S21" s="189"/>
      <c r="T21" s="190">
        <f>SUM(T14:W20)</f>
        <v>3445722</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-171692894</v>
      </c>
      <c r="U22" s="198"/>
      <c r="V22" s="198"/>
      <c r="W22" s="199"/>
      <c r="X22" s="1"/>
    </row>
    <row r="23" spans="1:24" s="2" customFormat="1" ht="15" customHeight="1" x14ac:dyDescent="0.2">
      <c r="A23" s="1"/>
      <c r="B23" s="200" t="s">
        <v>450</v>
      </c>
      <c r="C23" s="201"/>
      <c r="D23" s="201"/>
      <c r="E23" s="201"/>
      <c r="F23" s="206" t="s">
        <v>1</v>
      </c>
      <c r="G23" s="207"/>
      <c r="H23" s="207"/>
      <c r="I23" s="207"/>
      <c r="J23" s="208"/>
      <c r="K23" s="209">
        <v>26834962</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541</v>
      </c>
      <c r="G24" s="214"/>
      <c r="H24" s="214"/>
      <c r="I24" s="214"/>
      <c r="J24" s="215"/>
      <c r="K24" s="170">
        <v>0</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0</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26834962</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-26834962</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201973578</v>
      </c>
      <c r="L28" s="240"/>
      <c r="M28" s="240"/>
      <c r="N28" s="241"/>
      <c r="O28" s="242" t="s">
        <v>21</v>
      </c>
      <c r="P28" s="237"/>
      <c r="Q28" s="237"/>
      <c r="R28" s="237"/>
      <c r="S28" s="238"/>
      <c r="T28" s="239">
        <f>T21+T26</f>
        <v>3445722</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-198527856</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3" ht="18" customHeight="1" x14ac:dyDescent="0.2">
      <c r="B33" s="257" t="s">
        <v>377</v>
      </c>
      <c r="C33" s="258"/>
      <c r="D33" s="258"/>
      <c r="E33" s="258"/>
      <c r="F33" s="258"/>
      <c r="G33" s="258"/>
      <c r="H33" s="258"/>
      <c r="I33" s="258"/>
      <c r="J33" s="258"/>
      <c r="K33" s="258"/>
      <c r="L33" s="259">
        <v>1988</v>
      </c>
      <c r="M33" s="259"/>
      <c r="N33" s="259"/>
      <c r="O33" s="259"/>
      <c r="P33" s="260">
        <v>50</v>
      </c>
      <c r="Q33" s="260"/>
      <c r="R33" s="260"/>
      <c r="S33" s="260"/>
      <c r="T33" s="261" t="s">
        <v>378</v>
      </c>
      <c r="U33" s="261"/>
      <c r="V33" s="261"/>
      <c r="W33" s="262"/>
    </row>
    <row r="34" spans="2:23" ht="18" customHeight="1" x14ac:dyDescent="0.2">
      <c r="B34" s="244"/>
      <c r="C34" s="246" t="s">
        <v>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3" ht="18" customHeight="1" thickBot="1" x14ac:dyDescent="0.25">
      <c r="B35" s="245"/>
      <c r="C35" s="248">
        <v>1331948118</v>
      </c>
      <c r="D35" s="248"/>
      <c r="E35" s="248"/>
      <c r="F35" s="248"/>
      <c r="G35" s="248"/>
      <c r="H35" s="248"/>
      <c r="I35" s="248"/>
      <c r="J35" s="248">
        <v>879085746</v>
      </c>
      <c r="K35" s="248"/>
      <c r="L35" s="248"/>
      <c r="M35" s="248"/>
      <c r="N35" s="248"/>
      <c r="O35" s="248"/>
      <c r="P35" s="248"/>
      <c r="Q35" s="248">
        <v>696753000</v>
      </c>
      <c r="R35" s="248"/>
      <c r="S35" s="248"/>
      <c r="T35" s="248"/>
      <c r="U35" s="248"/>
      <c r="V35" s="248"/>
      <c r="W35" s="250"/>
    </row>
    <row r="37" spans="2:23" ht="15" customHeight="1" x14ac:dyDescent="0.2">
      <c r="U37" s="99" t="s">
        <v>446</v>
      </c>
      <c r="V37" s="99"/>
      <c r="W37" s="99"/>
    </row>
  </sheetData>
  <mergeCells count="108">
    <mergeCell ref="U37:W37"/>
    <mergeCell ref="B1:E3"/>
    <mergeCell ref="F1:J1"/>
    <mergeCell ref="K1:R1"/>
    <mergeCell ref="S1:W1"/>
    <mergeCell ref="F2:J3"/>
    <mergeCell ref="K2:R3"/>
    <mergeCell ref="S2:W3"/>
    <mergeCell ref="E7:M7"/>
    <mergeCell ref="N7:S7"/>
    <mergeCell ref="T7:W7"/>
    <mergeCell ref="E8:M8"/>
    <mergeCell ref="N8:S8"/>
    <mergeCell ref="T8:W8"/>
    <mergeCell ref="B4:W4"/>
    <mergeCell ref="E5:M5"/>
    <mergeCell ref="N5:S5"/>
    <mergeCell ref="T5:W5"/>
    <mergeCell ref="E6:M6"/>
    <mergeCell ref="N6:S6"/>
    <mergeCell ref="T6:W6"/>
    <mergeCell ref="N9:S9"/>
    <mergeCell ref="T9:W9"/>
    <mergeCell ref="N10:S10"/>
    <mergeCell ref="T10:W10"/>
    <mergeCell ref="B12:W12"/>
    <mergeCell ref="B13:E13"/>
    <mergeCell ref="F13:J13"/>
    <mergeCell ref="O13:S13"/>
    <mergeCell ref="K16:N16"/>
    <mergeCell ref="O16:S16"/>
    <mergeCell ref="T16:W16"/>
    <mergeCell ref="K13:N13"/>
    <mergeCell ref="T13:W13"/>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s>
  <phoneticPr fontId="1"/>
  <hyperlinks>
    <hyperlink ref="U37" location="目次!D6" display="目次へ戻る"/>
    <hyperlink ref="U37:W37" location="目次!D51" display="目次へ戻る"/>
  </hyperlinks>
  <pageMargins left="0.7" right="0.7" top="0.75" bottom="0.75" header="0.3" footer="0.3"/>
  <pageSetup paperSize="9" scale="9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346</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319</v>
      </c>
      <c r="G2" s="303"/>
      <c r="H2" s="303"/>
      <c r="I2" s="303"/>
      <c r="J2" s="304"/>
      <c r="K2" s="308" t="s">
        <v>479</v>
      </c>
      <c r="L2" s="308"/>
      <c r="M2" s="308"/>
      <c r="N2" s="308"/>
      <c r="O2" s="308"/>
      <c r="P2" s="308"/>
      <c r="Q2" s="308"/>
      <c r="R2" s="308"/>
      <c r="S2" s="308" t="s">
        <v>380</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32" t="s">
        <v>124</v>
      </c>
      <c r="C5" s="33"/>
      <c r="D5" s="33"/>
      <c r="E5" s="335" t="s">
        <v>196</v>
      </c>
      <c r="F5" s="335"/>
      <c r="G5" s="335"/>
      <c r="H5" s="335"/>
      <c r="I5" s="335"/>
      <c r="J5" s="335"/>
      <c r="K5" s="335"/>
      <c r="L5" s="335"/>
      <c r="M5" s="336"/>
      <c r="N5" s="317" t="s">
        <v>63</v>
      </c>
      <c r="O5" s="318"/>
      <c r="P5" s="318"/>
      <c r="Q5" s="318"/>
      <c r="R5" s="318"/>
      <c r="S5" s="318"/>
      <c r="T5" s="319">
        <v>1227747</v>
      </c>
      <c r="U5" s="319"/>
      <c r="V5" s="319"/>
      <c r="W5" s="320"/>
      <c r="Y5" s="5"/>
      <c r="Z5" s="5"/>
    </row>
    <row r="6" spans="1:26" s="4" customFormat="1" ht="15" customHeight="1" x14ac:dyDescent="0.2">
      <c r="B6" s="20" t="s">
        <v>233</v>
      </c>
      <c r="C6" s="11"/>
      <c r="D6" s="11"/>
      <c r="E6" s="11"/>
      <c r="F6" s="18"/>
      <c r="G6" s="18"/>
      <c r="H6" s="18"/>
      <c r="I6" s="18"/>
      <c r="J6" s="18"/>
      <c r="K6" s="18"/>
      <c r="L6" s="18"/>
      <c r="M6" s="19"/>
      <c r="N6" s="141" t="s">
        <v>48</v>
      </c>
      <c r="O6" s="142"/>
      <c r="P6" s="142"/>
      <c r="Q6" s="142"/>
      <c r="R6" s="142"/>
      <c r="S6" s="143"/>
      <c r="T6" s="132">
        <f>(K28/T5)</f>
        <v>1455.0610980926851</v>
      </c>
      <c r="U6" s="133"/>
      <c r="V6" s="133"/>
      <c r="W6" s="134"/>
      <c r="Y6" s="5"/>
      <c r="Z6" s="5"/>
    </row>
    <row r="7" spans="1:26" s="4" customFormat="1" ht="15" customHeight="1" x14ac:dyDescent="0.2">
      <c r="B7" s="364" t="s">
        <v>554</v>
      </c>
      <c r="C7" s="365"/>
      <c r="D7" s="365"/>
      <c r="E7" s="365"/>
      <c r="F7" s="365"/>
      <c r="G7" s="365"/>
      <c r="H7" s="365"/>
      <c r="I7" s="365"/>
      <c r="J7" s="365"/>
      <c r="K7" s="365"/>
      <c r="L7" s="365"/>
      <c r="M7" s="366"/>
      <c r="N7" s="141" t="s">
        <v>49</v>
      </c>
      <c r="O7" s="142"/>
      <c r="P7" s="142"/>
      <c r="Q7" s="142"/>
      <c r="R7" s="142"/>
      <c r="S7" s="143"/>
      <c r="T7" s="135">
        <f>(SUM(K14:N20,K23:N25)-(SUM(T17:W18)))/(T5)</f>
        <v>1454.9974986703287</v>
      </c>
      <c r="U7" s="136"/>
      <c r="V7" s="136"/>
      <c r="W7" s="137"/>
      <c r="Y7" s="5"/>
      <c r="Z7" s="5"/>
    </row>
    <row r="8" spans="1:26" s="4" customFormat="1" ht="15" customHeight="1" x14ac:dyDescent="0.2">
      <c r="B8" s="364"/>
      <c r="C8" s="365"/>
      <c r="D8" s="365"/>
      <c r="E8" s="365"/>
      <c r="F8" s="365"/>
      <c r="G8" s="365"/>
      <c r="H8" s="365"/>
      <c r="I8" s="365"/>
      <c r="J8" s="365"/>
      <c r="K8" s="365"/>
      <c r="L8" s="365"/>
      <c r="M8" s="366"/>
      <c r="N8" s="141" t="s">
        <v>44</v>
      </c>
      <c r="O8" s="142"/>
      <c r="P8" s="142"/>
      <c r="Q8" s="142"/>
      <c r="R8" s="142"/>
      <c r="S8" s="143"/>
      <c r="T8" s="155">
        <f>((T17+T18)/(K28)*100)</f>
        <v>4.370910777556177E-3</v>
      </c>
      <c r="U8" s="156"/>
      <c r="V8" s="156"/>
      <c r="W8" s="157"/>
      <c r="Y8" s="5"/>
      <c r="Z8" s="5"/>
    </row>
    <row r="9" spans="1:26" s="4" customFormat="1" ht="15" customHeight="1" x14ac:dyDescent="0.2">
      <c r="B9" s="364"/>
      <c r="C9" s="365"/>
      <c r="D9" s="365"/>
      <c r="E9" s="365"/>
      <c r="F9" s="365"/>
      <c r="G9" s="365"/>
      <c r="H9" s="365"/>
      <c r="I9" s="365"/>
      <c r="J9" s="365"/>
      <c r="K9" s="365"/>
      <c r="L9" s="365"/>
      <c r="M9" s="366"/>
      <c r="N9" s="141" t="s">
        <v>45</v>
      </c>
      <c r="O9" s="142"/>
      <c r="P9" s="142"/>
      <c r="Q9" s="142"/>
      <c r="R9" s="142"/>
      <c r="S9" s="143"/>
      <c r="T9" s="155">
        <f>IF((K21-T21)/(K21)*100&gt;0,(K21-T21)/(K21)*100,0)</f>
        <v>98.396316094893564</v>
      </c>
      <c r="U9" s="156"/>
      <c r="V9" s="156"/>
      <c r="W9" s="157"/>
      <c r="Y9" s="5"/>
      <c r="Z9" s="5"/>
    </row>
    <row r="10" spans="1:26" s="4" customFormat="1" ht="15" customHeight="1" thickBot="1" x14ac:dyDescent="0.25">
      <c r="B10" s="367"/>
      <c r="C10" s="368"/>
      <c r="D10" s="368"/>
      <c r="E10" s="368"/>
      <c r="F10" s="368"/>
      <c r="G10" s="368"/>
      <c r="H10" s="368"/>
      <c r="I10" s="368"/>
      <c r="J10" s="368"/>
      <c r="K10" s="368"/>
      <c r="L10" s="368"/>
      <c r="M10" s="369"/>
      <c r="N10" s="288" t="s">
        <v>118</v>
      </c>
      <c r="O10" s="289"/>
      <c r="P10" s="289"/>
      <c r="Q10" s="289"/>
      <c r="R10" s="289"/>
      <c r="S10" s="289"/>
      <c r="T10" s="327">
        <v>40.869118415647499</v>
      </c>
      <c r="U10" s="327"/>
      <c r="V10" s="327"/>
      <c r="W10" s="328"/>
      <c r="Y10" s="5"/>
      <c r="Z10" s="5"/>
    </row>
    <row r="11" spans="1:26" ht="11.5" thickBot="1" x14ac:dyDescent="0.25"/>
    <row r="12" spans="1:26" s="2" customFormat="1" ht="13.5" thickBot="1" x14ac:dyDescent="0.25">
      <c r="A12" s="1"/>
      <c r="B12" s="251" t="s">
        <v>11</v>
      </c>
      <c r="C12" s="252"/>
      <c r="D12" s="252"/>
      <c r="E12" s="252"/>
      <c r="F12" s="252"/>
      <c r="G12" s="252"/>
      <c r="H12" s="252"/>
      <c r="I12" s="252"/>
      <c r="J12" s="252"/>
      <c r="K12" s="252"/>
      <c r="L12" s="252"/>
      <c r="M12" s="252"/>
      <c r="N12" s="252"/>
      <c r="O12" s="252"/>
      <c r="P12" s="252"/>
      <c r="Q12" s="252"/>
      <c r="R12" s="252"/>
      <c r="S12" s="252"/>
      <c r="T12" s="252"/>
      <c r="U12" s="252"/>
      <c r="V12" s="252"/>
      <c r="W12" s="253"/>
      <c r="X12" s="1"/>
    </row>
    <row r="13" spans="1:26" s="2" customFormat="1" ht="15" customHeight="1" thickBot="1" x14ac:dyDescent="0.25">
      <c r="A13" s="1"/>
      <c r="B13" s="148"/>
      <c r="C13" s="149"/>
      <c r="D13" s="149"/>
      <c r="E13" s="150"/>
      <c r="F13" s="151" t="s">
        <v>18</v>
      </c>
      <c r="G13" s="152"/>
      <c r="H13" s="152"/>
      <c r="I13" s="152"/>
      <c r="J13" s="153"/>
      <c r="K13" s="425" t="s">
        <v>163</v>
      </c>
      <c r="L13" s="426"/>
      <c r="M13" s="426"/>
      <c r="N13" s="427"/>
      <c r="O13" s="429" t="s">
        <v>17</v>
      </c>
      <c r="P13" s="152"/>
      <c r="Q13" s="152"/>
      <c r="R13" s="152"/>
      <c r="S13" s="153"/>
      <c r="T13" s="425" t="s">
        <v>163</v>
      </c>
      <c r="U13" s="426"/>
      <c r="V13" s="426"/>
      <c r="W13" s="428"/>
      <c r="X13" s="1"/>
    </row>
    <row r="14" spans="1:26" s="2" customFormat="1" ht="15" customHeight="1" x14ac:dyDescent="0.2">
      <c r="A14" s="1"/>
      <c r="B14" s="200" t="s">
        <v>449</v>
      </c>
      <c r="C14" s="201"/>
      <c r="D14" s="201"/>
      <c r="E14" s="201"/>
      <c r="F14" s="173" t="s">
        <v>10</v>
      </c>
      <c r="G14" s="168"/>
      <c r="H14" s="168"/>
      <c r="I14" s="168"/>
      <c r="J14" s="169"/>
      <c r="K14" s="164">
        <v>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856974980</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9138712</v>
      </c>
      <c r="L16" s="165"/>
      <c r="M16" s="165"/>
      <c r="N16" s="166"/>
      <c r="O16" s="167" t="s">
        <v>8</v>
      </c>
      <c r="P16" s="168"/>
      <c r="Q16" s="168"/>
      <c r="R16" s="168"/>
      <c r="S16" s="169"/>
      <c r="T16" s="170">
        <v>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19400582</v>
      </c>
      <c r="L18" s="165"/>
      <c r="M18" s="165"/>
      <c r="N18" s="166"/>
      <c r="O18" s="167" t="s">
        <v>6</v>
      </c>
      <c r="P18" s="168"/>
      <c r="Q18" s="168"/>
      <c r="R18" s="168"/>
      <c r="S18" s="169"/>
      <c r="T18" s="170">
        <v>78084</v>
      </c>
      <c r="U18" s="171"/>
      <c r="V18" s="171"/>
      <c r="W18" s="172"/>
      <c r="X18" s="1"/>
    </row>
    <row r="19" spans="1:24" s="2" customFormat="1" ht="15" customHeight="1" x14ac:dyDescent="0.2">
      <c r="A19" s="1"/>
      <c r="B19" s="202"/>
      <c r="C19" s="203"/>
      <c r="D19" s="203"/>
      <c r="E19" s="203"/>
      <c r="F19" s="173" t="s">
        <v>23</v>
      </c>
      <c r="G19" s="168"/>
      <c r="H19" s="168"/>
      <c r="I19" s="168"/>
      <c r="J19" s="169"/>
      <c r="K19" s="164">
        <v>443724250</v>
      </c>
      <c r="L19" s="165"/>
      <c r="M19" s="165"/>
      <c r="N19" s="166"/>
      <c r="O19" s="167" t="s">
        <v>24</v>
      </c>
      <c r="P19" s="168"/>
      <c r="Q19" s="168"/>
      <c r="R19" s="168"/>
      <c r="S19" s="169"/>
      <c r="T19" s="170">
        <v>21314583</v>
      </c>
      <c r="U19" s="171"/>
      <c r="V19" s="171"/>
      <c r="W19" s="172"/>
      <c r="X19" s="1"/>
    </row>
    <row r="20" spans="1:24" s="2" customFormat="1" ht="15" customHeight="1" x14ac:dyDescent="0.2">
      <c r="A20" s="1"/>
      <c r="B20" s="202"/>
      <c r="C20" s="203"/>
      <c r="D20" s="203"/>
      <c r="E20" s="203"/>
      <c r="F20" s="218" t="s">
        <v>471</v>
      </c>
      <c r="G20" s="182"/>
      <c r="H20" s="182"/>
      <c r="I20" s="182"/>
      <c r="J20" s="183"/>
      <c r="K20" s="229">
        <v>4731776</v>
      </c>
      <c r="L20" s="230"/>
      <c r="M20" s="230"/>
      <c r="N20" s="231"/>
      <c r="O20" s="181" t="s">
        <v>470</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1333970300</v>
      </c>
      <c r="L21" s="191"/>
      <c r="M21" s="191"/>
      <c r="N21" s="192"/>
      <c r="O21" s="193" t="s">
        <v>21</v>
      </c>
      <c r="P21" s="188"/>
      <c r="Q21" s="188"/>
      <c r="R21" s="188"/>
      <c r="S21" s="189"/>
      <c r="T21" s="190">
        <f>SUM(T14:W20)</f>
        <v>21392667</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-1312577633</v>
      </c>
      <c r="U22" s="198"/>
      <c r="V22" s="198"/>
      <c r="W22" s="199"/>
      <c r="X22" s="1"/>
    </row>
    <row r="23" spans="1:24" s="2" customFormat="1" ht="15" customHeight="1" x14ac:dyDescent="0.2">
      <c r="A23" s="1"/>
      <c r="B23" s="200" t="s">
        <v>450</v>
      </c>
      <c r="C23" s="201"/>
      <c r="D23" s="201"/>
      <c r="E23" s="201"/>
      <c r="F23" s="206" t="s">
        <v>1</v>
      </c>
      <c r="G23" s="207"/>
      <c r="H23" s="207"/>
      <c r="I23" s="207"/>
      <c r="J23" s="208"/>
      <c r="K23" s="209">
        <v>452476596</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540</v>
      </c>
      <c r="G24" s="214"/>
      <c r="H24" s="214"/>
      <c r="I24" s="214"/>
      <c r="J24" s="215"/>
      <c r="K24" s="170">
        <v>0</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2</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452476598</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-452476598</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1786446898</v>
      </c>
      <c r="L28" s="240"/>
      <c r="M28" s="240"/>
      <c r="N28" s="241"/>
      <c r="O28" s="242" t="s">
        <v>21</v>
      </c>
      <c r="P28" s="237"/>
      <c r="Q28" s="237"/>
      <c r="R28" s="237"/>
      <c r="S28" s="238"/>
      <c r="T28" s="239">
        <f>T21+T26</f>
        <v>21392667</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-1765054231</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9" ht="18" customHeight="1" x14ac:dyDescent="0.2">
      <c r="B33" s="257" t="s">
        <v>381</v>
      </c>
      <c r="C33" s="258"/>
      <c r="D33" s="258"/>
      <c r="E33" s="258"/>
      <c r="F33" s="258"/>
      <c r="G33" s="258"/>
      <c r="H33" s="258"/>
      <c r="I33" s="258"/>
      <c r="J33" s="258"/>
      <c r="K33" s="258"/>
      <c r="L33" s="259">
        <v>1992</v>
      </c>
      <c r="M33" s="259"/>
      <c r="N33" s="259"/>
      <c r="O33" s="259"/>
      <c r="P33" s="260">
        <v>47</v>
      </c>
      <c r="Q33" s="260"/>
      <c r="R33" s="260"/>
      <c r="S33" s="260"/>
      <c r="T33" s="261" t="s">
        <v>382</v>
      </c>
      <c r="U33" s="261"/>
      <c r="V33" s="261"/>
      <c r="W33" s="262"/>
    </row>
    <row r="34" spans="2:29" ht="18" customHeight="1" x14ac:dyDescent="0.2">
      <c r="B34" s="244"/>
      <c r="C34" s="246" t="s">
        <v>255</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9" ht="18" customHeight="1" thickBot="1" x14ac:dyDescent="0.25">
      <c r="B35" s="245"/>
      <c r="C35" s="248">
        <v>4984249310</v>
      </c>
      <c r="D35" s="248"/>
      <c r="E35" s="248"/>
      <c r="F35" s="248"/>
      <c r="G35" s="248"/>
      <c r="H35" s="248"/>
      <c r="I35" s="248"/>
      <c r="J35" s="248">
        <v>3179951036</v>
      </c>
      <c r="K35" s="248"/>
      <c r="L35" s="248"/>
      <c r="M35" s="248"/>
      <c r="N35" s="248"/>
      <c r="O35" s="248"/>
      <c r="P35" s="248"/>
      <c r="Q35" s="248">
        <v>2313536000</v>
      </c>
      <c r="R35" s="248"/>
      <c r="S35" s="248"/>
      <c r="T35" s="248"/>
      <c r="U35" s="248"/>
      <c r="V35" s="248"/>
      <c r="W35" s="250"/>
    </row>
    <row r="36" spans="2:29" ht="18" customHeight="1" x14ac:dyDescent="0.2">
      <c r="B36" s="254" t="s">
        <v>26</v>
      </c>
      <c r="C36" s="255"/>
      <c r="D36" s="255"/>
      <c r="E36" s="255"/>
      <c r="F36" s="255"/>
      <c r="G36" s="255"/>
      <c r="H36" s="255"/>
      <c r="I36" s="255"/>
      <c r="J36" s="255"/>
      <c r="K36" s="255"/>
      <c r="L36" s="255" t="s">
        <v>29</v>
      </c>
      <c r="M36" s="255"/>
      <c r="N36" s="255"/>
      <c r="O36" s="255"/>
      <c r="P36" s="255" t="s">
        <v>30</v>
      </c>
      <c r="Q36" s="255"/>
      <c r="R36" s="255"/>
      <c r="S36" s="255"/>
      <c r="T36" s="255" t="s">
        <v>31</v>
      </c>
      <c r="U36" s="255"/>
      <c r="V36" s="255"/>
      <c r="W36" s="256"/>
      <c r="X36" s="3"/>
      <c r="Y36" s="3"/>
      <c r="AA36" s="2"/>
      <c r="AB36" s="2"/>
      <c r="AC36" s="2"/>
    </row>
    <row r="37" spans="2:29" ht="18" customHeight="1" x14ac:dyDescent="0.2">
      <c r="B37" s="257" t="s">
        <v>383</v>
      </c>
      <c r="C37" s="258"/>
      <c r="D37" s="258"/>
      <c r="E37" s="258"/>
      <c r="F37" s="258"/>
      <c r="G37" s="258"/>
      <c r="H37" s="258"/>
      <c r="I37" s="258"/>
      <c r="J37" s="258"/>
      <c r="K37" s="258"/>
      <c r="L37" s="259">
        <v>2008</v>
      </c>
      <c r="M37" s="259"/>
      <c r="N37" s="259"/>
      <c r="O37" s="259"/>
      <c r="P37" s="260">
        <v>47</v>
      </c>
      <c r="Q37" s="260"/>
      <c r="R37" s="260"/>
      <c r="S37" s="260"/>
      <c r="T37" s="261" t="s">
        <v>384</v>
      </c>
      <c r="U37" s="261"/>
      <c r="V37" s="261"/>
      <c r="W37" s="262"/>
      <c r="X37" s="3"/>
      <c r="Y37" s="3"/>
      <c r="AA37" s="2"/>
      <c r="AB37" s="2"/>
      <c r="AC37" s="2"/>
    </row>
    <row r="38" spans="2:29" ht="18" customHeight="1" x14ac:dyDescent="0.2">
      <c r="B38" s="244"/>
      <c r="C38" s="246" t="s">
        <v>72</v>
      </c>
      <c r="D38" s="246"/>
      <c r="E38" s="246"/>
      <c r="F38" s="246"/>
      <c r="G38" s="246"/>
      <c r="H38" s="246"/>
      <c r="I38" s="246"/>
      <c r="J38" s="246" t="s">
        <v>28</v>
      </c>
      <c r="K38" s="246"/>
      <c r="L38" s="246"/>
      <c r="M38" s="246"/>
      <c r="N38" s="246"/>
      <c r="O38" s="246"/>
      <c r="P38" s="246"/>
      <c r="Q38" s="246" t="s">
        <v>32</v>
      </c>
      <c r="R38" s="246"/>
      <c r="S38" s="246"/>
      <c r="T38" s="246"/>
      <c r="U38" s="246"/>
      <c r="V38" s="246"/>
      <c r="W38" s="247"/>
      <c r="X38" s="3"/>
      <c r="Y38" s="3"/>
      <c r="AA38" s="2"/>
      <c r="AB38" s="2"/>
      <c r="AC38" s="2"/>
    </row>
    <row r="39" spans="2:29" ht="18" customHeight="1" thickBot="1" x14ac:dyDescent="0.25">
      <c r="B39" s="245"/>
      <c r="C39" s="248">
        <v>3589197000</v>
      </c>
      <c r="D39" s="248"/>
      <c r="E39" s="248"/>
      <c r="F39" s="248"/>
      <c r="G39" s="248"/>
      <c r="H39" s="248"/>
      <c r="I39" s="248"/>
      <c r="J39" s="248">
        <v>1026510342</v>
      </c>
      <c r="K39" s="248"/>
      <c r="L39" s="248"/>
      <c r="M39" s="248"/>
      <c r="N39" s="248"/>
      <c r="O39" s="248"/>
      <c r="P39" s="248"/>
      <c r="Q39" s="248">
        <v>3205132000</v>
      </c>
      <c r="R39" s="248"/>
      <c r="S39" s="248"/>
      <c r="T39" s="248"/>
      <c r="U39" s="248"/>
      <c r="V39" s="248"/>
      <c r="W39" s="250"/>
      <c r="X39" s="3"/>
      <c r="Y39" s="3"/>
      <c r="Z39" s="1"/>
    </row>
    <row r="40" spans="2:29" ht="18" customHeight="1" x14ac:dyDescent="0.2">
      <c r="B40" s="254" t="s">
        <v>26</v>
      </c>
      <c r="C40" s="255"/>
      <c r="D40" s="255"/>
      <c r="E40" s="255"/>
      <c r="F40" s="255"/>
      <c r="G40" s="255"/>
      <c r="H40" s="255"/>
      <c r="I40" s="255"/>
      <c r="J40" s="255"/>
      <c r="K40" s="255"/>
      <c r="L40" s="255" t="s">
        <v>29</v>
      </c>
      <c r="M40" s="255"/>
      <c r="N40" s="255"/>
      <c r="O40" s="255"/>
      <c r="P40" s="255" t="s">
        <v>30</v>
      </c>
      <c r="Q40" s="255"/>
      <c r="R40" s="255"/>
      <c r="S40" s="255"/>
      <c r="T40" s="255" t="s">
        <v>31</v>
      </c>
      <c r="U40" s="255"/>
      <c r="V40" s="255"/>
      <c r="W40" s="256"/>
    </row>
    <row r="41" spans="2:29" ht="18" customHeight="1" x14ac:dyDescent="0.2">
      <c r="B41" s="257" t="s">
        <v>385</v>
      </c>
      <c r="C41" s="258"/>
      <c r="D41" s="258"/>
      <c r="E41" s="258"/>
      <c r="F41" s="258"/>
      <c r="G41" s="258"/>
      <c r="H41" s="258"/>
      <c r="I41" s="258"/>
      <c r="J41" s="258"/>
      <c r="K41" s="258"/>
      <c r="L41" s="259">
        <v>2018</v>
      </c>
      <c r="M41" s="259"/>
      <c r="N41" s="259"/>
      <c r="O41" s="259"/>
      <c r="P41" s="260">
        <v>47</v>
      </c>
      <c r="Q41" s="260"/>
      <c r="R41" s="260"/>
      <c r="S41" s="260"/>
      <c r="T41" s="261" t="s">
        <v>386</v>
      </c>
      <c r="U41" s="261"/>
      <c r="V41" s="261"/>
      <c r="W41" s="262"/>
    </row>
    <row r="42" spans="2:29" ht="18" customHeight="1" x14ac:dyDescent="0.2">
      <c r="B42" s="244"/>
      <c r="C42" s="246" t="s">
        <v>85</v>
      </c>
      <c r="D42" s="246"/>
      <c r="E42" s="246"/>
      <c r="F42" s="246"/>
      <c r="G42" s="246"/>
      <c r="H42" s="246"/>
      <c r="I42" s="246"/>
      <c r="J42" s="246" t="s">
        <v>28</v>
      </c>
      <c r="K42" s="246"/>
      <c r="L42" s="246"/>
      <c r="M42" s="246"/>
      <c r="N42" s="246"/>
      <c r="O42" s="246"/>
      <c r="P42" s="246"/>
      <c r="Q42" s="246" t="s">
        <v>32</v>
      </c>
      <c r="R42" s="246"/>
      <c r="S42" s="246"/>
      <c r="T42" s="246"/>
      <c r="U42" s="246"/>
      <c r="V42" s="246"/>
      <c r="W42" s="247"/>
    </row>
    <row r="43" spans="2:29" ht="18" customHeight="1" thickBot="1" x14ac:dyDescent="0.25">
      <c r="B43" s="245"/>
      <c r="C43" s="248">
        <v>2539943507</v>
      </c>
      <c r="D43" s="248"/>
      <c r="E43" s="248"/>
      <c r="F43" s="248"/>
      <c r="G43" s="248"/>
      <c r="H43" s="248"/>
      <c r="I43" s="248"/>
      <c r="J43" s="248">
        <v>167636271</v>
      </c>
      <c r="K43" s="248"/>
      <c r="L43" s="248"/>
      <c r="M43" s="248"/>
      <c r="N43" s="248"/>
      <c r="O43" s="248"/>
      <c r="P43" s="248"/>
      <c r="Q43" s="248">
        <v>3256236612</v>
      </c>
      <c r="R43" s="248"/>
      <c r="S43" s="248"/>
      <c r="T43" s="248"/>
      <c r="U43" s="248"/>
      <c r="V43" s="248"/>
      <c r="W43" s="250"/>
    </row>
    <row r="44" spans="2:29" ht="11.5" thickBot="1" x14ac:dyDescent="0.25"/>
    <row r="45" spans="2:29" ht="15" customHeight="1" thickBot="1" x14ac:dyDescent="0.25">
      <c r="B45" s="100" t="s">
        <v>33</v>
      </c>
      <c r="C45" s="101"/>
      <c r="D45" s="101"/>
      <c r="E45" s="101"/>
      <c r="F45" s="101"/>
      <c r="G45" s="101"/>
      <c r="H45" s="101"/>
      <c r="I45" s="101"/>
      <c r="J45" s="101"/>
      <c r="K45" s="101"/>
      <c r="L45" s="101"/>
      <c r="M45" s="101"/>
      <c r="N45" s="101"/>
      <c r="O45" s="101"/>
      <c r="P45" s="101"/>
      <c r="Q45" s="101"/>
      <c r="R45" s="101"/>
      <c r="S45" s="101"/>
      <c r="T45" s="101"/>
      <c r="U45" s="101"/>
      <c r="V45" s="101"/>
      <c r="W45" s="102"/>
    </row>
    <row r="46" spans="2:29" ht="15" customHeight="1" x14ac:dyDescent="0.2">
      <c r="B46" s="269" t="s">
        <v>39</v>
      </c>
      <c r="C46" s="265"/>
      <c r="D46" s="265"/>
      <c r="E46" s="265"/>
      <c r="F46" s="265"/>
      <c r="G46" s="265"/>
      <c r="H46" s="255" t="s">
        <v>34</v>
      </c>
      <c r="I46" s="255"/>
      <c r="J46" s="255"/>
      <c r="K46" s="255"/>
      <c r="L46" s="255" t="s">
        <v>40</v>
      </c>
      <c r="M46" s="255"/>
      <c r="N46" s="255"/>
      <c r="O46" s="255"/>
      <c r="P46" s="255" t="s">
        <v>41</v>
      </c>
      <c r="Q46" s="255"/>
      <c r="R46" s="255"/>
      <c r="S46" s="255"/>
      <c r="T46" s="265" t="s">
        <v>42</v>
      </c>
      <c r="U46" s="265"/>
      <c r="V46" s="265"/>
      <c r="W46" s="266"/>
    </row>
    <row r="47" spans="2:29" ht="15" customHeight="1" thickBot="1" x14ac:dyDescent="0.25">
      <c r="B47" s="277" t="s">
        <v>383</v>
      </c>
      <c r="C47" s="278"/>
      <c r="D47" s="278"/>
      <c r="E47" s="278"/>
      <c r="F47" s="278"/>
      <c r="G47" s="424"/>
      <c r="H47" s="279">
        <v>232600000</v>
      </c>
      <c r="I47" s="279"/>
      <c r="J47" s="279"/>
      <c r="K47" s="279"/>
      <c r="L47" s="279">
        <v>205846528</v>
      </c>
      <c r="M47" s="279"/>
      <c r="N47" s="279"/>
      <c r="O47" s="279"/>
      <c r="P47" s="280">
        <v>42881</v>
      </c>
      <c r="Q47" s="280"/>
      <c r="R47" s="280"/>
      <c r="S47" s="280"/>
      <c r="T47" s="281">
        <v>50124</v>
      </c>
      <c r="U47" s="281"/>
      <c r="V47" s="281"/>
      <c r="W47" s="282"/>
    </row>
    <row r="48" spans="2:29" ht="15" customHeight="1" x14ac:dyDescent="0.2">
      <c r="B48" s="269" t="s">
        <v>39</v>
      </c>
      <c r="C48" s="265"/>
      <c r="D48" s="265"/>
      <c r="E48" s="265"/>
      <c r="F48" s="265"/>
      <c r="G48" s="265"/>
      <c r="H48" s="255" t="s">
        <v>34</v>
      </c>
      <c r="I48" s="255"/>
      <c r="J48" s="255"/>
      <c r="K48" s="255"/>
      <c r="L48" s="255" t="s">
        <v>40</v>
      </c>
      <c r="M48" s="255"/>
      <c r="N48" s="255"/>
      <c r="O48" s="255"/>
      <c r="P48" s="255" t="s">
        <v>41</v>
      </c>
      <c r="Q48" s="255"/>
      <c r="R48" s="255"/>
      <c r="S48" s="255"/>
      <c r="T48" s="265" t="s">
        <v>42</v>
      </c>
      <c r="U48" s="265"/>
      <c r="V48" s="265"/>
      <c r="W48" s="266"/>
    </row>
    <row r="49" spans="2:23" ht="15" customHeight="1" thickBot="1" x14ac:dyDescent="0.25">
      <c r="B49" s="277" t="s">
        <v>383</v>
      </c>
      <c r="C49" s="278"/>
      <c r="D49" s="278"/>
      <c r="E49" s="278"/>
      <c r="F49" s="278"/>
      <c r="G49" s="278"/>
      <c r="H49" s="279">
        <v>1000000000</v>
      </c>
      <c r="I49" s="279"/>
      <c r="J49" s="279"/>
      <c r="K49" s="279"/>
      <c r="L49" s="279">
        <v>875043743</v>
      </c>
      <c r="M49" s="279"/>
      <c r="N49" s="279"/>
      <c r="O49" s="279"/>
      <c r="P49" s="280">
        <v>43553</v>
      </c>
      <c r="Q49" s="280"/>
      <c r="R49" s="280"/>
      <c r="S49" s="280"/>
      <c r="T49" s="281">
        <v>47150</v>
      </c>
      <c r="U49" s="281"/>
      <c r="V49" s="281"/>
      <c r="W49" s="282"/>
    </row>
    <row r="51" spans="2:23" ht="15" customHeight="1" x14ac:dyDescent="0.2">
      <c r="U51" s="99" t="s">
        <v>446</v>
      </c>
      <c r="V51" s="99"/>
      <c r="W51" s="99"/>
    </row>
  </sheetData>
  <mergeCells count="157">
    <mergeCell ref="U51:W51"/>
    <mergeCell ref="B4:W4"/>
    <mergeCell ref="E5:M5"/>
    <mergeCell ref="N5:S5"/>
    <mergeCell ref="T5:W5"/>
    <mergeCell ref="N6:S6"/>
    <mergeCell ref="T6:W6"/>
    <mergeCell ref="B1:E3"/>
    <mergeCell ref="F1:J1"/>
    <mergeCell ref="K1:R1"/>
    <mergeCell ref="S1:W1"/>
    <mergeCell ref="F2:J3"/>
    <mergeCell ref="K2:R3"/>
    <mergeCell ref="S2:W3"/>
    <mergeCell ref="B12:W12"/>
    <mergeCell ref="B13:E13"/>
    <mergeCell ref="F13:J13"/>
    <mergeCell ref="O13:S13"/>
    <mergeCell ref="B7:M10"/>
    <mergeCell ref="N7:S7"/>
    <mergeCell ref="T7:W7"/>
    <mergeCell ref="N8:S8"/>
    <mergeCell ref="T8:W8"/>
    <mergeCell ref="N9:S9"/>
    <mergeCell ref="T9:W9"/>
    <mergeCell ref="N10:S10"/>
    <mergeCell ref="T10:W10"/>
    <mergeCell ref="K16:N16"/>
    <mergeCell ref="O16:S16"/>
    <mergeCell ref="T16:W16"/>
    <mergeCell ref="F17:J17"/>
    <mergeCell ref="K17:N17"/>
    <mergeCell ref="O17:S17"/>
    <mergeCell ref="T17:W17"/>
    <mergeCell ref="F14:J14"/>
    <mergeCell ref="K14:N14"/>
    <mergeCell ref="O14:S14"/>
    <mergeCell ref="T14:W14"/>
    <mergeCell ref="F15:J15"/>
    <mergeCell ref="K15:N15"/>
    <mergeCell ref="O15:S15"/>
    <mergeCell ref="T15:W15"/>
    <mergeCell ref="F16:J16"/>
    <mergeCell ref="K13:N13"/>
    <mergeCell ref="T13:W13"/>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20:J20"/>
    <mergeCell ref="K20:N20"/>
    <mergeCell ref="B28:E29"/>
    <mergeCell ref="F28:J28"/>
    <mergeCell ref="K28:N28"/>
    <mergeCell ref="O28:S28"/>
    <mergeCell ref="T28:W28"/>
    <mergeCell ref="F29:S29"/>
    <mergeCell ref="T29:W29"/>
    <mergeCell ref="B31:W31"/>
    <mergeCell ref="B32:K32"/>
    <mergeCell ref="L32:O32"/>
    <mergeCell ref="P32:S32"/>
    <mergeCell ref="T32:W32"/>
    <mergeCell ref="B33:K33"/>
    <mergeCell ref="L33:O33"/>
    <mergeCell ref="P33:S33"/>
    <mergeCell ref="T33:W33"/>
    <mergeCell ref="B36:K36"/>
    <mergeCell ref="L36:O36"/>
    <mergeCell ref="P36:S36"/>
    <mergeCell ref="T36:W36"/>
    <mergeCell ref="B37:K37"/>
    <mergeCell ref="L37:O37"/>
    <mergeCell ref="P37:S37"/>
    <mergeCell ref="T37:W37"/>
    <mergeCell ref="B34:B35"/>
    <mergeCell ref="C34:I34"/>
    <mergeCell ref="J34:P34"/>
    <mergeCell ref="Q34:W34"/>
    <mergeCell ref="C35:I35"/>
    <mergeCell ref="J35:P35"/>
    <mergeCell ref="Q35:W35"/>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45:W45"/>
    <mergeCell ref="B46:G46"/>
    <mergeCell ref="H46:K46"/>
    <mergeCell ref="L46:O46"/>
    <mergeCell ref="P46:S46"/>
    <mergeCell ref="T46:W46"/>
    <mergeCell ref="B42:B43"/>
    <mergeCell ref="C42:I42"/>
    <mergeCell ref="J42:P42"/>
    <mergeCell ref="Q42:W42"/>
    <mergeCell ref="C43:I43"/>
    <mergeCell ref="J43:P43"/>
    <mergeCell ref="Q43:W43"/>
    <mergeCell ref="B49:G49"/>
    <mergeCell ref="H47:K47"/>
    <mergeCell ref="L47:O47"/>
    <mergeCell ref="P47:S47"/>
    <mergeCell ref="T47:W47"/>
    <mergeCell ref="B47:G47"/>
    <mergeCell ref="H49:K49"/>
    <mergeCell ref="L49:O49"/>
    <mergeCell ref="P49:S49"/>
    <mergeCell ref="T49:W49"/>
    <mergeCell ref="B48:G48"/>
    <mergeCell ref="H48:K48"/>
    <mergeCell ref="L48:O48"/>
    <mergeCell ref="P48:S48"/>
    <mergeCell ref="T48:W48"/>
  </mergeCells>
  <phoneticPr fontId="1"/>
  <hyperlinks>
    <hyperlink ref="U51" location="目次!D6" display="目次へ戻る"/>
    <hyperlink ref="U51:W51" location="目次!D52" display="目次へ戻る"/>
  </hyperlinks>
  <pageMargins left="0.7" right="0.7" top="0.75" bottom="0.75" header="0.3" footer="0.3"/>
  <pageSetup paperSize="9" scale="9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354</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319</v>
      </c>
      <c r="G2" s="303"/>
      <c r="H2" s="303"/>
      <c r="I2" s="303"/>
      <c r="J2" s="304"/>
      <c r="K2" s="308" t="s">
        <v>460</v>
      </c>
      <c r="L2" s="308"/>
      <c r="M2" s="308"/>
      <c r="N2" s="308"/>
      <c r="O2" s="308"/>
      <c r="P2" s="308"/>
      <c r="Q2" s="308"/>
      <c r="R2" s="308"/>
      <c r="S2" s="308" t="s">
        <v>388</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32" t="s">
        <v>389</v>
      </c>
      <c r="C5" s="33"/>
      <c r="D5" s="33"/>
      <c r="E5" s="335" t="s">
        <v>390</v>
      </c>
      <c r="F5" s="335"/>
      <c r="G5" s="335"/>
      <c r="H5" s="335"/>
      <c r="I5" s="335"/>
      <c r="J5" s="335"/>
      <c r="K5" s="335"/>
      <c r="L5" s="335"/>
      <c r="M5" s="336"/>
      <c r="N5" s="317" t="s">
        <v>63</v>
      </c>
      <c r="O5" s="318"/>
      <c r="P5" s="318"/>
      <c r="Q5" s="318"/>
      <c r="R5" s="318"/>
      <c r="S5" s="318"/>
      <c r="T5" s="319">
        <v>2628577</v>
      </c>
      <c r="U5" s="319"/>
      <c r="V5" s="319"/>
      <c r="W5" s="320"/>
      <c r="Y5" s="5"/>
      <c r="Z5" s="5"/>
    </row>
    <row r="6" spans="1:26" s="4" customFormat="1" ht="15" customHeight="1" x14ac:dyDescent="0.2">
      <c r="B6" s="20"/>
      <c r="C6" s="11"/>
      <c r="D6" s="11"/>
      <c r="E6" s="408" t="s">
        <v>391</v>
      </c>
      <c r="F6" s="408"/>
      <c r="G6" s="408"/>
      <c r="H6" s="408"/>
      <c r="I6" s="408"/>
      <c r="J6" s="408"/>
      <c r="K6" s="408"/>
      <c r="L6" s="408"/>
      <c r="M6" s="409"/>
      <c r="N6" s="141" t="s">
        <v>48</v>
      </c>
      <c r="O6" s="142"/>
      <c r="P6" s="142"/>
      <c r="Q6" s="142"/>
      <c r="R6" s="142"/>
      <c r="S6" s="143"/>
      <c r="T6" s="132">
        <f>(K28/T5)</f>
        <v>619.22838745070055</v>
      </c>
      <c r="U6" s="133"/>
      <c r="V6" s="133"/>
      <c r="W6" s="134"/>
      <c r="Y6" s="5"/>
      <c r="Z6" s="5"/>
    </row>
    <row r="7" spans="1:26" s="4" customFormat="1" ht="15" customHeight="1" x14ac:dyDescent="0.2">
      <c r="B7" s="20" t="s">
        <v>233</v>
      </c>
      <c r="C7" s="11"/>
      <c r="D7" s="11"/>
      <c r="E7" s="11"/>
      <c r="F7" s="37"/>
      <c r="G7" s="37"/>
      <c r="H7" s="37"/>
      <c r="I7" s="37"/>
      <c r="J7" s="37"/>
      <c r="K7" s="37"/>
      <c r="L7" s="37"/>
      <c r="M7" s="46"/>
      <c r="N7" s="141" t="s">
        <v>49</v>
      </c>
      <c r="O7" s="142"/>
      <c r="P7" s="142"/>
      <c r="Q7" s="142"/>
      <c r="R7" s="142"/>
      <c r="S7" s="143"/>
      <c r="T7" s="135">
        <f>(SUM(K14:N20,K23:N25)-(SUM(T17:W18)))/(T5)</f>
        <v>617.81376957951011</v>
      </c>
      <c r="U7" s="136"/>
      <c r="V7" s="136"/>
      <c r="W7" s="137"/>
      <c r="Y7" s="5"/>
      <c r="Z7" s="5"/>
    </row>
    <row r="8" spans="1:26" s="4" customFormat="1" ht="15" customHeight="1" x14ac:dyDescent="0.2">
      <c r="B8" s="364" t="s">
        <v>555</v>
      </c>
      <c r="C8" s="365"/>
      <c r="D8" s="365"/>
      <c r="E8" s="365"/>
      <c r="F8" s="365"/>
      <c r="G8" s="365"/>
      <c r="H8" s="365"/>
      <c r="I8" s="365"/>
      <c r="J8" s="365"/>
      <c r="K8" s="365"/>
      <c r="L8" s="365"/>
      <c r="M8" s="366"/>
      <c r="N8" s="141" t="s">
        <v>44</v>
      </c>
      <c r="O8" s="142"/>
      <c r="P8" s="142"/>
      <c r="Q8" s="142"/>
      <c r="R8" s="142"/>
      <c r="S8" s="143"/>
      <c r="T8" s="155">
        <f>((T17+T18)/(K28)*100)</f>
        <v>0.22844848522113431</v>
      </c>
      <c r="U8" s="156"/>
      <c r="V8" s="156"/>
      <c r="W8" s="157"/>
      <c r="Y8" s="5"/>
      <c r="Z8" s="5"/>
    </row>
    <row r="9" spans="1:26" s="4" customFormat="1" ht="15" customHeight="1" x14ac:dyDescent="0.2">
      <c r="B9" s="364"/>
      <c r="C9" s="365"/>
      <c r="D9" s="365"/>
      <c r="E9" s="365"/>
      <c r="F9" s="365"/>
      <c r="G9" s="365"/>
      <c r="H9" s="365"/>
      <c r="I9" s="365"/>
      <c r="J9" s="365"/>
      <c r="K9" s="365"/>
      <c r="L9" s="365"/>
      <c r="M9" s="366"/>
      <c r="N9" s="141" t="s">
        <v>45</v>
      </c>
      <c r="O9" s="142"/>
      <c r="P9" s="142"/>
      <c r="Q9" s="142"/>
      <c r="R9" s="142"/>
      <c r="S9" s="143"/>
      <c r="T9" s="155">
        <f>IF((K21-T21)/(K21)*100&gt;0,(K21-T21)/(K21)*100,0)</f>
        <v>98.958518452746461</v>
      </c>
      <c r="U9" s="156"/>
      <c r="V9" s="156"/>
      <c r="W9" s="157"/>
      <c r="Y9" s="5"/>
      <c r="Z9" s="5"/>
    </row>
    <row r="10" spans="1:26" s="4" customFormat="1" ht="15" customHeight="1" thickBot="1" x14ac:dyDescent="0.25">
      <c r="B10" s="367"/>
      <c r="C10" s="368"/>
      <c r="D10" s="368"/>
      <c r="E10" s="368"/>
      <c r="F10" s="368"/>
      <c r="G10" s="368"/>
      <c r="H10" s="368"/>
      <c r="I10" s="368"/>
      <c r="J10" s="368"/>
      <c r="K10" s="368"/>
      <c r="L10" s="368"/>
      <c r="M10" s="369"/>
      <c r="N10" s="288" t="s">
        <v>392</v>
      </c>
      <c r="O10" s="289"/>
      <c r="P10" s="289"/>
      <c r="Q10" s="289"/>
      <c r="R10" s="289"/>
      <c r="S10" s="289"/>
      <c r="T10" s="327">
        <v>32.886561058599803</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219840000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1161311400</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1800150</v>
      </c>
      <c r="L16" s="165"/>
      <c r="M16" s="165"/>
      <c r="N16" s="166"/>
      <c r="O16" s="167" t="s">
        <v>8</v>
      </c>
      <c r="P16" s="168"/>
      <c r="Q16" s="168"/>
      <c r="R16" s="168"/>
      <c r="S16" s="169"/>
      <c r="T16" s="170">
        <v>0</v>
      </c>
      <c r="U16" s="171"/>
      <c r="V16" s="171"/>
      <c r="W16" s="172"/>
      <c r="X16" s="1"/>
    </row>
    <row r="17" spans="1:25"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5" s="2" customFormat="1" ht="15" customHeight="1" x14ac:dyDescent="0.2">
      <c r="A18" s="1"/>
      <c r="B18" s="202"/>
      <c r="C18" s="203"/>
      <c r="D18" s="203"/>
      <c r="E18" s="203"/>
      <c r="F18" s="173" t="s">
        <v>2</v>
      </c>
      <c r="G18" s="168"/>
      <c r="H18" s="168"/>
      <c r="I18" s="168"/>
      <c r="J18" s="169"/>
      <c r="K18" s="164">
        <v>35110010</v>
      </c>
      <c r="L18" s="165"/>
      <c r="M18" s="165"/>
      <c r="N18" s="166"/>
      <c r="O18" s="167" t="s">
        <v>6</v>
      </c>
      <c r="P18" s="168"/>
      <c r="Q18" s="168"/>
      <c r="R18" s="168"/>
      <c r="S18" s="169"/>
      <c r="T18" s="170">
        <v>3718432</v>
      </c>
      <c r="U18" s="171"/>
      <c r="V18" s="171"/>
      <c r="W18" s="172"/>
      <c r="X18" s="1"/>
    </row>
    <row r="19" spans="1:25" s="2" customFormat="1" ht="15" customHeight="1" x14ac:dyDescent="0.2">
      <c r="A19" s="1"/>
      <c r="B19" s="202"/>
      <c r="C19" s="203"/>
      <c r="D19" s="203"/>
      <c r="E19" s="203"/>
      <c r="F19" s="173" t="s">
        <v>23</v>
      </c>
      <c r="G19" s="168"/>
      <c r="H19" s="168"/>
      <c r="I19" s="168"/>
      <c r="J19" s="169"/>
      <c r="K19" s="164">
        <v>0</v>
      </c>
      <c r="L19" s="165"/>
      <c r="M19" s="165"/>
      <c r="N19" s="166"/>
      <c r="O19" s="167" t="s">
        <v>24</v>
      </c>
      <c r="P19" s="168"/>
      <c r="Q19" s="168"/>
      <c r="R19" s="168"/>
      <c r="S19" s="169"/>
      <c r="T19" s="170">
        <v>11092771</v>
      </c>
      <c r="U19" s="171"/>
      <c r="V19" s="171"/>
      <c r="W19" s="172"/>
      <c r="X19" s="1"/>
    </row>
    <row r="20" spans="1:25" s="2" customFormat="1" ht="15" customHeight="1" x14ac:dyDescent="0.2">
      <c r="A20" s="1"/>
      <c r="B20" s="202"/>
      <c r="C20" s="203"/>
      <c r="D20" s="203"/>
      <c r="E20" s="203"/>
      <c r="F20" s="218" t="s">
        <v>471</v>
      </c>
      <c r="G20" s="182"/>
      <c r="H20" s="182"/>
      <c r="I20" s="182"/>
      <c r="J20" s="183"/>
      <c r="K20" s="229">
        <v>4066661</v>
      </c>
      <c r="L20" s="230"/>
      <c r="M20" s="230"/>
      <c r="N20" s="231"/>
      <c r="O20" s="181" t="s">
        <v>472</v>
      </c>
      <c r="P20" s="182"/>
      <c r="Q20" s="182"/>
      <c r="R20" s="182"/>
      <c r="S20" s="183"/>
      <c r="T20" s="184">
        <v>0</v>
      </c>
      <c r="U20" s="185"/>
      <c r="V20" s="185"/>
      <c r="W20" s="186"/>
      <c r="X20" s="1"/>
    </row>
    <row r="21" spans="1:25" s="2" customFormat="1" ht="15" customHeight="1" thickBot="1" x14ac:dyDescent="0.25">
      <c r="A21" s="1"/>
      <c r="B21" s="202"/>
      <c r="C21" s="203"/>
      <c r="D21" s="203"/>
      <c r="E21" s="203"/>
      <c r="F21" s="187" t="s">
        <v>20</v>
      </c>
      <c r="G21" s="188"/>
      <c r="H21" s="188"/>
      <c r="I21" s="188"/>
      <c r="J21" s="189"/>
      <c r="K21" s="190">
        <f>SUM(K14:N20)</f>
        <v>1422128221</v>
      </c>
      <c r="L21" s="191"/>
      <c r="M21" s="191"/>
      <c r="N21" s="192"/>
      <c r="O21" s="193" t="s">
        <v>21</v>
      </c>
      <c r="P21" s="188"/>
      <c r="Q21" s="188"/>
      <c r="R21" s="188"/>
      <c r="S21" s="189"/>
      <c r="T21" s="190">
        <f>SUM(T14:W20)</f>
        <v>14811203</v>
      </c>
      <c r="U21" s="191"/>
      <c r="V21" s="191"/>
      <c r="W21" s="194"/>
      <c r="X21" s="1"/>
    </row>
    <row r="22" spans="1:25"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-1407317018</v>
      </c>
      <c r="U22" s="198"/>
      <c r="V22" s="198"/>
      <c r="W22" s="199"/>
      <c r="X22" s="1"/>
    </row>
    <row r="23" spans="1:25" s="2" customFormat="1" ht="15" customHeight="1" x14ac:dyDescent="0.2">
      <c r="A23" s="1"/>
      <c r="B23" s="200" t="s">
        <v>450</v>
      </c>
      <c r="C23" s="201"/>
      <c r="D23" s="201"/>
      <c r="E23" s="201"/>
      <c r="F23" s="206" t="s">
        <v>1</v>
      </c>
      <c r="G23" s="207"/>
      <c r="H23" s="207"/>
      <c r="I23" s="207"/>
      <c r="J23" s="208"/>
      <c r="K23" s="209">
        <v>175929585</v>
      </c>
      <c r="L23" s="210"/>
      <c r="M23" s="210"/>
      <c r="N23" s="210"/>
      <c r="O23" s="211" t="s">
        <v>43</v>
      </c>
      <c r="P23" s="207"/>
      <c r="Q23" s="207"/>
      <c r="R23" s="207"/>
      <c r="S23" s="208"/>
      <c r="T23" s="209">
        <v>0</v>
      </c>
      <c r="U23" s="210"/>
      <c r="V23" s="210"/>
      <c r="W23" s="212"/>
      <c r="X23" s="1"/>
    </row>
    <row r="24" spans="1:25" s="2" customFormat="1" ht="15" customHeight="1" x14ac:dyDescent="0.2">
      <c r="A24" s="1"/>
      <c r="B24" s="202"/>
      <c r="C24" s="203"/>
      <c r="D24" s="203"/>
      <c r="E24" s="203"/>
      <c r="F24" s="213" t="s">
        <v>540</v>
      </c>
      <c r="G24" s="214"/>
      <c r="H24" s="214"/>
      <c r="I24" s="214"/>
      <c r="J24" s="215"/>
      <c r="K24" s="170">
        <v>29631690</v>
      </c>
      <c r="L24" s="171"/>
      <c r="M24" s="171"/>
      <c r="N24" s="216"/>
      <c r="O24" s="217"/>
      <c r="P24" s="214"/>
      <c r="Q24" s="214"/>
      <c r="R24" s="214"/>
      <c r="S24" s="215"/>
      <c r="T24" s="170"/>
      <c r="U24" s="171"/>
      <c r="V24" s="171"/>
      <c r="W24" s="172"/>
      <c r="X24" s="1"/>
    </row>
    <row r="25" spans="1:25" s="2" customFormat="1" ht="15" customHeight="1" x14ac:dyDescent="0.2">
      <c r="A25" s="1"/>
      <c r="B25" s="202"/>
      <c r="C25" s="203"/>
      <c r="D25" s="203"/>
      <c r="E25" s="203"/>
      <c r="F25" s="218" t="s">
        <v>537</v>
      </c>
      <c r="G25" s="182"/>
      <c r="H25" s="182"/>
      <c r="I25" s="182"/>
      <c r="J25" s="183"/>
      <c r="K25" s="219">
        <v>1</v>
      </c>
      <c r="L25" s="220"/>
      <c r="M25" s="220"/>
      <c r="N25" s="221"/>
      <c r="O25" s="181"/>
      <c r="P25" s="182"/>
      <c r="Q25" s="182"/>
      <c r="R25" s="182"/>
      <c r="S25" s="183"/>
      <c r="T25" s="222"/>
      <c r="U25" s="223"/>
      <c r="V25" s="223"/>
      <c r="W25" s="224"/>
      <c r="X25" s="1"/>
    </row>
    <row r="26" spans="1:25" s="2" customFormat="1" ht="15" customHeight="1" thickBot="1" x14ac:dyDescent="0.25">
      <c r="A26" s="1"/>
      <c r="B26" s="202"/>
      <c r="C26" s="203"/>
      <c r="D26" s="203"/>
      <c r="E26" s="203"/>
      <c r="F26" s="187" t="s">
        <v>20</v>
      </c>
      <c r="G26" s="188"/>
      <c r="H26" s="188"/>
      <c r="I26" s="188"/>
      <c r="J26" s="189"/>
      <c r="K26" s="225">
        <f>SUM(K23:N25)</f>
        <v>205561276</v>
      </c>
      <c r="L26" s="226"/>
      <c r="M26" s="226"/>
      <c r="N26" s="227"/>
      <c r="O26" s="193" t="s">
        <v>21</v>
      </c>
      <c r="P26" s="188"/>
      <c r="Q26" s="188"/>
      <c r="R26" s="188"/>
      <c r="S26" s="189"/>
      <c r="T26" s="225">
        <f>SUM(T23:W25)</f>
        <v>0</v>
      </c>
      <c r="U26" s="226"/>
      <c r="V26" s="226"/>
      <c r="W26" s="228"/>
      <c r="X26" s="1"/>
    </row>
    <row r="27" spans="1:25"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-205561276</v>
      </c>
      <c r="U27" s="198"/>
      <c r="V27" s="198"/>
      <c r="W27" s="199"/>
      <c r="X27" s="1"/>
    </row>
    <row r="28" spans="1:25" s="2" customFormat="1" ht="15" customHeight="1" thickBot="1" x14ac:dyDescent="0.25">
      <c r="A28" s="1"/>
      <c r="B28" s="232" t="s">
        <v>451</v>
      </c>
      <c r="C28" s="233"/>
      <c r="D28" s="233"/>
      <c r="E28" s="233"/>
      <c r="F28" s="236" t="s">
        <v>20</v>
      </c>
      <c r="G28" s="237"/>
      <c r="H28" s="237"/>
      <c r="I28" s="237"/>
      <c r="J28" s="238"/>
      <c r="K28" s="239">
        <f>K21+K26</f>
        <v>1627689497</v>
      </c>
      <c r="L28" s="240"/>
      <c r="M28" s="240"/>
      <c r="N28" s="241"/>
      <c r="O28" s="242" t="s">
        <v>21</v>
      </c>
      <c r="P28" s="237"/>
      <c r="Q28" s="237"/>
      <c r="R28" s="237"/>
      <c r="S28" s="238"/>
      <c r="T28" s="239">
        <f>T21+T26</f>
        <v>14811203</v>
      </c>
      <c r="U28" s="240"/>
      <c r="V28" s="240"/>
      <c r="W28" s="243"/>
      <c r="X28" s="1"/>
      <c r="Y28" s="72"/>
    </row>
    <row r="29" spans="1:25"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-1612878294</v>
      </c>
      <c r="U29" s="198"/>
      <c r="V29" s="198"/>
      <c r="W29" s="199"/>
      <c r="X29" s="1"/>
    </row>
    <row r="30" spans="1:25"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5"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5"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9" ht="18" customHeight="1" x14ac:dyDescent="0.2">
      <c r="B33" s="257" t="s">
        <v>388</v>
      </c>
      <c r="C33" s="258"/>
      <c r="D33" s="258"/>
      <c r="E33" s="258"/>
      <c r="F33" s="258"/>
      <c r="G33" s="258"/>
      <c r="H33" s="258"/>
      <c r="I33" s="258"/>
      <c r="J33" s="258"/>
      <c r="K33" s="258"/>
      <c r="L33" s="259">
        <v>2020</v>
      </c>
      <c r="M33" s="259"/>
      <c r="N33" s="259"/>
      <c r="O33" s="259"/>
      <c r="P33" s="260">
        <v>50</v>
      </c>
      <c r="Q33" s="260"/>
      <c r="R33" s="260"/>
      <c r="S33" s="260"/>
      <c r="T33" s="261" t="s">
        <v>528</v>
      </c>
      <c r="U33" s="261"/>
      <c r="V33" s="261"/>
      <c r="W33" s="262"/>
    </row>
    <row r="34" spans="2:29" ht="18" customHeight="1" x14ac:dyDescent="0.2">
      <c r="B34" s="244"/>
      <c r="C34" s="246" t="s">
        <v>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9" ht="18" customHeight="1" thickBot="1" x14ac:dyDescent="0.25">
      <c r="B35" s="245"/>
      <c r="C35" s="248">
        <v>2067096382</v>
      </c>
      <c r="D35" s="248"/>
      <c r="E35" s="248"/>
      <c r="F35" s="248"/>
      <c r="G35" s="248"/>
      <c r="H35" s="248"/>
      <c r="I35" s="248"/>
      <c r="J35" s="248">
        <v>41341927</v>
      </c>
      <c r="K35" s="248"/>
      <c r="L35" s="248"/>
      <c r="M35" s="248"/>
      <c r="N35" s="248"/>
      <c r="O35" s="248"/>
      <c r="P35" s="248"/>
      <c r="Q35" s="248">
        <v>2925749488</v>
      </c>
      <c r="R35" s="248"/>
      <c r="S35" s="248"/>
      <c r="T35" s="248"/>
      <c r="U35" s="248"/>
      <c r="V35" s="248"/>
      <c r="W35" s="250"/>
    </row>
    <row r="36" spans="2:29" ht="18" customHeight="1" x14ac:dyDescent="0.2">
      <c r="B36" s="254" t="s">
        <v>26</v>
      </c>
      <c r="C36" s="255"/>
      <c r="D36" s="255"/>
      <c r="E36" s="255"/>
      <c r="F36" s="255"/>
      <c r="G36" s="255"/>
      <c r="H36" s="255"/>
      <c r="I36" s="255"/>
      <c r="J36" s="255"/>
      <c r="K36" s="255"/>
      <c r="L36" s="255" t="s">
        <v>29</v>
      </c>
      <c r="M36" s="255"/>
      <c r="N36" s="255"/>
      <c r="O36" s="255"/>
      <c r="P36" s="255" t="s">
        <v>30</v>
      </c>
      <c r="Q36" s="255"/>
      <c r="R36" s="255"/>
      <c r="S36" s="255"/>
      <c r="T36" s="255" t="s">
        <v>31</v>
      </c>
      <c r="U36" s="255"/>
      <c r="V36" s="255"/>
      <c r="W36" s="256"/>
      <c r="X36" s="3"/>
      <c r="Y36" s="3"/>
      <c r="AA36" s="2"/>
      <c r="AB36" s="2"/>
      <c r="AC36" s="2"/>
    </row>
    <row r="37" spans="2:29" ht="18" customHeight="1" x14ac:dyDescent="0.2">
      <c r="B37" s="257" t="s">
        <v>393</v>
      </c>
      <c r="C37" s="258"/>
      <c r="D37" s="258"/>
      <c r="E37" s="258"/>
      <c r="F37" s="258"/>
      <c r="G37" s="258"/>
      <c r="H37" s="258"/>
      <c r="I37" s="258"/>
      <c r="J37" s="258"/>
      <c r="K37" s="258"/>
      <c r="L37" s="259">
        <v>1984</v>
      </c>
      <c r="M37" s="259"/>
      <c r="N37" s="259"/>
      <c r="O37" s="259"/>
      <c r="P37" s="260">
        <v>50</v>
      </c>
      <c r="Q37" s="260"/>
      <c r="R37" s="260"/>
      <c r="S37" s="260"/>
      <c r="T37" s="261" t="s">
        <v>394</v>
      </c>
      <c r="U37" s="261"/>
      <c r="V37" s="261"/>
      <c r="W37" s="262"/>
      <c r="X37" s="3"/>
      <c r="Y37" s="3"/>
      <c r="AA37" s="2"/>
      <c r="AB37" s="2"/>
      <c r="AC37" s="2"/>
    </row>
    <row r="38" spans="2:29" ht="18" customHeight="1" x14ac:dyDescent="0.2">
      <c r="B38" s="244"/>
      <c r="C38" s="246" t="s">
        <v>72</v>
      </c>
      <c r="D38" s="246"/>
      <c r="E38" s="246"/>
      <c r="F38" s="246"/>
      <c r="G38" s="246"/>
      <c r="H38" s="246"/>
      <c r="I38" s="246"/>
      <c r="J38" s="246" t="s">
        <v>28</v>
      </c>
      <c r="K38" s="246"/>
      <c r="L38" s="246"/>
      <c r="M38" s="246"/>
      <c r="N38" s="246"/>
      <c r="O38" s="246"/>
      <c r="P38" s="246"/>
      <c r="Q38" s="246" t="s">
        <v>32</v>
      </c>
      <c r="R38" s="246"/>
      <c r="S38" s="246"/>
      <c r="T38" s="246"/>
      <c r="U38" s="246"/>
      <c r="V38" s="246"/>
      <c r="W38" s="247"/>
      <c r="X38" s="3"/>
      <c r="Y38" s="3"/>
      <c r="AA38" s="2"/>
      <c r="AB38" s="2"/>
      <c r="AC38" s="2"/>
    </row>
    <row r="39" spans="2:29" ht="18" customHeight="1" thickBot="1" x14ac:dyDescent="0.25">
      <c r="B39" s="245"/>
      <c r="C39" s="248">
        <v>679081000</v>
      </c>
      <c r="D39" s="248"/>
      <c r="E39" s="248"/>
      <c r="F39" s="248"/>
      <c r="G39" s="248"/>
      <c r="H39" s="248"/>
      <c r="I39" s="248"/>
      <c r="J39" s="248">
        <v>502519940</v>
      </c>
      <c r="K39" s="248"/>
      <c r="L39" s="248"/>
      <c r="M39" s="248"/>
      <c r="N39" s="248"/>
      <c r="O39" s="248"/>
      <c r="P39" s="248"/>
      <c r="Q39" s="248">
        <v>316700000</v>
      </c>
      <c r="R39" s="248"/>
      <c r="S39" s="248"/>
      <c r="T39" s="248"/>
      <c r="U39" s="248"/>
      <c r="V39" s="248"/>
      <c r="W39" s="250"/>
      <c r="X39" s="3"/>
      <c r="Y39" s="3"/>
      <c r="Z39" s="1"/>
    </row>
    <row r="40" spans="2:29" ht="18" customHeight="1" x14ac:dyDescent="0.2">
      <c r="B40" s="254" t="s">
        <v>26</v>
      </c>
      <c r="C40" s="255"/>
      <c r="D40" s="255"/>
      <c r="E40" s="255"/>
      <c r="F40" s="255"/>
      <c r="G40" s="255"/>
      <c r="H40" s="255"/>
      <c r="I40" s="255"/>
      <c r="J40" s="255"/>
      <c r="K40" s="255"/>
      <c r="L40" s="255" t="s">
        <v>29</v>
      </c>
      <c r="M40" s="255"/>
      <c r="N40" s="255"/>
      <c r="O40" s="255"/>
      <c r="P40" s="255" t="s">
        <v>30</v>
      </c>
      <c r="Q40" s="255"/>
      <c r="R40" s="255"/>
      <c r="S40" s="255"/>
      <c r="T40" s="255" t="s">
        <v>31</v>
      </c>
      <c r="U40" s="255"/>
      <c r="V40" s="255"/>
      <c r="W40" s="256"/>
    </row>
    <row r="41" spans="2:29" ht="18" customHeight="1" x14ac:dyDescent="0.2">
      <c r="B41" s="257" t="s">
        <v>395</v>
      </c>
      <c r="C41" s="258"/>
      <c r="D41" s="258"/>
      <c r="E41" s="258"/>
      <c r="F41" s="258"/>
      <c r="G41" s="258"/>
      <c r="H41" s="258"/>
      <c r="I41" s="258"/>
      <c r="J41" s="258"/>
      <c r="K41" s="258"/>
      <c r="L41" s="259">
        <v>1995</v>
      </c>
      <c r="M41" s="259"/>
      <c r="N41" s="259"/>
      <c r="O41" s="259"/>
      <c r="P41" s="260">
        <v>50</v>
      </c>
      <c r="Q41" s="260"/>
      <c r="R41" s="260"/>
      <c r="S41" s="260"/>
      <c r="T41" s="261" t="s">
        <v>396</v>
      </c>
      <c r="U41" s="261"/>
      <c r="V41" s="261"/>
      <c r="W41" s="262"/>
    </row>
    <row r="42" spans="2:29" ht="18" customHeight="1" x14ac:dyDescent="0.2">
      <c r="B42" s="244"/>
      <c r="C42" s="246" t="s">
        <v>72</v>
      </c>
      <c r="D42" s="246"/>
      <c r="E42" s="246"/>
      <c r="F42" s="246"/>
      <c r="G42" s="246"/>
      <c r="H42" s="246"/>
      <c r="I42" s="246"/>
      <c r="J42" s="246" t="s">
        <v>28</v>
      </c>
      <c r="K42" s="246"/>
      <c r="L42" s="246"/>
      <c r="M42" s="246"/>
      <c r="N42" s="246"/>
      <c r="O42" s="246"/>
      <c r="P42" s="246"/>
      <c r="Q42" s="246" t="s">
        <v>32</v>
      </c>
      <c r="R42" s="246"/>
      <c r="S42" s="246"/>
      <c r="T42" s="246"/>
      <c r="U42" s="246"/>
      <c r="V42" s="246"/>
      <c r="W42" s="247"/>
    </row>
    <row r="43" spans="2:29" ht="18" customHeight="1" thickBot="1" x14ac:dyDescent="0.25">
      <c r="B43" s="245"/>
      <c r="C43" s="248">
        <v>1072001820</v>
      </c>
      <c r="D43" s="248"/>
      <c r="E43" s="248"/>
      <c r="F43" s="248"/>
      <c r="G43" s="248"/>
      <c r="H43" s="248"/>
      <c r="I43" s="248"/>
      <c r="J43" s="248">
        <v>557440936</v>
      </c>
      <c r="K43" s="248"/>
      <c r="L43" s="248"/>
      <c r="M43" s="248"/>
      <c r="N43" s="248"/>
      <c r="O43" s="248"/>
      <c r="P43" s="248"/>
      <c r="Q43" s="248">
        <v>778628250</v>
      </c>
      <c r="R43" s="248"/>
      <c r="S43" s="248"/>
      <c r="T43" s="248"/>
      <c r="U43" s="248"/>
      <c r="V43" s="248"/>
      <c r="W43" s="250"/>
    </row>
    <row r="44" spans="2:29" ht="11.5" thickBot="1" x14ac:dyDescent="0.25"/>
    <row r="45" spans="2:29" ht="15" customHeight="1" thickBot="1" x14ac:dyDescent="0.25">
      <c r="B45" s="100" t="s">
        <v>33</v>
      </c>
      <c r="C45" s="101"/>
      <c r="D45" s="101"/>
      <c r="E45" s="101"/>
      <c r="F45" s="101"/>
      <c r="G45" s="101"/>
      <c r="H45" s="101"/>
      <c r="I45" s="101"/>
      <c r="J45" s="101"/>
      <c r="K45" s="101"/>
      <c r="L45" s="101"/>
      <c r="M45" s="101"/>
      <c r="N45" s="101"/>
      <c r="O45" s="101"/>
      <c r="P45" s="101"/>
      <c r="Q45" s="101"/>
      <c r="R45" s="101"/>
      <c r="S45" s="101"/>
      <c r="T45" s="101"/>
      <c r="U45" s="101"/>
      <c r="V45" s="101"/>
      <c r="W45" s="102"/>
    </row>
    <row r="46" spans="2:29" ht="15" customHeight="1" x14ac:dyDescent="0.2">
      <c r="B46" s="269" t="s">
        <v>39</v>
      </c>
      <c r="C46" s="265"/>
      <c r="D46" s="265"/>
      <c r="E46" s="265"/>
      <c r="F46" s="265"/>
      <c r="G46" s="265"/>
      <c r="H46" s="255" t="s">
        <v>34</v>
      </c>
      <c r="I46" s="255"/>
      <c r="J46" s="255"/>
      <c r="K46" s="255"/>
      <c r="L46" s="255" t="s">
        <v>40</v>
      </c>
      <c r="M46" s="255"/>
      <c r="N46" s="255"/>
      <c r="O46" s="255"/>
      <c r="P46" s="255" t="s">
        <v>41</v>
      </c>
      <c r="Q46" s="255"/>
      <c r="R46" s="255"/>
      <c r="S46" s="255"/>
      <c r="T46" s="265" t="s">
        <v>42</v>
      </c>
      <c r="U46" s="265"/>
      <c r="V46" s="265"/>
      <c r="W46" s="266"/>
    </row>
    <row r="47" spans="2:29" ht="15" customHeight="1" thickBot="1" x14ac:dyDescent="0.25">
      <c r="B47" s="277" t="s">
        <v>388</v>
      </c>
      <c r="C47" s="278"/>
      <c r="D47" s="278"/>
      <c r="E47" s="278"/>
      <c r="F47" s="278"/>
      <c r="G47" s="278"/>
      <c r="H47" s="279">
        <v>308000000</v>
      </c>
      <c r="I47" s="279"/>
      <c r="J47" s="279"/>
      <c r="K47" s="279"/>
      <c r="L47" s="279">
        <v>308000000</v>
      </c>
      <c r="M47" s="279"/>
      <c r="N47" s="279"/>
      <c r="O47" s="279"/>
      <c r="P47" s="280">
        <v>43609</v>
      </c>
      <c r="Q47" s="280"/>
      <c r="R47" s="280"/>
      <c r="S47" s="280"/>
      <c r="T47" s="281">
        <v>47263</v>
      </c>
      <c r="U47" s="281"/>
      <c r="V47" s="281"/>
      <c r="W47" s="282"/>
    </row>
    <row r="48" spans="2:29" ht="15" customHeight="1" x14ac:dyDescent="0.2">
      <c r="B48" s="269" t="s">
        <v>39</v>
      </c>
      <c r="C48" s="265"/>
      <c r="D48" s="265"/>
      <c r="E48" s="265"/>
      <c r="F48" s="265"/>
      <c r="G48" s="265"/>
      <c r="H48" s="255" t="s">
        <v>34</v>
      </c>
      <c r="I48" s="255"/>
      <c r="J48" s="255"/>
      <c r="K48" s="255"/>
      <c r="L48" s="255" t="s">
        <v>40</v>
      </c>
      <c r="M48" s="255"/>
      <c r="N48" s="255"/>
      <c r="O48" s="255"/>
      <c r="P48" s="255" t="s">
        <v>41</v>
      </c>
      <c r="Q48" s="255"/>
      <c r="R48" s="255"/>
      <c r="S48" s="255"/>
      <c r="T48" s="265" t="s">
        <v>42</v>
      </c>
      <c r="U48" s="265"/>
      <c r="V48" s="265"/>
      <c r="W48" s="266"/>
    </row>
    <row r="49" spans="2:23" ht="15" customHeight="1" thickBot="1" x14ac:dyDescent="0.25">
      <c r="B49" s="277" t="s">
        <v>388</v>
      </c>
      <c r="C49" s="278"/>
      <c r="D49" s="278"/>
      <c r="E49" s="278"/>
      <c r="F49" s="278"/>
      <c r="G49" s="278"/>
      <c r="H49" s="279">
        <v>1245000000</v>
      </c>
      <c r="I49" s="279"/>
      <c r="J49" s="279"/>
      <c r="K49" s="279"/>
      <c r="L49" s="279">
        <v>1245000000</v>
      </c>
      <c r="M49" s="279"/>
      <c r="N49" s="279"/>
      <c r="O49" s="279"/>
      <c r="P49" s="280">
        <v>44341</v>
      </c>
      <c r="Q49" s="280"/>
      <c r="R49" s="280"/>
      <c r="S49" s="280"/>
      <c r="T49" s="281">
        <v>47991</v>
      </c>
      <c r="U49" s="281"/>
      <c r="V49" s="281"/>
      <c r="W49" s="282"/>
    </row>
    <row r="51" spans="2:23" ht="15" customHeight="1" x14ac:dyDescent="0.2">
      <c r="U51" s="99" t="s">
        <v>446</v>
      </c>
      <c r="V51" s="99"/>
      <c r="W51" s="99"/>
    </row>
  </sheetData>
  <mergeCells count="158">
    <mergeCell ref="U51:W51"/>
    <mergeCell ref="B4:W4"/>
    <mergeCell ref="E5:M5"/>
    <mergeCell ref="N5:S5"/>
    <mergeCell ref="T5:W5"/>
    <mergeCell ref="E6:M6"/>
    <mergeCell ref="N6:S6"/>
    <mergeCell ref="T6:W6"/>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B1:E3"/>
    <mergeCell ref="F1:J1"/>
    <mergeCell ref="K1:R1"/>
    <mergeCell ref="S1:W1"/>
    <mergeCell ref="F2:J3"/>
    <mergeCell ref="K2:R3"/>
    <mergeCell ref="S2:W3"/>
    <mergeCell ref="B12:W12"/>
    <mergeCell ref="B13:E13"/>
    <mergeCell ref="F13:J13"/>
    <mergeCell ref="O13:S13"/>
    <mergeCell ref="N7:S7"/>
    <mergeCell ref="T7:W7"/>
    <mergeCell ref="B8:M10"/>
    <mergeCell ref="N8:S8"/>
    <mergeCell ref="T8:W8"/>
    <mergeCell ref="N9:S9"/>
    <mergeCell ref="T9:W9"/>
    <mergeCell ref="N10:S10"/>
    <mergeCell ref="T10:W10"/>
    <mergeCell ref="K13:N13"/>
    <mergeCell ref="T13:W13"/>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28:E29"/>
    <mergeCell ref="F28:J28"/>
    <mergeCell ref="K28:N28"/>
    <mergeCell ref="O28:S28"/>
    <mergeCell ref="T28:W28"/>
    <mergeCell ref="F29:S29"/>
    <mergeCell ref="T29:W29"/>
    <mergeCell ref="B31:W31"/>
    <mergeCell ref="B32:K32"/>
    <mergeCell ref="L32:O32"/>
    <mergeCell ref="P32:S32"/>
    <mergeCell ref="T32:W32"/>
    <mergeCell ref="B33:K33"/>
    <mergeCell ref="L33:O33"/>
    <mergeCell ref="P33:S33"/>
    <mergeCell ref="T33:W33"/>
    <mergeCell ref="B36:K36"/>
    <mergeCell ref="L36:O36"/>
    <mergeCell ref="P36:S36"/>
    <mergeCell ref="T36:W36"/>
    <mergeCell ref="B37:K37"/>
    <mergeCell ref="L37:O37"/>
    <mergeCell ref="P37:S37"/>
    <mergeCell ref="T37:W37"/>
    <mergeCell ref="B34:B35"/>
    <mergeCell ref="C34:I34"/>
    <mergeCell ref="J34:P34"/>
    <mergeCell ref="Q34:W34"/>
    <mergeCell ref="C35:I35"/>
    <mergeCell ref="J35:P35"/>
    <mergeCell ref="Q35:W35"/>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45:W45"/>
    <mergeCell ref="B46:G46"/>
    <mergeCell ref="H46:K46"/>
    <mergeCell ref="L46:O46"/>
    <mergeCell ref="P46:S46"/>
    <mergeCell ref="T46:W46"/>
    <mergeCell ref="B42:B43"/>
    <mergeCell ref="C42:I42"/>
    <mergeCell ref="J42:P42"/>
    <mergeCell ref="Q42:W42"/>
    <mergeCell ref="C43:I43"/>
    <mergeCell ref="J43:P43"/>
    <mergeCell ref="Q43:W43"/>
    <mergeCell ref="B49:G49"/>
    <mergeCell ref="H49:K49"/>
    <mergeCell ref="L49:O49"/>
    <mergeCell ref="P49:S49"/>
    <mergeCell ref="T49:W49"/>
    <mergeCell ref="B47:G47"/>
    <mergeCell ref="H47:K47"/>
    <mergeCell ref="L47:O47"/>
    <mergeCell ref="P47:S47"/>
    <mergeCell ref="T47:W47"/>
    <mergeCell ref="B48:G48"/>
    <mergeCell ref="H48:K48"/>
    <mergeCell ref="L48:O48"/>
    <mergeCell ref="P48:S48"/>
    <mergeCell ref="T48:W48"/>
  </mergeCells>
  <phoneticPr fontId="1"/>
  <hyperlinks>
    <hyperlink ref="U51" location="目次!D6" display="目次へ戻る"/>
    <hyperlink ref="U51:W51" location="目次!D53" display="目次へ戻る"/>
  </hyperlinks>
  <pageMargins left="0.7" right="0.7" top="0.75" bottom="0.75" header="0.3" footer="0.3"/>
  <pageSetup paperSize="9" scale="94"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363</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319</v>
      </c>
      <c r="G2" s="303"/>
      <c r="H2" s="303"/>
      <c r="I2" s="303"/>
      <c r="J2" s="304"/>
      <c r="K2" s="308" t="s">
        <v>459</v>
      </c>
      <c r="L2" s="308"/>
      <c r="M2" s="308"/>
      <c r="N2" s="308"/>
      <c r="O2" s="308"/>
      <c r="P2" s="308"/>
      <c r="Q2" s="308"/>
      <c r="R2" s="308"/>
      <c r="S2" s="308" t="s">
        <v>397</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32" t="s">
        <v>398</v>
      </c>
      <c r="C5" s="33"/>
      <c r="D5" s="33"/>
      <c r="E5" s="33"/>
      <c r="F5" s="335" t="s">
        <v>399</v>
      </c>
      <c r="G5" s="335"/>
      <c r="H5" s="335"/>
      <c r="I5" s="335"/>
      <c r="J5" s="335"/>
      <c r="K5" s="335"/>
      <c r="L5" s="335"/>
      <c r="M5" s="336"/>
      <c r="N5" s="317" t="s">
        <v>400</v>
      </c>
      <c r="O5" s="318"/>
      <c r="P5" s="318"/>
      <c r="Q5" s="318"/>
      <c r="R5" s="318"/>
      <c r="S5" s="318"/>
      <c r="T5" s="436">
        <v>37</v>
      </c>
      <c r="U5" s="436"/>
      <c r="V5" s="436"/>
      <c r="W5" s="437"/>
      <c r="Y5" s="5"/>
      <c r="Z5" s="5"/>
    </row>
    <row r="6" spans="1:26" s="4" customFormat="1" ht="15" customHeight="1" x14ac:dyDescent="0.2">
      <c r="B6" s="20"/>
      <c r="C6" s="11"/>
      <c r="D6" s="11"/>
      <c r="E6" s="11"/>
      <c r="F6" s="263" t="s">
        <v>401</v>
      </c>
      <c r="G6" s="263"/>
      <c r="H6" s="263"/>
      <c r="I6" s="263"/>
      <c r="J6" s="263"/>
      <c r="K6" s="263"/>
      <c r="L6" s="263"/>
      <c r="M6" s="264"/>
      <c r="N6" s="141" t="s">
        <v>48</v>
      </c>
      <c r="O6" s="142"/>
      <c r="P6" s="142"/>
      <c r="Q6" s="142"/>
      <c r="R6" s="142"/>
      <c r="S6" s="143"/>
      <c r="T6" s="132">
        <f>(K28/T5)</f>
        <v>2923688.4054054054</v>
      </c>
      <c r="U6" s="133"/>
      <c r="V6" s="133"/>
      <c r="W6" s="134"/>
      <c r="Y6" s="5"/>
      <c r="Z6" s="5"/>
    </row>
    <row r="7" spans="1:26" s="4" customFormat="1" ht="15" customHeight="1" x14ac:dyDescent="0.2">
      <c r="B7" s="20"/>
      <c r="C7" s="11"/>
      <c r="D7" s="11"/>
      <c r="E7" s="11"/>
      <c r="F7" s="293" t="s">
        <v>402</v>
      </c>
      <c r="G7" s="293"/>
      <c r="H7" s="293"/>
      <c r="I7" s="293"/>
      <c r="J7" s="293"/>
      <c r="K7" s="293"/>
      <c r="L7" s="293"/>
      <c r="M7" s="294"/>
      <c r="N7" s="141" t="s">
        <v>49</v>
      </c>
      <c r="O7" s="142"/>
      <c r="P7" s="142"/>
      <c r="Q7" s="142"/>
      <c r="R7" s="142"/>
      <c r="S7" s="143"/>
      <c r="T7" s="135">
        <f>(SUM(K14:N20,K23:N25)-(SUM(T17:W18)))/(T5)</f>
        <v>2923688.4054054054</v>
      </c>
      <c r="U7" s="136"/>
      <c r="V7" s="136"/>
      <c r="W7" s="137"/>
      <c r="Y7" s="5"/>
      <c r="Z7" s="5"/>
    </row>
    <row r="8" spans="1:26" s="4" customFormat="1" ht="15" customHeight="1" x14ac:dyDescent="0.2">
      <c r="B8" s="20" t="s">
        <v>549</v>
      </c>
      <c r="C8" s="11"/>
      <c r="D8" s="11"/>
      <c r="E8" s="11"/>
      <c r="F8" s="293"/>
      <c r="G8" s="293"/>
      <c r="H8" s="293"/>
      <c r="I8" s="293"/>
      <c r="J8" s="293"/>
      <c r="K8" s="293"/>
      <c r="L8" s="293"/>
      <c r="M8" s="294"/>
      <c r="N8" s="141" t="s">
        <v>44</v>
      </c>
      <c r="O8" s="142"/>
      <c r="P8" s="142"/>
      <c r="Q8" s="142"/>
      <c r="R8" s="142"/>
      <c r="S8" s="143"/>
      <c r="T8" s="155">
        <f>((T17+T18)/(K28)*100)</f>
        <v>0</v>
      </c>
      <c r="U8" s="156"/>
      <c r="V8" s="156"/>
      <c r="W8" s="157"/>
      <c r="Y8" s="5"/>
      <c r="Z8" s="5"/>
    </row>
    <row r="9" spans="1:26" s="4" customFormat="1" ht="15" customHeight="1" x14ac:dyDescent="0.2">
      <c r="B9" s="430" t="s">
        <v>560</v>
      </c>
      <c r="C9" s="431"/>
      <c r="D9" s="431"/>
      <c r="E9" s="431"/>
      <c r="F9" s="431"/>
      <c r="G9" s="431"/>
      <c r="H9" s="431"/>
      <c r="I9" s="431"/>
      <c r="J9" s="431"/>
      <c r="K9" s="431"/>
      <c r="L9" s="431"/>
      <c r="M9" s="432"/>
      <c r="N9" s="141" t="s">
        <v>45</v>
      </c>
      <c r="O9" s="142"/>
      <c r="P9" s="142"/>
      <c r="Q9" s="142"/>
      <c r="R9" s="142"/>
      <c r="S9" s="143"/>
      <c r="T9" s="155">
        <f>IF((K21-T21)/(K21)*100&gt;0,(K21-T21)/(K21)*100,0)</f>
        <v>97.839033834088937</v>
      </c>
      <c r="U9" s="156"/>
      <c r="V9" s="156"/>
      <c r="W9" s="157"/>
      <c r="Y9" s="5"/>
      <c r="Z9" s="5"/>
    </row>
    <row r="10" spans="1:26" s="4" customFormat="1" ht="15" customHeight="1" thickBot="1" x14ac:dyDescent="0.25">
      <c r="B10" s="433"/>
      <c r="C10" s="434"/>
      <c r="D10" s="434"/>
      <c r="E10" s="434"/>
      <c r="F10" s="434"/>
      <c r="G10" s="434"/>
      <c r="H10" s="434"/>
      <c r="I10" s="434"/>
      <c r="J10" s="434"/>
      <c r="K10" s="434"/>
      <c r="L10" s="434"/>
      <c r="M10" s="435"/>
      <c r="N10" s="288" t="s">
        <v>69</v>
      </c>
      <c r="O10" s="289"/>
      <c r="P10" s="289"/>
      <c r="Q10" s="289"/>
      <c r="R10" s="289"/>
      <c r="S10" s="289"/>
      <c r="T10" s="327">
        <v>100</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65991600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9698661</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6884245</v>
      </c>
      <c r="L16" s="165"/>
      <c r="M16" s="165"/>
      <c r="N16" s="166"/>
      <c r="O16" s="167" t="s">
        <v>8</v>
      </c>
      <c r="P16" s="168"/>
      <c r="Q16" s="168"/>
      <c r="R16" s="168"/>
      <c r="S16" s="169"/>
      <c r="T16" s="170">
        <v>208000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74745</v>
      </c>
      <c r="L18" s="165"/>
      <c r="M18" s="165"/>
      <c r="N18" s="166"/>
      <c r="O18" s="167" t="s">
        <v>6</v>
      </c>
      <c r="P18" s="168"/>
      <c r="Q18" s="168"/>
      <c r="R18" s="168"/>
      <c r="S18" s="169"/>
      <c r="T18" s="170">
        <v>0</v>
      </c>
      <c r="U18" s="171"/>
      <c r="V18" s="171"/>
      <c r="W18" s="172"/>
      <c r="X18" s="1"/>
    </row>
    <row r="19" spans="1:24" s="2" customFormat="1" ht="15" customHeight="1" x14ac:dyDescent="0.2">
      <c r="A19" s="1"/>
      <c r="B19" s="202"/>
      <c r="C19" s="203"/>
      <c r="D19" s="203"/>
      <c r="E19" s="203"/>
      <c r="F19" s="173" t="s">
        <v>23</v>
      </c>
      <c r="G19" s="168"/>
      <c r="H19" s="168"/>
      <c r="I19" s="168"/>
      <c r="J19" s="169"/>
      <c r="K19" s="164">
        <v>15075000</v>
      </c>
      <c r="L19" s="165"/>
      <c r="M19" s="165"/>
      <c r="N19" s="166"/>
      <c r="O19" s="167" t="s">
        <v>24</v>
      </c>
      <c r="P19" s="168"/>
      <c r="Q19" s="168"/>
      <c r="R19" s="168"/>
      <c r="S19" s="169"/>
      <c r="T19" s="170">
        <v>1903788</v>
      </c>
      <c r="U19" s="171"/>
      <c r="V19" s="171"/>
      <c r="W19" s="172"/>
      <c r="X19" s="1"/>
    </row>
    <row r="20" spans="1:24" s="2" customFormat="1" ht="15" customHeight="1" x14ac:dyDescent="0.2">
      <c r="A20" s="1"/>
      <c r="B20" s="202"/>
      <c r="C20" s="203"/>
      <c r="D20" s="203"/>
      <c r="E20" s="203"/>
      <c r="F20" s="218" t="s">
        <v>469</v>
      </c>
      <c r="G20" s="182"/>
      <c r="H20" s="182"/>
      <c r="I20" s="182"/>
      <c r="J20" s="183"/>
      <c r="K20" s="229">
        <v>0</v>
      </c>
      <c r="L20" s="230"/>
      <c r="M20" s="230"/>
      <c r="N20" s="231"/>
      <c r="O20" s="181" t="s">
        <v>470</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97724251</v>
      </c>
      <c r="L21" s="191"/>
      <c r="M21" s="191"/>
      <c r="N21" s="192"/>
      <c r="O21" s="193" t="s">
        <v>21</v>
      </c>
      <c r="P21" s="188"/>
      <c r="Q21" s="188"/>
      <c r="R21" s="188"/>
      <c r="S21" s="189"/>
      <c r="T21" s="190">
        <f>SUM(T14:W20)</f>
        <v>2111788</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-95612463</v>
      </c>
      <c r="U22" s="198"/>
      <c r="V22" s="198"/>
      <c r="W22" s="199"/>
      <c r="X22" s="1"/>
    </row>
    <row r="23" spans="1:24" s="2" customFormat="1" ht="15" customHeight="1" x14ac:dyDescent="0.2">
      <c r="A23" s="1"/>
      <c r="B23" s="200" t="s">
        <v>450</v>
      </c>
      <c r="C23" s="201"/>
      <c r="D23" s="201"/>
      <c r="E23" s="201"/>
      <c r="F23" s="206" t="s">
        <v>1</v>
      </c>
      <c r="G23" s="207"/>
      <c r="H23" s="207"/>
      <c r="I23" s="207"/>
      <c r="J23" s="208"/>
      <c r="K23" s="209">
        <v>1562709</v>
      </c>
      <c r="L23" s="210"/>
      <c r="M23" s="210"/>
      <c r="N23" s="210"/>
      <c r="O23" s="211" t="s">
        <v>43</v>
      </c>
      <c r="P23" s="207"/>
      <c r="Q23" s="207"/>
      <c r="R23" s="207"/>
      <c r="S23" s="208"/>
      <c r="T23" s="209">
        <v>3193</v>
      </c>
      <c r="U23" s="210"/>
      <c r="V23" s="210"/>
      <c r="W23" s="212"/>
      <c r="X23" s="1"/>
    </row>
    <row r="24" spans="1:24" s="2" customFormat="1" ht="15" customHeight="1" x14ac:dyDescent="0.2">
      <c r="A24" s="1"/>
      <c r="B24" s="202"/>
      <c r="C24" s="203"/>
      <c r="D24" s="203"/>
      <c r="E24" s="203"/>
      <c r="F24" s="213" t="s">
        <v>540</v>
      </c>
      <c r="G24" s="214"/>
      <c r="H24" s="214"/>
      <c r="I24" s="214"/>
      <c r="J24" s="215"/>
      <c r="K24" s="170">
        <v>8889507</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4</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10452220</v>
      </c>
      <c r="L26" s="226"/>
      <c r="M26" s="226"/>
      <c r="N26" s="227"/>
      <c r="O26" s="193" t="s">
        <v>21</v>
      </c>
      <c r="P26" s="188"/>
      <c r="Q26" s="188"/>
      <c r="R26" s="188"/>
      <c r="S26" s="189"/>
      <c r="T26" s="225">
        <f>SUM(T23:W25)</f>
        <v>3193</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-10449027</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108176471</v>
      </c>
      <c r="L28" s="240"/>
      <c r="M28" s="240"/>
      <c r="N28" s="241"/>
      <c r="O28" s="242" t="s">
        <v>21</v>
      </c>
      <c r="P28" s="237"/>
      <c r="Q28" s="237"/>
      <c r="R28" s="237"/>
      <c r="S28" s="238"/>
      <c r="T28" s="239">
        <f>T21+T26</f>
        <v>2114981</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-106061490</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9" ht="18" customHeight="1" x14ac:dyDescent="0.2">
      <c r="B33" s="257" t="s">
        <v>403</v>
      </c>
      <c r="C33" s="258"/>
      <c r="D33" s="258"/>
      <c r="E33" s="258"/>
      <c r="F33" s="258"/>
      <c r="G33" s="258"/>
      <c r="H33" s="258"/>
      <c r="I33" s="258"/>
      <c r="J33" s="258"/>
      <c r="K33" s="258"/>
      <c r="L33" s="259">
        <v>1971</v>
      </c>
      <c r="M33" s="259"/>
      <c r="N33" s="259"/>
      <c r="O33" s="259"/>
      <c r="P33" s="260">
        <v>47</v>
      </c>
      <c r="Q33" s="260"/>
      <c r="R33" s="260"/>
      <c r="S33" s="260"/>
      <c r="T33" s="261" t="s">
        <v>404</v>
      </c>
      <c r="U33" s="261"/>
      <c r="V33" s="261"/>
      <c r="W33" s="262"/>
    </row>
    <row r="34" spans="2:29" ht="18" customHeight="1" x14ac:dyDescent="0.2">
      <c r="B34" s="244"/>
      <c r="C34" s="246" t="s">
        <v>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9" ht="18" customHeight="1" thickBot="1" x14ac:dyDescent="0.25">
      <c r="B35" s="245"/>
      <c r="C35" s="248">
        <v>59278000</v>
      </c>
      <c r="D35" s="248"/>
      <c r="E35" s="248"/>
      <c r="F35" s="248"/>
      <c r="G35" s="248"/>
      <c r="H35" s="248"/>
      <c r="I35" s="248"/>
      <c r="J35" s="248">
        <v>59277999</v>
      </c>
      <c r="K35" s="248"/>
      <c r="L35" s="248"/>
      <c r="M35" s="248"/>
      <c r="N35" s="248"/>
      <c r="O35" s="248"/>
      <c r="P35" s="248"/>
      <c r="Q35" s="248">
        <v>13425000</v>
      </c>
      <c r="R35" s="248"/>
      <c r="S35" s="248"/>
      <c r="T35" s="248"/>
      <c r="U35" s="248"/>
      <c r="V35" s="248"/>
      <c r="W35" s="250"/>
    </row>
    <row r="36" spans="2:29" ht="18" customHeight="1" x14ac:dyDescent="0.2">
      <c r="B36" s="254" t="s">
        <v>26</v>
      </c>
      <c r="C36" s="255"/>
      <c r="D36" s="255"/>
      <c r="E36" s="255"/>
      <c r="F36" s="255"/>
      <c r="G36" s="255"/>
      <c r="H36" s="255"/>
      <c r="I36" s="255"/>
      <c r="J36" s="255"/>
      <c r="K36" s="255"/>
      <c r="L36" s="255" t="s">
        <v>29</v>
      </c>
      <c r="M36" s="255"/>
      <c r="N36" s="255"/>
      <c r="O36" s="255"/>
      <c r="P36" s="255" t="s">
        <v>30</v>
      </c>
      <c r="Q36" s="255"/>
      <c r="R36" s="255"/>
      <c r="S36" s="255"/>
      <c r="T36" s="255" t="s">
        <v>31</v>
      </c>
      <c r="U36" s="255"/>
      <c r="V36" s="255"/>
      <c r="W36" s="256"/>
      <c r="X36" s="3"/>
      <c r="Y36" s="3"/>
      <c r="AA36" s="2"/>
      <c r="AB36" s="2"/>
      <c r="AC36" s="2"/>
    </row>
    <row r="37" spans="2:29" ht="18" customHeight="1" x14ac:dyDescent="0.2">
      <c r="B37" s="257" t="s">
        <v>405</v>
      </c>
      <c r="C37" s="258"/>
      <c r="D37" s="258"/>
      <c r="E37" s="258"/>
      <c r="F37" s="258"/>
      <c r="G37" s="258"/>
      <c r="H37" s="258"/>
      <c r="I37" s="258"/>
      <c r="J37" s="258"/>
      <c r="K37" s="258"/>
      <c r="L37" s="259">
        <v>1971</v>
      </c>
      <c r="M37" s="259"/>
      <c r="N37" s="259"/>
      <c r="O37" s="259"/>
      <c r="P37" s="260">
        <v>47</v>
      </c>
      <c r="Q37" s="260"/>
      <c r="R37" s="260"/>
      <c r="S37" s="260"/>
      <c r="T37" s="261" t="s">
        <v>406</v>
      </c>
      <c r="U37" s="261"/>
      <c r="V37" s="261"/>
      <c r="W37" s="262"/>
      <c r="X37" s="3"/>
      <c r="Y37" s="3"/>
      <c r="AA37" s="2"/>
      <c r="AB37" s="2"/>
      <c r="AC37" s="2"/>
    </row>
    <row r="38" spans="2:29" ht="18" customHeight="1" x14ac:dyDescent="0.2">
      <c r="B38" s="244"/>
      <c r="C38" s="246" t="s">
        <v>72</v>
      </c>
      <c r="D38" s="246"/>
      <c r="E38" s="246"/>
      <c r="F38" s="246"/>
      <c r="G38" s="246"/>
      <c r="H38" s="246"/>
      <c r="I38" s="246"/>
      <c r="J38" s="246" t="s">
        <v>28</v>
      </c>
      <c r="K38" s="246"/>
      <c r="L38" s="246"/>
      <c r="M38" s="246"/>
      <c r="N38" s="246"/>
      <c r="O38" s="246"/>
      <c r="P38" s="246"/>
      <c r="Q38" s="246" t="s">
        <v>32</v>
      </c>
      <c r="R38" s="246"/>
      <c r="S38" s="246"/>
      <c r="T38" s="246"/>
      <c r="U38" s="246"/>
      <c r="V38" s="246"/>
      <c r="W38" s="247"/>
      <c r="X38" s="3"/>
      <c r="Y38" s="3"/>
      <c r="AA38" s="2"/>
      <c r="AB38" s="2"/>
      <c r="AC38" s="2"/>
    </row>
    <row r="39" spans="2:29" ht="18" customHeight="1" thickBot="1" x14ac:dyDescent="0.25">
      <c r="B39" s="245"/>
      <c r="C39" s="248">
        <v>629000</v>
      </c>
      <c r="D39" s="248"/>
      <c r="E39" s="248"/>
      <c r="F39" s="248"/>
      <c r="G39" s="248"/>
      <c r="H39" s="248"/>
      <c r="I39" s="248"/>
      <c r="J39" s="248">
        <v>628999</v>
      </c>
      <c r="K39" s="248"/>
      <c r="L39" s="248"/>
      <c r="M39" s="248"/>
      <c r="N39" s="248"/>
      <c r="O39" s="248"/>
      <c r="P39" s="248"/>
      <c r="Q39" s="248">
        <v>142000</v>
      </c>
      <c r="R39" s="248"/>
      <c r="S39" s="248"/>
      <c r="T39" s="248"/>
      <c r="U39" s="248"/>
      <c r="V39" s="248"/>
      <c r="W39" s="250"/>
      <c r="X39" s="3"/>
      <c r="Y39" s="3"/>
      <c r="Z39" s="1"/>
    </row>
    <row r="40" spans="2:29" ht="18" customHeight="1" x14ac:dyDescent="0.2">
      <c r="B40" s="254" t="s">
        <v>26</v>
      </c>
      <c r="C40" s="255"/>
      <c r="D40" s="255"/>
      <c r="E40" s="255"/>
      <c r="F40" s="255"/>
      <c r="G40" s="255"/>
      <c r="H40" s="255"/>
      <c r="I40" s="255"/>
      <c r="J40" s="255"/>
      <c r="K40" s="255"/>
      <c r="L40" s="255" t="s">
        <v>29</v>
      </c>
      <c r="M40" s="255"/>
      <c r="N40" s="255"/>
      <c r="O40" s="255"/>
      <c r="P40" s="255" t="s">
        <v>30</v>
      </c>
      <c r="Q40" s="255"/>
      <c r="R40" s="255"/>
      <c r="S40" s="255"/>
      <c r="T40" s="255" t="s">
        <v>31</v>
      </c>
      <c r="U40" s="255"/>
      <c r="V40" s="255"/>
      <c r="W40" s="256"/>
    </row>
    <row r="41" spans="2:29" ht="18" customHeight="1" x14ac:dyDescent="0.2">
      <c r="B41" s="257" t="s">
        <v>407</v>
      </c>
      <c r="C41" s="258"/>
      <c r="D41" s="258"/>
      <c r="E41" s="258"/>
      <c r="F41" s="258"/>
      <c r="G41" s="258"/>
      <c r="H41" s="258"/>
      <c r="I41" s="258"/>
      <c r="J41" s="258"/>
      <c r="K41" s="258"/>
      <c r="L41" s="259">
        <v>1975</v>
      </c>
      <c r="M41" s="259"/>
      <c r="N41" s="259"/>
      <c r="O41" s="259"/>
      <c r="P41" s="260">
        <v>47</v>
      </c>
      <c r="Q41" s="260"/>
      <c r="R41" s="260"/>
      <c r="S41" s="260"/>
      <c r="T41" s="261" t="s">
        <v>408</v>
      </c>
      <c r="U41" s="261"/>
      <c r="V41" s="261"/>
      <c r="W41" s="262"/>
    </row>
    <row r="42" spans="2:29" ht="18" customHeight="1" x14ac:dyDescent="0.2">
      <c r="B42" s="244"/>
      <c r="C42" s="246" t="s">
        <v>72</v>
      </c>
      <c r="D42" s="246"/>
      <c r="E42" s="246"/>
      <c r="F42" s="246"/>
      <c r="G42" s="246"/>
      <c r="H42" s="246"/>
      <c r="I42" s="246"/>
      <c r="J42" s="246" t="s">
        <v>28</v>
      </c>
      <c r="K42" s="246"/>
      <c r="L42" s="246"/>
      <c r="M42" s="246"/>
      <c r="N42" s="246"/>
      <c r="O42" s="246"/>
      <c r="P42" s="246"/>
      <c r="Q42" s="246" t="s">
        <v>32</v>
      </c>
      <c r="R42" s="246"/>
      <c r="S42" s="246"/>
      <c r="T42" s="246"/>
      <c r="U42" s="246"/>
      <c r="V42" s="246"/>
      <c r="W42" s="247"/>
    </row>
    <row r="43" spans="2:29" ht="18" customHeight="1" thickBot="1" x14ac:dyDescent="0.25">
      <c r="B43" s="245"/>
      <c r="C43" s="248">
        <v>33573400</v>
      </c>
      <c r="D43" s="248"/>
      <c r="E43" s="248"/>
      <c r="F43" s="248"/>
      <c r="G43" s="248"/>
      <c r="H43" s="248"/>
      <c r="I43" s="248"/>
      <c r="J43" s="248">
        <v>33573399</v>
      </c>
      <c r="K43" s="248"/>
      <c r="L43" s="248"/>
      <c r="M43" s="248"/>
      <c r="N43" s="248"/>
      <c r="O43" s="248"/>
      <c r="P43" s="248"/>
      <c r="Q43" s="248">
        <v>6415000</v>
      </c>
      <c r="R43" s="248"/>
      <c r="S43" s="248"/>
      <c r="T43" s="248"/>
      <c r="U43" s="248"/>
      <c r="V43" s="248"/>
      <c r="W43" s="250"/>
    </row>
    <row r="44" spans="2:29" ht="11" x14ac:dyDescent="0.2"/>
    <row r="45" spans="2:29" ht="15" customHeight="1" x14ac:dyDescent="0.2">
      <c r="U45" s="99" t="s">
        <v>446</v>
      </c>
      <c r="V45" s="99"/>
      <c r="W45" s="99"/>
    </row>
  </sheetData>
  <mergeCells count="139">
    <mergeCell ref="F8:M8"/>
    <mergeCell ref="N8:S8"/>
    <mergeCell ref="T8:W8"/>
    <mergeCell ref="B4:W4"/>
    <mergeCell ref="F5:M5"/>
    <mergeCell ref="N5:S5"/>
    <mergeCell ref="T5:W5"/>
    <mergeCell ref="F6:M6"/>
    <mergeCell ref="N6:S6"/>
    <mergeCell ref="T6:W6"/>
    <mergeCell ref="B1:E3"/>
    <mergeCell ref="F1:J1"/>
    <mergeCell ref="K1:R1"/>
    <mergeCell ref="S1:W1"/>
    <mergeCell ref="F2:J3"/>
    <mergeCell ref="K2:R3"/>
    <mergeCell ref="S2:W3"/>
    <mergeCell ref="F7:M7"/>
    <mergeCell ref="N7:S7"/>
    <mergeCell ref="T7:W7"/>
    <mergeCell ref="O13:S13"/>
    <mergeCell ref="N9:S9"/>
    <mergeCell ref="T9:W9"/>
    <mergeCell ref="N10:S10"/>
    <mergeCell ref="T10:W10"/>
    <mergeCell ref="K13:N13"/>
    <mergeCell ref="T13:W13"/>
    <mergeCell ref="B9:M10"/>
    <mergeCell ref="U45:W45"/>
    <mergeCell ref="B12:W12"/>
    <mergeCell ref="B13:E13"/>
    <mergeCell ref="F13:J13"/>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B38:B39"/>
    <mergeCell ref="C38:I38"/>
    <mergeCell ref="J38:P38"/>
    <mergeCell ref="Q38:W38"/>
    <mergeCell ref="C39:I39"/>
    <mergeCell ref="J39:P39"/>
    <mergeCell ref="Q39:W39"/>
    <mergeCell ref="B36:K36"/>
    <mergeCell ref="L36:O36"/>
    <mergeCell ref="P36:S36"/>
    <mergeCell ref="T36:W36"/>
    <mergeCell ref="B37:K37"/>
    <mergeCell ref="L37:O37"/>
    <mergeCell ref="P37:S37"/>
    <mergeCell ref="T37:W37"/>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s>
  <phoneticPr fontId="1"/>
  <hyperlinks>
    <hyperlink ref="U45" location="目次!D6" display="目次へ戻る"/>
    <hyperlink ref="U45:W45" location="目次!D54" display="目次へ戻る"/>
  </hyperlinks>
  <pageMargins left="0.7" right="0.7" top="0.75" bottom="0.75" header="0.3" footer="0.3"/>
  <pageSetup paperSize="9" scale="94"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373</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319</v>
      </c>
      <c r="G2" s="303"/>
      <c r="H2" s="303"/>
      <c r="I2" s="303"/>
      <c r="J2" s="304"/>
      <c r="K2" s="308" t="s">
        <v>458</v>
      </c>
      <c r="L2" s="308"/>
      <c r="M2" s="308"/>
      <c r="N2" s="308"/>
      <c r="O2" s="308"/>
      <c r="P2" s="308"/>
      <c r="Q2" s="308"/>
      <c r="R2" s="308"/>
      <c r="S2" s="308" t="s">
        <v>409</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10" t="s">
        <v>65</v>
      </c>
      <c r="N5" s="317" t="s">
        <v>410</v>
      </c>
      <c r="O5" s="318"/>
      <c r="P5" s="318"/>
      <c r="Q5" s="318"/>
      <c r="R5" s="318"/>
      <c r="S5" s="318"/>
      <c r="T5" s="370">
        <v>23280</v>
      </c>
      <c r="U5" s="370"/>
      <c r="V5" s="370"/>
      <c r="W5" s="371"/>
      <c r="Y5" s="5"/>
      <c r="Z5" s="5"/>
    </row>
    <row r="6" spans="1:26" s="4" customFormat="1" ht="15" customHeight="1" x14ac:dyDescent="0.2">
      <c r="B6" s="393" t="s">
        <v>573</v>
      </c>
      <c r="C6" s="394"/>
      <c r="D6" s="394"/>
      <c r="E6" s="394"/>
      <c r="F6" s="394"/>
      <c r="G6" s="394"/>
      <c r="H6" s="394"/>
      <c r="I6" s="394"/>
      <c r="J6" s="394"/>
      <c r="K6" s="394"/>
      <c r="L6" s="394"/>
      <c r="M6" s="395"/>
      <c r="N6" s="141" t="s">
        <v>48</v>
      </c>
      <c r="O6" s="142"/>
      <c r="P6" s="142"/>
      <c r="Q6" s="142"/>
      <c r="R6" s="142"/>
      <c r="S6" s="143"/>
      <c r="T6" s="132">
        <f>(K28/T5)</f>
        <v>428247.41701030929</v>
      </c>
      <c r="U6" s="133"/>
      <c r="V6" s="133"/>
      <c r="W6" s="134"/>
      <c r="Y6" s="5"/>
      <c r="Z6" s="5"/>
    </row>
    <row r="7" spans="1:26" s="4" customFormat="1" ht="15" customHeight="1" x14ac:dyDescent="0.2">
      <c r="B7" s="393"/>
      <c r="C7" s="394"/>
      <c r="D7" s="394"/>
      <c r="E7" s="394"/>
      <c r="F7" s="394"/>
      <c r="G7" s="394"/>
      <c r="H7" s="394"/>
      <c r="I7" s="394"/>
      <c r="J7" s="394"/>
      <c r="K7" s="394"/>
      <c r="L7" s="394"/>
      <c r="M7" s="395"/>
      <c r="N7" s="141" t="s">
        <v>49</v>
      </c>
      <c r="O7" s="142"/>
      <c r="P7" s="142"/>
      <c r="Q7" s="142"/>
      <c r="R7" s="142"/>
      <c r="S7" s="143"/>
      <c r="T7" s="135">
        <f>(SUM(K14:N20,K23:N25)-(SUM(T17:W18)))/(T5)</f>
        <v>427881.7755154639</v>
      </c>
      <c r="U7" s="136"/>
      <c r="V7" s="136"/>
      <c r="W7" s="137"/>
      <c r="Y7" s="5"/>
      <c r="Z7" s="5"/>
    </row>
    <row r="8" spans="1:26" s="4" customFormat="1" ht="15" customHeight="1" x14ac:dyDescent="0.2">
      <c r="B8" s="393"/>
      <c r="C8" s="394"/>
      <c r="D8" s="394"/>
      <c r="E8" s="394"/>
      <c r="F8" s="394"/>
      <c r="G8" s="394"/>
      <c r="H8" s="394"/>
      <c r="I8" s="394"/>
      <c r="J8" s="394"/>
      <c r="K8" s="394"/>
      <c r="L8" s="394"/>
      <c r="M8" s="395"/>
      <c r="N8" s="141" t="s">
        <v>44</v>
      </c>
      <c r="O8" s="142"/>
      <c r="P8" s="142"/>
      <c r="Q8" s="142"/>
      <c r="R8" s="142"/>
      <c r="S8" s="143"/>
      <c r="T8" s="155">
        <f>((T17+T18)/(K28)*100)</f>
        <v>8.5380899060170781E-2</v>
      </c>
      <c r="U8" s="156"/>
      <c r="V8" s="156"/>
      <c r="W8" s="157"/>
      <c r="Y8" s="5"/>
      <c r="Z8" s="5"/>
    </row>
    <row r="9" spans="1:26" s="4" customFormat="1" ht="15" customHeight="1" x14ac:dyDescent="0.2">
      <c r="B9" s="393"/>
      <c r="C9" s="394"/>
      <c r="D9" s="394"/>
      <c r="E9" s="394"/>
      <c r="F9" s="394"/>
      <c r="G9" s="394"/>
      <c r="H9" s="394"/>
      <c r="I9" s="394"/>
      <c r="J9" s="394"/>
      <c r="K9" s="394"/>
      <c r="L9" s="394"/>
      <c r="M9" s="395"/>
      <c r="N9" s="141" t="s">
        <v>45</v>
      </c>
      <c r="O9" s="142"/>
      <c r="P9" s="142"/>
      <c r="Q9" s="142"/>
      <c r="R9" s="142"/>
      <c r="S9" s="143"/>
      <c r="T9" s="155">
        <f>IF((K21-T21)/(K21)*100&gt;0,(K21-T21)/(K21)*100,0)</f>
        <v>99.619676268300978</v>
      </c>
      <c r="U9" s="156"/>
      <c r="V9" s="156"/>
      <c r="W9" s="157"/>
      <c r="Y9" s="5"/>
      <c r="Z9" s="5"/>
    </row>
    <row r="10" spans="1:26" s="4" customFormat="1" ht="15" customHeight="1" thickBot="1" x14ac:dyDescent="0.25">
      <c r="B10" s="396"/>
      <c r="C10" s="397"/>
      <c r="D10" s="397"/>
      <c r="E10" s="397"/>
      <c r="F10" s="397"/>
      <c r="G10" s="397"/>
      <c r="H10" s="397"/>
      <c r="I10" s="397"/>
      <c r="J10" s="397"/>
      <c r="K10" s="397"/>
      <c r="L10" s="397"/>
      <c r="M10" s="398"/>
      <c r="N10" s="288" t="s">
        <v>69</v>
      </c>
      <c r="O10" s="289"/>
      <c r="P10" s="289"/>
      <c r="Q10" s="289"/>
      <c r="R10" s="289"/>
      <c r="S10" s="289"/>
      <c r="T10" s="327">
        <v>61.310972831380397</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460286000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4944540005</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345478010</v>
      </c>
      <c r="L16" s="165"/>
      <c r="M16" s="165"/>
      <c r="N16" s="166"/>
      <c r="O16" s="167" t="s">
        <v>8</v>
      </c>
      <c r="P16" s="168"/>
      <c r="Q16" s="168"/>
      <c r="R16" s="168"/>
      <c r="S16" s="169"/>
      <c r="T16" s="170">
        <v>25512896</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83657067</v>
      </c>
      <c r="L18" s="165"/>
      <c r="M18" s="165"/>
      <c r="N18" s="166"/>
      <c r="O18" s="167" t="s">
        <v>6</v>
      </c>
      <c r="P18" s="168"/>
      <c r="Q18" s="168"/>
      <c r="R18" s="168"/>
      <c r="S18" s="169"/>
      <c r="T18" s="170">
        <v>8512134</v>
      </c>
      <c r="U18" s="171"/>
      <c r="V18" s="171"/>
      <c r="W18" s="172"/>
      <c r="X18" s="1"/>
    </row>
    <row r="19" spans="1:24" s="2" customFormat="1" ht="15" customHeight="1" x14ac:dyDescent="0.2">
      <c r="A19" s="1"/>
      <c r="B19" s="202"/>
      <c r="C19" s="203"/>
      <c r="D19" s="203"/>
      <c r="E19" s="203"/>
      <c r="F19" s="173" t="s">
        <v>23</v>
      </c>
      <c r="G19" s="168"/>
      <c r="H19" s="168"/>
      <c r="I19" s="168"/>
      <c r="J19" s="169"/>
      <c r="K19" s="164">
        <v>3265292924</v>
      </c>
      <c r="L19" s="165"/>
      <c r="M19" s="165"/>
      <c r="N19" s="166"/>
      <c r="O19" s="167" t="s">
        <v>24</v>
      </c>
      <c r="P19" s="168"/>
      <c r="Q19" s="168"/>
      <c r="R19" s="168"/>
      <c r="S19" s="169"/>
      <c r="T19" s="170">
        <v>723000</v>
      </c>
      <c r="U19" s="171"/>
      <c r="V19" s="171"/>
      <c r="W19" s="172"/>
      <c r="X19" s="1"/>
    </row>
    <row r="20" spans="1:24" s="2" customFormat="1" ht="15" customHeight="1" x14ac:dyDescent="0.2">
      <c r="A20" s="1"/>
      <c r="B20" s="202"/>
      <c r="C20" s="203"/>
      <c r="D20" s="203"/>
      <c r="E20" s="203"/>
      <c r="F20" s="218" t="s">
        <v>469</v>
      </c>
      <c r="G20" s="182"/>
      <c r="H20" s="182"/>
      <c r="I20" s="182"/>
      <c r="J20" s="183"/>
      <c r="K20" s="229">
        <v>37180853</v>
      </c>
      <c r="L20" s="230"/>
      <c r="M20" s="230"/>
      <c r="N20" s="231"/>
      <c r="O20" s="181" t="s">
        <v>470</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9136434859</v>
      </c>
      <c r="L21" s="191"/>
      <c r="M21" s="191"/>
      <c r="N21" s="192"/>
      <c r="O21" s="193" t="s">
        <v>21</v>
      </c>
      <c r="P21" s="188"/>
      <c r="Q21" s="188"/>
      <c r="R21" s="188"/>
      <c r="S21" s="189"/>
      <c r="T21" s="190">
        <f>SUM(T14:W20)</f>
        <v>34748030</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-9101686829</v>
      </c>
      <c r="U22" s="198"/>
      <c r="V22" s="198"/>
      <c r="W22" s="199"/>
      <c r="X22" s="1"/>
    </row>
    <row r="23" spans="1:24" s="2" customFormat="1" ht="15" customHeight="1" x14ac:dyDescent="0.2">
      <c r="A23" s="1"/>
      <c r="B23" s="200" t="s">
        <v>450</v>
      </c>
      <c r="C23" s="201"/>
      <c r="D23" s="201"/>
      <c r="E23" s="201"/>
      <c r="F23" s="206" t="s">
        <v>1</v>
      </c>
      <c r="G23" s="207"/>
      <c r="H23" s="207"/>
      <c r="I23" s="207"/>
      <c r="J23" s="208"/>
      <c r="K23" s="209">
        <v>775424286</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540</v>
      </c>
      <c r="G24" s="214"/>
      <c r="H24" s="214"/>
      <c r="I24" s="214"/>
      <c r="J24" s="215"/>
      <c r="K24" s="170">
        <v>57740691</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32</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833165009</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-833165009</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9969599868</v>
      </c>
      <c r="L28" s="240"/>
      <c r="M28" s="240"/>
      <c r="N28" s="241"/>
      <c r="O28" s="242" t="s">
        <v>21</v>
      </c>
      <c r="P28" s="237"/>
      <c r="Q28" s="237"/>
      <c r="R28" s="237"/>
      <c r="S28" s="238"/>
      <c r="T28" s="239">
        <f>T21+T26</f>
        <v>34748030</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-9934851838</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9" ht="18" customHeight="1" x14ac:dyDescent="0.2">
      <c r="B33" s="257" t="s">
        <v>411</v>
      </c>
      <c r="C33" s="258"/>
      <c r="D33" s="258"/>
      <c r="E33" s="258"/>
      <c r="F33" s="258"/>
      <c r="G33" s="258"/>
      <c r="H33" s="258"/>
      <c r="I33" s="258"/>
      <c r="J33" s="258"/>
      <c r="K33" s="258"/>
      <c r="L33" s="259">
        <v>2007</v>
      </c>
      <c r="M33" s="259"/>
      <c r="N33" s="259"/>
      <c r="O33" s="259"/>
      <c r="P33" s="260">
        <v>47</v>
      </c>
      <c r="Q33" s="260"/>
      <c r="R33" s="260"/>
      <c r="S33" s="260"/>
      <c r="T33" s="261" t="s">
        <v>412</v>
      </c>
      <c r="U33" s="261"/>
      <c r="V33" s="261"/>
      <c r="W33" s="262"/>
    </row>
    <row r="34" spans="2:29" ht="18" customHeight="1" x14ac:dyDescent="0.2">
      <c r="B34" s="244"/>
      <c r="C34" s="246" t="s">
        <v>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9" ht="18" customHeight="1" thickBot="1" x14ac:dyDescent="0.25">
      <c r="B35" s="245"/>
      <c r="C35" s="248">
        <v>2119182971</v>
      </c>
      <c r="D35" s="248"/>
      <c r="E35" s="248"/>
      <c r="F35" s="248"/>
      <c r="G35" s="248"/>
      <c r="H35" s="248"/>
      <c r="I35" s="248"/>
      <c r="J35" s="248">
        <v>652708350</v>
      </c>
      <c r="K35" s="248"/>
      <c r="L35" s="248"/>
      <c r="M35" s="248"/>
      <c r="N35" s="248"/>
      <c r="O35" s="248"/>
      <c r="P35" s="248"/>
      <c r="Q35" s="248">
        <v>1794003000</v>
      </c>
      <c r="R35" s="248"/>
      <c r="S35" s="248"/>
      <c r="T35" s="248"/>
      <c r="U35" s="248"/>
      <c r="V35" s="248"/>
      <c r="W35" s="250"/>
    </row>
    <row r="36" spans="2:29" ht="18" customHeight="1" x14ac:dyDescent="0.2">
      <c r="B36" s="254" t="s">
        <v>26</v>
      </c>
      <c r="C36" s="255"/>
      <c r="D36" s="255"/>
      <c r="E36" s="255"/>
      <c r="F36" s="255"/>
      <c r="G36" s="255"/>
      <c r="H36" s="255"/>
      <c r="I36" s="255"/>
      <c r="J36" s="255"/>
      <c r="K36" s="255"/>
      <c r="L36" s="255" t="s">
        <v>29</v>
      </c>
      <c r="M36" s="255"/>
      <c r="N36" s="255"/>
      <c r="O36" s="255"/>
      <c r="P36" s="255" t="s">
        <v>30</v>
      </c>
      <c r="Q36" s="255"/>
      <c r="R36" s="255"/>
      <c r="S36" s="255"/>
      <c r="T36" s="255" t="s">
        <v>31</v>
      </c>
      <c r="U36" s="255"/>
      <c r="V36" s="255"/>
      <c r="W36" s="256"/>
      <c r="X36" s="3"/>
      <c r="Y36" s="3"/>
      <c r="AA36" s="2"/>
      <c r="AB36" s="2"/>
      <c r="AC36" s="2"/>
    </row>
    <row r="37" spans="2:29" ht="18" customHeight="1" x14ac:dyDescent="0.2">
      <c r="B37" s="257" t="s">
        <v>413</v>
      </c>
      <c r="C37" s="258"/>
      <c r="D37" s="258"/>
      <c r="E37" s="258"/>
      <c r="F37" s="258"/>
      <c r="G37" s="258"/>
      <c r="H37" s="258"/>
      <c r="I37" s="258"/>
      <c r="J37" s="258"/>
      <c r="K37" s="258"/>
      <c r="L37" s="259">
        <v>2012</v>
      </c>
      <c r="M37" s="259"/>
      <c r="N37" s="259"/>
      <c r="O37" s="259"/>
      <c r="P37" s="260">
        <v>47</v>
      </c>
      <c r="Q37" s="260"/>
      <c r="R37" s="260"/>
      <c r="S37" s="260"/>
      <c r="T37" s="261" t="s">
        <v>414</v>
      </c>
      <c r="U37" s="261"/>
      <c r="V37" s="261"/>
      <c r="W37" s="262"/>
      <c r="X37" s="3"/>
      <c r="Y37" s="3"/>
      <c r="AA37" s="2"/>
      <c r="AB37" s="2"/>
      <c r="AC37" s="2"/>
    </row>
    <row r="38" spans="2:29" ht="18" customHeight="1" x14ac:dyDescent="0.2">
      <c r="B38" s="244"/>
      <c r="C38" s="246" t="s">
        <v>72</v>
      </c>
      <c r="D38" s="246"/>
      <c r="E38" s="246"/>
      <c r="F38" s="246"/>
      <c r="G38" s="246"/>
      <c r="H38" s="246"/>
      <c r="I38" s="246"/>
      <c r="J38" s="246" t="s">
        <v>28</v>
      </c>
      <c r="K38" s="246"/>
      <c r="L38" s="246"/>
      <c r="M38" s="246"/>
      <c r="N38" s="246"/>
      <c r="O38" s="246"/>
      <c r="P38" s="246"/>
      <c r="Q38" s="246" t="s">
        <v>32</v>
      </c>
      <c r="R38" s="246"/>
      <c r="S38" s="246"/>
      <c r="T38" s="246"/>
      <c r="U38" s="246"/>
      <c r="V38" s="246"/>
      <c r="W38" s="247"/>
      <c r="X38" s="3"/>
      <c r="Y38" s="3"/>
      <c r="AA38" s="2"/>
      <c r="AB38" s="2"/>
      <c r="AC38" s="2"/>
    </row>
    <row r="39" spans="2:29" ht="18" customHeight="1" thickBot="1" x14ac:dyDescent="0.25">
      <c r="B39" s="245"/>
      <c r="C39" s="248">
        <v>1848842217</v>
      </c>
      <c r="D39" s="248"/>
      <c r="E39" s="248"/>
      <c r="F39" s="248"/>
      <c r="G39" s="248"/>
      <c r="H39" s="248"/>
      <c r="I39" s="248"/>
      <c r="J39" s="248">
        <v>366070752</v>
      </c>
      <c r="K39" s="248"/>
      <c r="L39" s="248"/>
      <c r="M39" s="248"/>
      <c r="N39" s="248"/>
      <c r="O39" s="248"/>
      <c r="P39" s="248"/>
      <c r="Q39" s="248">
        <v>1790071000</v>
      </c>
      <c r="R39" s="248"/>
      <c r="S39" s="248"/>
      <c r="T39" s="248"/>
      <c r="U39" s="248"/>
      <c r="V39" s="248"/>
      <c r="W39" s="250"/>
      <c r="X39" s="3"/>
      <c r="Y39" s="3"/>
      <c r="Z39" s="1"/>
    </row>
    <row r="40" spans="2:29" ht="18" customHeight="1" x14ac:dyDescent="0.2">
      <c r="B40" s="254" t="s">
        <v>26</v>
      </c>
      <c r="C40" s="255"/>
      <c r="D40" s="255"/>
      <c r="E40" s="255"/>
      <c r="F40" s="255"/>
      <c r="G40" s="255"/>
      <c r="H40" s="255"/>
      <c r="I40" s="255"/>
      <c r="J40" s="255"/>
      <c r="K40" s="255"/>
      <c r="L40" s="255" t="s">
        <v>29</v>
      </c>
      <c r="M40" s="255"/>
      <c r="N40" s="255"/>
      <c r="O40" s="255"/>
      <c r="P40" s="255" t="s">
        <v>30</v>
      </c>
      <c r="Q40" s="255"/>
      <c r="R40" s="255"/>
      <c r="S40" s="255"/>
      <c r="T40" s="255" t="s">
        <v>31</v>
      </c>
      <c r="U40" s="255"/>
      <c r="V40" s="255"/>
      <c r="W40" s="256"/>
    </row>
    <row r="41" spans="2:29" ht="18" customHeight="1" x14ac:dyDescent="0.2">
      <c r="B41" s="257" t="s">
        <v>567</v>
      </c>
      <c r="C41" s="258"/>
      <c r="D41" s="258"/>
      <c r="E41" s="258"/>
      <c r="F41" s="258"/>
      <c r="G41" s="258"/>
      <c r="H41" s="258"/>
      <c r="I41" s="258"/>
      <c r="J41" s="258"/>
      <c r="K41" s="258"/>
      <c r="L41" s="259">
        <v>2021</v>
      </c>
      <c r="M41" s="259"/>
      <c r="N41" s="259"/>
      <c r="O41" s="259"/>
      <c r="P41" s="260">
        <v>47</v>
      </c>
      <c r="Q41" s="260"/>
      <c r="R41" s="260"/>
      <c r="S41" s="260"/>
      <c r="T41" s="261" t="s">
        <v>568</v>
      </c>
      <c r="U41" s="261"/>
      <c r="V41" s="261"/>
      <c r="W41" s="262"/>
    </row>
    <row r="42" spans="2:29" ht="18" customHeight="1" x14ac:dyDescent="0.2">
      <c r="B42" s="244"/>
      <c r="C42" s="246" t="s">
        <v>72</v>
      </c>
      <c r="D42" s="246"/>
      <c r="E42" s="246"/>
      <c r="F42" s="246"/>
      <c r="G42" s="246"/>
      <c r="H42" s="246"/>
      <c r="I42" s="246"/>
      <c r="J42" s="246" t="s">
        <v>28</v>
      </c>
      <c r="K42" s="246"/>
      <c r="L42" s="246"/>
      <c r="M42" s="246"/>
      <c r="N42" s="246"/>
      <c r="O42" s="246"/>
      <c r="P42" s="246"/>
      <c r="Q42" s="246" t="s">
        <v>32</v>
      </c>
      <c r="R42" s="246"/>
      <c r="S42" s="246"/>
      <c r="T42" s="246"/>
      <c r="U42" s="246"/>
      <c r="V42" s="246"/>
      <c r="W42" s="247"/>
    </row>
    <row r="43" spans="2:29" ht="18" customHeight="1" thickBot="1" x14ac:dyDescent="0.25">
      <c r="B43" s="245"/>
      <c r="C43" s="248">
        <v>1072707779</v>
      </c>
      <c r="D43" s="248"/>
      <c r="E43" s="248"/>
      <c r="F43" s="248"/>
      <c r="G43" s="248"/>
      <c r="H43" s="248"/>
      <c r="I43" s="248"/>
      <c r="J43" s="248">
        <v>0</v>
      </c>
      <c r="K43" s="248"/>
      <c r="L43" s="248"/>
      <c r="M43" s="248"/>
      <c r="N43" s="248"/>
      <c r="O43" s="248"/>
      <c r="P43" s="248"/>
      <c r="Q43" s="248">
        <v>1072707779</v>
      </c>
      <c r="R43" s="248"/>
      <c r="S43" s="248"/>
      <c r="T43" s="248"/>
      <c r="U43" s="248"/>
      <c r="V43" s="248"/>
      <c r="W43" s="250"/>
    </row>
    <row r="44" spans="2:29" ht="11.5" thickBot="1" x14ac:dyDescent="0.25"/>
    <row r="45" spans="2:29" ht="15" customHeight="1" thickBot="1" x14ac:dyDescent="0.25">
      <c r="B45" s="100" t="s">
        <v>33</v>
      </c>
      <c r="C45" s="101"/>
      <c r="D45" s="101"/>
      <c r="E45" s="101"/>
      <c r="F45" s="101"/>
      <c r="G45" s="101"/>
      <c r="H45" s="101"/>
      <c r="I45" s="101"/>
      <c r="J45" s="101"/>
      <c r="K45" s="101"/>
      <c r="L45" s="101"/>
      <c r="M45" s="101"/>
      <c r="N45" s="101"/>
      <c r="O45" s="101"/>
      <c r="P45" s="101"/>
      <c r="Q45" s="101"/>
      <c r="R45" s="101"/>
      <c r="S45" s="101"/>
      <c r="T45" s="101"/>
      <c r="U45" s="101"/>
      <c r="V45" s="101"/>
      <c r="W45" s="102"/>
    </row>
    <row r="46" spans="2:29" ht="15" customHeight="1" x14ac:dyDescent="0.2">
      <c r="B46" s="269" t="s">
        <v>39</v>
      </c>
      <c r="C46" s="265"/>
      <c r="D46" s="265"/>
      <c r="E46" s="265"/>
      <c r="F46" s="265"/>
      <c r="G46" s="265"/>
      <c r="H46" s="255" t="s">
        <v>34</v>
      </c>
      <c r="I46" s="255"/>
      <c r="J46" s="255"/>
      <c r="K46" s="255"/>
      <c r="L46" s="255" t="s">
        <v>40</v>
      </c>
      <c r="M46" s="255"/>
      <c r="N46" s="255"/>
      <c r="O46" s="255"/>
      <c r="P46" s="255" t="s">
        <v>41</v>
      </c>
      <c r="Q46" s="255"/>
      <c r="R46" s="255"/>
      <c r="S46" s="255"/>
      <c r="T46" s="265" t="s">
        <v>42</v>
      </c>
      <c r="U46" s="265"/>
      <c r="V46" s="265"/>
      <c r="W46" s="266"/>
    </row>
    <row r="47" spans="2:29" ht="15" customHeight="1" thickBot="1" x14ac:dyDescent="0.25">
      <c r="B47" s="277" t="s">
        <v>413</v>
      </c>
      <c r="C47" s="278"/>
      <c r="D47" s="278"/>
      <c r="E47" s="278"/>
      <c r="F47" s="278"/>
      <c r="G47" s="278"/>
      <c r="H47" s="279">
        <v>907000000</v>
      </c>
      <c r="I47" s="279"/>
      <c r="J47" s="279"/>
      <c r="K47" s="279"/>
      <c r="L47" s="279">
        <v>663395251</v>
      </c>
      <c r="M47" s="279"/>
      <c r="N47" s="279"/>
      <c r="O47" s="279"/>
      <c r="P47" s="280">
        <v>41422</v>
      </c>
      <c r="Q47" s="280"/>
      <c r="R47" s="280"/>
      <c r="S47" s="280"/>
      <c r="T47" s="281">
        <v>50489</v>
      </c>
      <c r="U47" s="281"/>
      <c r="V47" s="281"/>
      <c r="W47" s="282"/>
    </row>
    <row r="48" spans="2:29" ht="15" customHeight="1" x14ac:dyDescent="0.2">
      <c r="B48" s="269" t="s">
        <v>39</v>
      </c>
      <c r="C48" s="265"/>
      <c r="D48" s="265"/>
      <c r="E48" s="265"/>
      <c r="F48" s="265"/>
      <c r="G48" s="265"/>
      <c r="H48" s="255" t="s">
        <v>34</v>
      </c>
      <c r="I48" s="255"/>
      <c r="J48" s="255"/>
      <c r="K48" s="255"/>
      <c r="L48" s="255" t="s">
        <v>40</v>
      </c>
      <c r="M48" s="255"/>
      <c r="N48" s="255"/>
      <c r="O48" s="255"/>
      <c r="P48" s="255" t="s">
        <v>41</v>
      </c>
      <c r="Q48" s="255"/>
      <c r="R48" s="255"/>
      <c r="S48" s="255"/>
      <c r="T48" s="265" t="s">
        <v>42</v>
      </c>
      <c r="U48" s="265"/>
      <c r="V48" s="265"/>
      <c r="W48" s="266"/>
    </row>
    <row r="49" spans="2:23" ht="15" customHeight="1" thickBot="1" x14ac:dyDescent="0.25">
      <c r="B49" s="277" t="s">
        <v>415</v>
      </c>
      <c r="C49" s="278"/>
      <c r="D49" s="278"/>
      <c r="E49" s="278"/>
      <c r="F49" s="278"/>
      <c r="G49" s="278"/>
      <c r="H49" s="279">
        <v>410000000</v>
      </c>
      <c r="I49" s="279"/>
      <c r="J49" s="279"/>
      <c r="K49" s="279"/>
      <c r="L49" s="279">
        <v>307530746</v>
      </c>
      <c r="M49" s="279"/>
      <c r="N49" s="279"/>
      <c r="O49" s="279"/>
      <c r="P49" s="280">
        <v>43189</v>
      </c>
      <c r="Q49" s="280"/>
      <c r="R49" s="280"/>
      <c r="S49" s="280"/>
      <c r="T49" s="281">
        <v>46784</v>
      </c>
      <c r="U49" s="281"/>
      <c r="V49" s="281"/>
      <c r="W49" s="282"/>
    </row>
    <row r="50" spans="2:23" ht="15" customHeight="1" x14ac:dyDescent="0.2">
      <c r="B50" s="269" t="s">
        <v>39</v>
      </c>
      <c r="C50" s="265"/>
      <c r="D50" s="265"/>
      <c r="E50" s="265"/>
      <c r="F50" s="265"/>
      <c r="G50" s="265"/>
      <c r="H50" s="255" t="s">
        <v>34</v>
      </c>
      <c r="I50" s="255"/>
      <c r="J50" s="255"/>
      <c r="K50" s="255"/>
      <c r="L50" s="255" t="s">
        <v>40</v>
      </c>
      <c r="M50" s="255"/>
      <c r="N50" s="255"/>
      <c r="O50" s="255"/>
      <c r="P50" s="255" t="s">
        <v>41</v>
      </c>
      <c r="Q50" s="255"/>
      <c r="R50" s="255"/>
      <c r="S50" s="255"/>
      <c r="T50" s="265" t="s">
        <v>42</v>
      </c>
      <c r="U50" s="265"/>
      <c r="V50" s="265"/>
      <c r="W50" s="266"/>
    </row>
    <row r="51" spans="2:23" ht="15" customHeight="1" thickBot="1" x14ac:dyDescent="0.25">
      <c r="B51" s="277" t="s">
        <v>558</v>
      </c>
      <c r="C51" s="278"/>
      <c r="D51" s="278"/>
      <c r="E51" s="278"/>
      <c r="F51" s="278"/>
      <c r="G51" s="278"/>
      <c r="H51" s="279">
        <v>616500000</v>
      </c>
      <c r="I51" s="279"/>
      <c r="J51" s="279"/>
      <c r="K51" s="279"/>
      <c r="L51" s="279">
        <v>616500000</v>
      </c>
      <c r="M51" s="279"/>
      <c r="N51" s="279"/>
      <c r="O51" s="279"/>
      <c r="P51" s="280">
        <v>44286</v>
      </c>
      <c r="Q51" s="280"/>
      <c r="R51" s="280"/>
      <c r="S51" s="280"/>
      <c r="T51" s="281">
        <v>47880</v>
      </c>
      <c r="U51" s="281"/>
      <c r="V51" s="281"/>
      <c r="W51" s="282"/>
    </row>
    <row r="53" spans="2:23" ht="15" customHeight="1" x14ac:dyDescent="0.2">
      <c r="U53" s="99" t="s">
        <v>446</v>
      </c>
      <c r="V53" s="99"/>
      <c r="W53" s="99"/>
    </row>
  </sheetData>
  <mergeCells count="166">
    <mergeCell ref="B50:G50"/>
    <mergeCell ref="H50:K50"/>
    <mergeCell ref="L50:O50"/>
    <mergeCell ref="P50:S50"/>
    <mergeCell ref="T50:W50"/>
    <mergeCell ref="B51:G51"/>
    <mergeCell ref="H51:K51"/>
    <mergeCell ref="L51:O51"/>
    <mergeCell ref="P51:S51"/>
    <mergeCell ref="T51:W51"/>
    <mergeCell ref="U53:W53"/>
    <mergeCell ref="B1:E3"/>
    <mergeCell ref="F1:J1"/>
    <mergeCell ref="K1:R1"/>
    <mergeCell ref="S1:W1"/>
    <mergeCell ref="F2:J3"/>
    <mergeCell ref="K2:R3"/>
    <mergeCell ref="S2:W3"/>
    <mergeCell ref="B4:W4"/>
    <mergeCell ref="N5:S5"/>
    <mergeCell ref="T5:W5"/>
    <mergeCell ref="B6:M10"/>
    <mergeCell ref="N6:S6"/>
    <mergeCell ref="T6:W6"/>
    <mergeCell ref="N7:S7"/>
    <mergeCell ref="T7:W7"/>
    <mergeCell ref="N8:S8"/>
    <mergeCell ref="T8:W8"/>
    <mergeCell ref="N9:S9"/>
    <mergeCell ref="T9:W9"/>
    <mergeCell ref="N10:S10"/>
    <mergeCell ref="T10:W10"/>
    <mergeCell ref="B12:W12"/>
    <mergeCell ref="B13:E13"/>
    <mergeCell ref="F13:J13"/>
    <mergeCell ref="O13:S13"/>
    <mergeCell ref="K16:N16"/>
    <mergeCell ref="O16:S16"/>
    <mergeCell ref="T16:W16"/>
    <mergeCell ref="F17:J17"/>
    <mergeCell ref="K17:N17"/>
    <mergeCell ref="O17:S17"/>
    <mergeCell ref="T17:W17"/>
    <mergeCell ref="F14:J14"/>
    <mergeCell ref="K14:N14"/>
    <mergeCell ref="O14:S14"/>
    <mergeCell ref="T14:W14"/>
    <mergeCell ref="F15:J15"/>
    <mergeCell ref="K15:N15"/>
    <mergeCell ref="O15:S15"/>
    <mergeCell ref="T15:W15"/>
    <mergeCell ref="F16:J16"/>
    <mergeCell ref="K13:N13"/>
    <mergeCell ref="T13:W13"/>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20:J20"/>
    <mergeCell ref="K20:N20"/>
    <mergeCell ref="B28:E29"/>
    <mergeCell ref="F28:J28"/>
    <mergeCell ref="K28:N28"/>
    <mergeCell ref="O28:S28"/>
    <mergeCell ref="T28:W28"/>
    <mergeCell ref="F29:S29"/>
    <mergeCell ref="T29:W29"/>
    <mergeCell ref="B31:W31"/>
    <mergeCell ref="B32:K32"/>
    <mergeCell ref="L32:O32"/>
    <mergeCell ref="P32:S32"/>
    <mergeCell ref="T32:W32"/>
    <mergeCell ref="B33:K33"/>
    <mergeCell ref="L33:O33"/>
    <mergeCell ref="P33:S33"/>
    <mergeCell ref="T33:W33"/>
    <mergeCell ref="B36:K36"/>
    <mergeCell ref="L36:O36"/>
    <mergeCell ref="P36:S36"/>
    <mergeCell ref="T36:W36"/>
    <mergeCell ref="B37:K37"/>
    <mergeCell ref="L37:O37"/>
    <mergeCell ref="P37:S37"/>
    <mergeCell ref="T37:W37"/>
    <mergeCell ref="B34:B35"/>
    <mergeCell ref="C34:I34"/>
    <mergeCell ref="J34:P34"/>
    <mergeCell ref="Q34:W34"/>
    <mergeCell ref="C35:I35"/>
    <mergeCell ref="J35:P35"/>
    <mergeCell ref="Q35:W35"/>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45:W45"/>
    <mergeCell ref="B46:G46"/>
    <mergeCell ref="H46:K46"/>
    <mergeCell ref="L46:O46"/>
    <mergeCell ref="P46:S46"/>
    <mergeCell ref="T46:W46"/>
    <mergeCell ref="B42:B43"/>
    <mergeCell ref="C42:I42"/>
    <mergeCell ref="J42:P42"/>
    <mergeCell ref="Q42:W42"/>
    <mergeCell ref="C43:I43"/>
    <mergeCell ref="J43:P43"/>
    <mergeCell ref="Q43:W43"/>
    <mergeCell ref="B49:G49"/>
    <mergeCell ref="H49:K49"/>
    <mergeCell ref="L49:O49"/>
    <mergeCell ref="P49:S49"/>
    <mergeCell ref="T49:W49"/>
    <mergeCell ref="B47:G47"/>
    <mergeCell ref="H47:K47"/>
    <mergeCell ref="L47:O47"/>
    <mergeCell ref="P47:S47"/>
    <mergeCell ref="T47:W47"/>
    <mergeCell ref="B48:G48"/>
    <mergeCell ref="H48:K48"/>
    <mergeCell ref="L48:O48"/>
    <mergeCell ref="P48:S48"/>
    <mergeCell ref="T48:W48"/>
  </mergeCells>
  <phoneticPr fontId="1"/>
  <hyperlinks>
    <hyperlink ref="U53" location="目次!D6" display="目次へ戻る"/>
    <hyperlink ref="U53:W53" location="目次!D55" display="目次へ戻る"/>
  </hyperlinks>
  <pageMargins left="0.7" right="0.7" top="0.75" bottom="0.75"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45"/>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78</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16</v>
      </c>
      <c r="G2" s="303"/>
      <c r="H2" s="303"/>
      <c r="I2" s="303"/>
      <c r="J2" s="304"/>
      <c r="K2" s="308" t="s">
        <v>468</v>
      </c>
      <c r="L2" s="308"/>
      <c r="M2" s="308"/>
      <c r="N2" s="308"/>
      <c r="O2" s="308"/>
      <c r="P2" s="308"/>
      <c r="Q2" s="308"/>
      <c r="R2" s="308"/>
      <c r="S2" s="308" t="s">
        <v>79</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32" t="s">
        <v>62</v>
      </c>
      <c r="C5" s="33"/>
      <c r="D5" s="33"/>
      <c r="E5" s="33"/>
      <c r="F5" s="33"/>
      <c r="G5" s="33"/>
      <c r="H5" s="33"/>
      <c r="I5" s="33"/>
      <c r="J5" s="33"/>
      <c r="K5" s="33"/>
      <c r="L5" s="33"/>
      <c r="M5" s="34"/>
      <c r="N5" s="317" t="s">
        <v>63</v>
      </c>
      <c r="O5" s="318"/>
      <c r="P5" s="318"/>
      <c r="Q5" s="318"/>
      <c r="R5" s="318"/>
      <c r="S5" s="318"/>
      <c r="T5" s="319">
        <v>418156</v>
      </c>
      <c r="U5" s="319"/>
      <c r="V5" s="319"/>
      <c r="W5" s="320"/>
      <c r="Y5" s="5"/>
      <c r="Z5" s="5"/>
    </row>
    <row r="6" spans="1:26" s="4" customFormat="1" ht="15" customHeight="1" x14ac:dyDescent="0.2">
      <c r="B6" s="285" t="s">
        <v>80</v>
      </c>
      <c r="C6" s="286"/>
      <c r="D6" s="286"/>
      <c r="E6" s="286"/>
      <c r="F6" s="286"/>
      <c r="G6" s="286"/>
      <c r="H6" s="286"/>
      <c r="I6" s="286"/>
      <c r="J6" s="286"/>
      <c r="K6" s="286"/>
      <c r="L6" s="286"/>
      <c r="M6" s="287"/>
      <c r="N6" s="141" t="s">
        <v>48</v>
      </c>
      <c r="O6" s="142"/>
      <c r="P6" s="142"/>
      <c r="Q6" s="142"/>
      <c r="R6" s="142"/>
      <c r="S6" s="143"/>
      <c r="T6" s="132">
        <f>(K28/T5)</f>
        <v>318.04579630568497</v>
      </c>
      <c r="U6" s="133"/>
      <c r="V6" s="133"/>
      <c r="W6" s="134"/>
      <c r="Y6" s="5"/>
      <c r="Z6" s="5"/>
    </row>
    <row r="7" spans="1:26" s="4" customFormat="1" ht="15" customHeight="1" x14ac:dyDescent="0.2">
      <c r="B7" s="285"/>
      <c r="C7" s="286"/>
      <c r="D7" s="286"/>
      <c r="E7" s="286"/>
      <c r="F7" s="286"/>
      <c r="G7" s="286"/>
      <c r="H7" s="286"/>
      <c r="I7" s="286"/>
      <c r="J7" s="286"/>
      <c r="K7" s="286"/>
      <c r="L7" s="286"/>
      <c r="M7" s="287"/>
      <c r="N7" s="141" t="s">
        <v>49</v>
      </c>
      <c r="O7" s="142"/>
      <c r="P7" s="142"/>
      <c r="Q7" s="142"/>
      <c r="R7" s="142"/>
      <c r="S7" s="143"/>
      <c r="T7" s="135">
        <f>(SUM(K14:N20,K23:N25)-(SUM(T17:W18)))/(T5)</f>
        <v>317.48312591473041</v>
      </c>
      <c r="U7" s="136"/>
      <c r="V7" s="136"/>
      <c r="W7" s="137"/>
      <c r="Y7" s="5"/>
      <c r="Z7" s="5"/>
    </row>
    <row r="8" spans="1:26" s="4" customFormat="1" ht="15" customHeight="1" x14ac:dyDescent="0.2">
      <c r="B8" s="20" t="s">
        <v>65</v>
      </c>
      <c r="C8" s="11"/>
      <c r="D8" s="11"/>
      <c r="E8" s="11"/>
      <c r="F8" s="11"/>
      <c r="G8" s="11"/>
      <c r="H8" s="11"/>
      <c r="I8" s="11"/>
      <c r="J8" s="11"/>
      <c r="K8" s="11"/>
      <c r="L8" s="11"/>
      <c r="M8" s="35"/>
      <c r="N8" s="141" t="s">
        <v>44</v>
      </c>
      <c r="O8" s="142"/>
      <c r="P8" s="142"/>
      <c r="Q8" s="142"/>
      <c r="R8" s="142"/>
      <c r="S8" s="143"/>
      <c r="T8" s="155">
        <f>((T17+T18)/(K28)*100)</f>
        <v>0.17691489637353036</v>
      </c>
      <c r="U8" s="156"/>
      <c r="V8" s="156"/>
      <c r="W8" s="157"/>
      <c r="Y8" s="5"/>
      <c r="Z8" s="5"/>
    </row>
    <row r="9" spans="1:26" s="4" customFormat="1" ht="15" customHeight="1" x14ac:dyDescent="0.2">
      <c r="B9" s="321" t="s">
        <v>81</v>
      </c>
      <c r="C9" s="322"/>
      <c r="D9" s="322"/>
      <c r="E9" s="322"/>
      <c r="F9" s="322"/>
      <c r="G9" s="322"/>
      <c r="H9" s="322"/>
      <c r="I9" s="322"/>
      <c r="J9" s="322"/>
      <c r="K9" s="322"/>
      <c r="L9" s="322"/>
      <c r="M9" s="323"/>
      <c r="N9" s="141" t="s">
        <v>45</v>
      </c>
      <c r="O9" s="142"/>
      <c r="P9" s="142"/>
      <c r="Q9" s="142"/>
      <c r="R9" s="142"/>
      <c r="S9" s="143"/>
      <c r="T9" s="155">
        <f>IF((K21-T21)/(K21)*100&gt;0,(K21-T21)/(K21)*100,0)</f>
        <v>75.612284121153067</v>
      </c>
      <c r="U9" s="156"/>
      <c r="V9" s="156"/>
      <c r="W9" s="157"/>
      <c r="Y9" s="5"/>
      <c r="Z9" s="5"/>
    </row>
    <row r="10" spans="1:26" s="4" customFormat="1" ht="15" customHeight="1" thickBot="1" x14ac:dyDescent="0.25">
      <c r="B10" s="324"/>
      <c r="C10" s="325"/>
      <c r="D10" s="325"/>
      <c r="E10" s="325"/>
      <c r="F10" s="325"/>
      <c r="G10" s="325"/>
      <c r="H10" s="325"/>
      <c r="I10" s="325"/>
      <c r="J10" s="325"/>
      <c r="K10" s="325"/>
      <c r="L10" s="325"/>
      <c r="M10" s="326"/>
      <c r="N10" s="288" t="s">
        <v>82</v>
      </c>
      <c r="O10" s="289"/>
      <c r="P10" s="289"/>
      <c r="Q10" s="289"/>
      <c r="R10" s="289"/>
      <c r="S10" s="289"/>
      <c r="T10" s="327">
        <v>79.269835523234207</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78440256</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4071655</v>
      </c>
      <c r="L16" s="165"/>
      <c r="M16" s="165"/>
      <c r="N16" s="166"/>
      <c r="O16" s="167" t="s">
        <v>8</v>
      </c>
      <c r="P16" s="168"/>
      <c r="Q16" s="168"/>
      <c r="R16" s="168"/>
      <c r="S16" s="169"/>
      <c r="T16" s="170">
        <v>0</v>
      </c>
      <c r="U16" s="171"/>
      <c r="V16" s="171"/>
      <c r="W16" s="172"/>
      <c r="X16" s="1"/>
    </row>
    <row r="17" spans="1:25"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5" s="2" customFormat="1" ht="15" customHeight="1" x14ac:dyDescent="0.2">
      <c r="A18" s="1"/>
      <c r="B18" s="202"/>
      <c r="C18" s="203"/>
      <c r="D18" s="203"/>
      <c r="E18" s="203"/>
      <c r="F18" s="173" t="s">
        <v>2</v>
      </c>
      <c r="G18" s="168"/>
      <c r="H18" s="168"/>
      <c r="I18" s="168"/>
      <c r="J18" s="169"/>
      <c r="K18" s="164">
        <v>444580</v>
      </c>
      <c r="L18" s="165"/>
      <c r="M18" s="165"/>
      <c r="N18" s="166"/>
      <c r="O18" s="167" t="s">
        <v>6</v>
      </c>
      <c r="P18" s="168"/>
      <c r="Q18" s="168"/>
      <c r="R18" s="168"/>
      <c r="S18" s="169"/>
      <c r="T18" s="170">
        <v>235284</v>
      </c>
      <c r="U18" s="171"/>
      <c r="V18" s="171"/>
      <c r="W18" s="172"/>
      <c r="X18" s="1"/>
    </row>
    <row r="19" spans="1:25" s="2" customFormat="1" ht="15" customHeight="1" x14ac:dyDescent="0.2">
      <c r="A19" s="1"/>
      <c r="B19" s="202"/>
      <c r="C19" s="203"/>
      <c r="D19" s="203"/>
      <c r="E19" s="203"/>
      <c r="F19" s="173" t="s">
        <v>23</v>
      </c>
      <c r="G19" s="168"/>
      <c r="H19" s="168"/>
      <c r="I19" s="168"/>
      <c r="J19" s="169"/>
      <c r="K19" s="164">
        <v>0</v>
      </c>
      <c r="L19" s="165"/>
      <c r="M19" s="165"/>
      <c r="N19" s="166"/>
      <c r="O19" s="167" t="s">
        <v>24</v>
      </c>
      <c r="P19" s="168"/>
      <c r="Q19" s="168"/>
      <c r="R19" s="168"/>
      <c r="S19" s="169"/>
      <c r="T19" s="170">
        <v>20015310</v>
      </c>
      <c r="U19" s="171"/>
      <c r="V19" s="171"/>
      <c r="W19" s="172"/>
      <c r="X19" s="1"/>
    </row>
    <row r="20" spans="1:25" s="2" customFormat="1" ht="15" customHeight="1" x14ac:dyDescent="0.2">
      <c r="A20" s="1"/>
      <c r="B20" s="202"/>
      <c r="C20" s="203"/>
      <c r="D20" s="203"/>
      <c r="E20" s="203"/>
      <c r="F20" s="218" t="s">
        <v>469</v>
      </c>
      <c r="G20" s="182"/>
      <c r="H20" s="182"/>
      <c r="I20" s="182"/>
      <c r="J20" s="183"/>
      <c r="K20" s="229">
        <v>79551</v>
      </c>
      <c r="L20" s="230"/>
      <c r="M20" s="230"/>
      <c r="N20" s="231"/>
      <c r="O20" s="181" t="s">
        <v>470</v>
      </c>
      <c r="P20" s="182"/>
      <c r="Q20" s="182"/>
      <c r="R20" s="182"/>
      <c r="S20" s="183"/>
      <c r="T20" s="184">
        <v>0</v>
      </c>
      <c r="U20" s="185"/>
      <c r="V20" s="185"/>
      <c r="W20" s="186"/>
      <c r="X20" s="1"/>
    </row>
    <row r="21" spans="1:25" s="2" customFormat="1" ht="15" customHeight="1" thickBot="1" x14ac:dyDescent="0.25">
      <c r="A21" s="1"/>
      <c r="B21" s="202"/>
      <c r="C21" s="203"/>
      <c r="D21" s="203"/>
      <c r="E21" s="203"/>
      <c r="F21" s="187" t="s">
        <v>20</v>
      </c>
      <c r="G21" s="188"/>
      <c r="H21" s="188"/>
      <c r="I21" s="188"/>
      <c r="J21" s="189"/>
      <c r="K21" s="190">
        <f>SUM(K14:N20)</f>
        <v>83036042</v>
      </c>
      <c r="L21" s="191"/>
      <c r="M21" s="191"/>
      <c r="N21" s="192"/>
      <c r="O21" s="193" t="s">
        <v>21</v>
      </c>
      <c r="P21" s="188"/>
      <c r="Q21" s="188"/>
      <c r="R21" s="188"/>
      <c r="S21" s="189"/>
      <c r="T21" s="190">
        <f>SUM(T14:W20)</f>
        <v>20250594</v>
      </c>
      <c r="U21" s="191"/>
      <c r="V21" s="191"/>
      <c r="W21" s="194"/>
      <c r="X21" s="1"/>
    </row>
    <row r="22" spans="1:25"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-62785448</v>
      </c>
      <c r="U22" s="198"/>
      <c r="V22" s="198"/>
      <c r="W22" s="199"/>
      <c r="X22" s="1"/>
    </row>
    <row r="23" spans="1:25" s="2" customFormat="1" ht="15" customHeight="1" x14ac:dyDescent="0.2">
      <c r="A23" s="1"/>
      <c r="B23" s="200" t="s">
        <v>450</v>
      </c>
      <c r="C23" s="201"/>
      <c r="D23" s="201"/>
      <c r="E23" s="201"/>
      <c r="F23" s="206" t="s">
        <v>1</v>
      </c>
      <c r="G23" s="207"/>
      <c r="H23" s="207"/>
      <c r="I23" s="207"/>
      <c r="J23" s="208"/>
      <c r="K23" s="209">
        <v>49956716</v>
      </c>
      <c r="L23" s="210"/>
      <c r="M23" s="210"/>
      <c r="N23" s="210"/>
      <c r="O23" s="211" t="s">
        <v>43</v>
      </c>
      <c r="P23" s="207"/>
      <c r="Q23" s="207"/>
      <c r="R23" s="207"/>
      <c r="S23" s="208"/>
      <c r="T23" s="209">
        <v>0</v>
      </c>
      <c r="U23" s="210"/>
      <c r="V23" s="210"/>
      <c r="W23" s="212"/>
      <c r="X23" s="1"/>
    </row>
    <row r="24" spans="1:25" s="2" customFormat="1" ht="15" customHeight="1" x14ac:dyDescent="0.2">
      <c r="A24" s="1"/>
      <c r="B24" s="202"/>
      <c r="C24" s="203"/>
      <c r="D24" s="203"/>
      <c r="E24" s="203"/>
      <c r="F24" s="213" t="s">
        <v>541</v>
      </c>
      <c r="G24" s="214"/>
      <c r="H24" s="214"/>
      <c r="I24" s="214"/>
      <c r="J24" s="215"/>
      <c r="K24" s="170">
        <v>0</v>
      </c>
      <c r="L24" s="171"/>
      <c r="M24" s="171"/>
      <c r="N24" s="216"/>
      <c r="O24" s="217"/>
      <c r="P24" s="214"/>
      <c r="Q24" s="214"/>
      <c r="R24" s="214"/>
      <c r="S24" s="215"/>
      <c r="T24" s="170"/>
      <c r="U24" s="171"/>
      <c r="V24" s="171"/>
      <c r="W24" s="172"/>
      <c r="X24" s="1"/>
    </row>
    <row r="25" spans="1:25" s="2" customFormat="1" ht="15" customHeight="1" x14ac:dyDescent="0.2">
      <c r="A25" s="1"/>
      <c r="B25" s="202"/>
      <c r="C25" s="203"/>
      <c r="D25" s="203"/>
      <c r="E25" s="203"/>
      <c r="F25" s="218" t="s">
        <v>537</v>
      </c>
      <c r="G25" s="182"/>
      <c r="H25" s="182"/>
      <c r="I25" s="182"/>
      <c r="J25" s="183"/>
      <c r="K25" s="219">
        <v>0</v>
      </c>
      <c r="L25" s="220"/>
      <c r="M25" s="220"/>
      <c r="N25" s="221"/>
      <c r="O25" s="181"/>
      <c r="P25" s="182"/>
      <c r="Q25" s="182"/>
      <c r="R25" s="182"/>
      <c r="S25" s="183"/>
      <c r="T25" s="222"/>
      <c r="U25" s="223"/>
      <c r="V25" s="223"/>
      <c r="W25" s="224"/>
      <c r="X25" s="1"/>
    </row>
    <row r="26" spans="1:25" s="2" customFormat="1" ht="15" customHeight="1" thickBot="1" x14ac:dyDescent="0.25">
      <c r="A26" s="1"/>
      <c r="B26" s="202"/>
      <c r="C26" s="203"/>
      <c r="D26" s="203"/>
      <c r="E26" s="203"/>
      <c r="F26" s="187" t="s">
        <v>20</v>
      </c>
      <c r="G26" s="188"/>
      <c r="H26" s="188"/>
      <c r="I26" s="188"/>
      <c r="J26" s="189"/>
      <c r="K26" s="225">
        <f>SUM(K23:N25)</f>
        <v>49956716</v>
      </c>
      <c r="L26" s="226"/>
      <c r="M26" s="226"/>
      <c r="N26" s="227"/>
      <c r="O26" s="193" t="s">
        <v>21</v>
      </c>
      <c r="P26" s="188"/>
      <c r="Q26" s="188"/>
      <c r="R26" s="188"/>
      <c r="S26" s="189"/>
      <c r="T26" s="225">
        <f>SUM(T23:W25)</f>
        <v>0</v>
      </c>
      <c r="U26" s="226"/>
      <c r="V26" s="226"/>
      <c r="W26" s="228"/>
      <c r="X26" s="1"/>
    </row>
    <row r="27" spans="1:25"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-49956716</v>
      </c>
      <c r="U27" s="198"/>
      <c r="V27" s="198"/>
      <c r="W27" s="199"/>
      <c r="X27" s="1"/>
    </row>
    <row r="28" spans="1:25" s="2" customFormat="1" ht="15" customHeight="1" thickBot="1" x14ac:dyDescent="0.25">
      <c r="A28" s="1"/>
      <c r="B28" s="232" t="s">
        <v>451</v>
      </c>
      <c r="C28" s="233"/>
      <c r="D28" s="233"/>
      <c r="E28" s="233"/>
      <c r="F28" s="236" t="s">
        <v>20</v>
      </c>
      <c r="G28" s="237"/>
      <c r="H28" s="237"/>
      <c r="I28" s="237"/>
      <c r="J28" s="238"/>
      <c r="K28" s="239">
        <f>K21+K26</f>
        <v>132992758</v>
      </c>
      <c r="L28" s="240"/>
      <c r="M28" s="240"/>
      <c r="N28" s="241"/>
      <c r="O28" s="242" t="s">
        <v>21</v>
      </c>
      <c r="P28" s="237"/>
      <c r="Q28" s="237"/>
      <c r="R28" s="237"/>
      <c r="S28" s="238"/>
      <c r="T28" s="239">
        <f>T21+T26</f>
        <v>20250594</v>
      </c>
      <c r="U28" s="240"/>
      <c r="V28" s="240"/>
      <c r="W28" s="243"/>
      <c r="X28" s="1"/>
      <c r="Y28" s="72"/>
    </row>
    <row r="29" spans="1:25"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-112742164</v>
      </c>
      <c r="U29" s="198"/>
      <c r="V29" s="198"/>
      <c r="W29" s="199"/>
      <c r="X29" s="1"/>
    </row>
    <row r="30" spans="1:25"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5"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5"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9" ht="18" customHeight="1" x14ac:dyDescent="0.2">
      <c r="B33" s="257" t="s">
        <v>83</v>
      </c>
      <c r="C33" s="258"/>
      <c r="D33" s="258"/>
      <c r="E33" s="258"/>
      <c r="F33" s="258"/>
      <c r="G33" s="258"/>
      <c r="H33" s="258"/>
      <c r="I33" s="258"/>
      <c r="J33" s="258"/>
      <c r="K33" s="258"/>
      <c r="L33" s="259">
        <v>1988</v>
      </c>
      <c r="M33" s="259"/>
      <c r="N33" s="259"/>
      <c r="O33" s="259"/>
      <c r="P33" s="260">
        <v>47</v>
      </c>
      <c r="Q33" s="260"/>
      <c r="R33" s="260"/>
      <c r="S33" s="260"/>
      <c r="T33" s="261" t="s">
        <v>84</v>
      </c>
      <c r="U33" s="261"/>
      <c r="V33" s="261"/>
      <c r="W33" s="262"/>
    </row>
    <row r="34" spans="2:29" ht="18" customHeight="1" x14ac:dyDescent="0.2">
      <c r="B34" s="244"/>
      <c r="C34" s="246" t="s">
        <v>85</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9" ht="18" customHeight="1" thickBot="1" x14ac:dyDescent="0.25">
      <c r="B35" s="245"/>
      <c r="C35" s="248">
        <v>145365000</v>
      </c>
      <c r="D35" s="248"/>
      <c r="E35" s="248"/>
      <c r="F35" s="248"/>
      <c r="G35" s="248"/>
      <c r="H35" s="248"/>
      <c r="I35" s="248"/>
      <c r="J35" s="249">
        <v>105534990</v>
      </c>
      <c r="K35" s="249"/>
      <c r="L35" s="249"/>
      <c r="M35" s="249"/>
      <c r="N35" s="249"/>
      <c r="O35" s="249"/>
      <c r="P35" s="249"/>
      <c r="Q35" s="248">
        <v>62297000</v>
      </c>
      <c r="R35" s="248"/>
      <c r="S35" s="248"/>
      <c r="T35" s="248"/>
      <c r="U35" s="248"/>
      <c r="V35" s="248"/>
      <c r="W35" s="250"/>
    </row>
    <row r="36" spans="2:29" ht="18" customHeight="1" x14ac:dyDescent="0.2">
      <c r="B36" s="254" t="s">
        <v>26</v>
      </c>
      <c r="C36" s="255"/>
      <c r="D36" s="255"/>
      <c r="E36" s="255"/>
      <c r="F36" s="255"/>
      <c r="G36" s="255"/>
      <c r="H36" s="255"/>
      <c r="I36" s="255"/>
      <c r="J36" s="255"/>
      <c r="K36" s="255"/>
      <c r="L36" s="255" t="s">
        <v>29</v>
      </c>
      <c r="M36" s="255"/>
      <c r="N36" s="255"/>
      <c r="O36" s="255"/>
      <c r="P36" s="255" t="s">
        <v>30</v>
      </c>
      <c r="Q36" s="255"/>
      <c r="R36" s="255"/>
      <c r="S36" s="255"/>
      <c r="T36" s="255" t="s">
        <v>31</v>
      </c>
      <c r="U36" s="255"/>
      <c r="V36" s="255"/>
      <c r="W36" s="256"/>
      <c r="X36" s="3"/>
      <c r="Y36" s="3"/>
      <c r="AA36" s="2"/>
      <c r="AB36" s="2"/>
      <c r="AC36" s="2"/>
    </row>
    <row r="37" spans="2:29" ht="18" customHeight="1" x14ac:dyDescent="0.2">
      <c r="B37" s="257" t="s">
        <v>86</v>
      </c>
      <c r="C37" s="258"/>
      <c r="D37" s="258"/>
      <c r="E37" s="258"/>
      <c r="F37" s="258"/>
      <c r="G37" s="258"/>
      <c r="H37" s="258"/>
      <c r="I37" s="258"/>
      <c r="J37" s="258"/>
      <c r="K37" s="258"/>
      <c r="L37" s="259">
        <v>1991</v>
      </c>
      <c r="M37" s="259"/>
      <c r="N37" s="259"/>
      <c r="O37" s="259"/>
      <c r="P37" s="260">
        <v>47</v>
      </c>
      <c r="Q37" s="260"/>
      <c r="R37" s="260"/>
      <c r="S37" s="260"/>
      <c r="T37" s="261" t="s">
        <v>87</v>
      </c>
      <c r="U37" s="261"/>
      <c r="V37" s="261"/>
      <c r="W37" s="262"/>
      <c r="X37" s="3"/>
      <c r="Y37" s="3"/>
      <c r="AA37" s="2"/>
      <c r="AB37" s="2"/>
      <c r="AC37" s="2"/>
    </row>
    <row r="38" spans="2:29" ht="18" customHeight="1" x14ac:dyDescent="0.2">
      <c r="B38" s="244"/>
      <c r="C38" s="246" t="s">
        <v>88</v>
      </c>
      <c r="D38" s="246"/>
      <c r="E38" s="246"/>
      <c r="F38" s="246"/>
      <c r="G38" s="246"/>
      <c r="H38" s="246"/>
      <c r="I38" s="246"/>
      <c r="J38" s="246" t="s">
        <v>28</v>
      </c>
      <c r="K38" s="246"/>
      <c r="L38" s="246"/>
      <c r="M38" s="246"/>
      <c r="N38" s="246"/>
      <c r="O38" s="246"/>
      <c r="P38" s="246"/>
      <c r="Q38" s="246" t="s">
        <v>32</v>
      </c>
      <c r="R38" s="246"/>
      <c r="S38" s="246"/>
      <c r="T38" s="246"/>
      <c r="U38" s="246"/>
      <c r="V38" s="246"/>
      <c r="W38" s="247"/>
      <c r="X38" s="3"/>
      <c r="Y38" s="3"/>
      <c r="AA38" s="2"/>
      <c r="AB38" s="2"/>
      <c r="AC38" s="2"/>
    </row>
    <row r="39" spans="2:29" ht="18" customHeight="1" thickBot="1" x14ac:dyDescent="0.25">
      <c r="B39" s="245"/>
      <c r="C39" s="248">
        <v>231571810</v>
      </c>
      <c r="D39" s="248"/>
      <c r="E39" s="248"/>
      <c r="F39" s="248"/>
      <c r="G39" s="248"/>
      <c r="H39" s="248"/>
      <c r="I39" s="248"/>
      <c r="J39" s="249">
        <v>152837370</v>
      </c>
      <c r="K39" s="249"/>
      <c r="L39" s="249"/>
      <c r="M39" s="249"/>
      <c r="N39" s="249"/>
      <c r="O39" s="249"/>
      <c r="P39" s="249"/>
      <c r="Q39" s="248">
        <v>99412000</v>
      </c>
      <c r="R39" s="248"/>
      <c r="S39" s="248"/>
      <c r="T39" s="248"/>
      <c r="U39" s="248"/>
      <c r="V39" s="248"/>
      <c r="W39" s="250"/>
      <c r="X39" s="3"/>
      <c r="Y39" s="3"/>
      <c r="Z39" s="1"/>
    </row>
    <row r="40" spans="2:29" ht="18" customHeight="1" x14ac:dyDescent="0.2">
      <c r="B40" s="254" t="s">
        <v>26</v>
      </c>
      <c r="C40" s="255"/>
      <c r="D40" s="255"/>
      <c r="E40" s="255"/>
      <c r="F40" s="255"/>
      <c r="G40" s="255"/>
      <c r="H40" s="255"/>
      <c r="I40" s="255"/>
      <c r="J40" s="255"/>
      <c r="K40" s="255"/>
      <c r="L40" s="255" t="s">
        <v>29</v>
      </c>
      <c r="M40" s="255"/>
      <c r="N40" s="255"/>
      <c r="O40" s="255"/>
      <c r="P40" s="255" t="s">
        <v>30</v>
      </c>
      <c r="Q40" s="255"/>
      <c r="R40" s="255"/>
      <c r="S40" s="255"/>
      <c r="T40" s="255" t="s">
        <v>31</v>
      </c>
      <c r="U40" s="255"/>
      <c r="V40" s="255"/>
      <c r="W40" s="256"/>
    </row>
    <row r="41" spans="2:29" ht="18" customHeight="1" x14ac:dyDescent="0.2">
      <c r="B41" s="257" t="s">
        <v>89</v>
      </c>
      <c r="C41" s="258"/>
      <c r="D41" s="258"/>
      <c r="E41" s="258"/>
      <c r="F41" s="258"/>
      <c r="G41" s="258"/>
      <c r="H41" s="258"/>
      <c r="I41" s="258"/>
      <c r="J41" s="258"/>
      <c r="K41" s="258"/>
      <c r="L41" s="259">
        <v>1993</v>
      </c>
      <c r="M41" s="259"/>
      <c r="N41" s="259"/>
      <c r="O41" s="259"/>
      <c r="P41" s="260">
        <v>34</v>
      </c>
      <c r="Q41" s="260"/>
      <c r="R41" s="260"/>
      <c r="S41" s="260"/>
      <c r="T41" s="261" t="s">
        <v>90</v>
      </c>
      <c r="U41" s="261"/>
      <c r="V41" s="261"/>
      <c r="W41" s="262"/>
    </row>
    <row r="42" spans="2:29" ht="18" customHeight="1" x14ac:dyDescent="0.2">
      <c r="B42" s="244"/>
      <c r="C42" s="246" t="s">
        <v>72</v>
      </c>
      <c r="D42" s="246"/>
      <c r="E42" s="246"/>
      <c r="F42" s="246"/>
      <c r="G42" s="246"/>
      <c r="H42" s="246"/>
      <c r="I42" s="246"/>
      <c r="J42" s="246" t="s">
        <v>28</v>
      </c>
      <c r="K42" s="246"/>
      <c r="L42" s="246"/>
      <c r="M42" s="246"/>
      <c r="N42" s="246"/>
      <c r="O42" s="246"/>
      <c r="P42" s="246"/>
      <c r="Q42" s="246" t="s">
        <v>32</v>
      </c>
      <c r="R42" s="246"/>
      <c r="S42" s="246"/>
      <c r="T42" s="246"/>
      <c r="U42" s="246"/>
      <c r="V42" s="246"/>
      <c r="W42" s="247"/>
    </row>
    <row r="43" spans="2:29" ht="18" customHeight="1" thickBot="1" x14ac:dyDescent="0.25">
      <c r="B43" s="245"/>
      <c r="C43" s="248">
        <v>148014090</v>
      </c>
      <c r="D43" s="248"/>
      <c r="E43" s="248"/>
      <c r="F43" s="248"/>
      <c r="G43" s="248"/>
      <c r="H43" s="248"/>
      <c r="I43" s="248"/>
      <c r="J43" s="248">
        <v>124331816</v>
      </c>
      <c r="K43" s="248"/>
      <c r="L43" s="248"/>
      <c r="M43" s="248"/>
      <c r="N43" s="248"/>
      <c r="O43" s="248"/>
      <c r="P43" s="248"/>
      <c r="Q43" s="248">
        <v>53332009</v>
      </c>
      <c r="R43" s="248"/>
      <c r="S43" s="248"/>
      <c r="T43" s="248"/>
      <c r="U43" s="248"/>
      <c r="V43" s="248"/>
      <c r="W43" s="250"/>
    </row>
    <row r="44" spans="2:29" ht="11" x14ac:dyDescent="0.2"/>
    <row r="45" spans="2:29" ht="15" customHeight="1" x14ac:dyDescent="0.2">
      <c r="U45" s="99" t="s">
        <v>446</v>
      </c>
      <c r="V45" s="99"/>
      <c r="W45" s="99"/>
    </row>
  </sheetData>
  <mergeCells count="136">
    <mergeCell ref="N6:S6"/>
    <mergeCell ref="T6:W6"/>
    <mergeCell ref="N7:S7"/>
    <mergeCell ref="T7:W7"/>
    <mergeCell ref="B1:E3"/>
    <mergeCell ref="F1:J1"/>
    <mergeCell ref="K1:R1"/>
    <mergeCell ref="S1:W1"/>
    <mergeCell ref="F2:J3"/>
    <mergeCell ref="K2:R3"/>
    <mergeCell ref="S2:W3"/>
    <mergeCell ref="B4:W4"/>
    <mergeCell ref="N5:S5"/>
    <mergeCell ref="T5:W5"/>
    <mergeCell ref="B6:M7"/>
    <mergeCell ref="B12:W12"/>
    <mergeCell ref="B13:E13"/>
    <mergeCell ref="F13:J13"/>
    <mergeCell ref="O13:S13"/>
    <mergeCell ref="N8:S8"/>
    <mergeCell ref="T8:W8"/>
    <mergeCell ref="B9:M10"/>
    <mergeCell ref="N9:S9"/>
    <mergeCell ref="T9:W9"/>
    <mergeCell ref="N10:S10"/>
    <mergeCell ref="T10:W10"/>
    <mergeCell ref="K13:N13"/>
    <mergeCell ref="T13:W13"/>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J35:P35"/>
    <mergeCell ref="Q35:W35"/>
    <mergeCell ref="B28:E29"/>
    <mergeCell ref="F28:J28"/>
    <mergeCell ref="K28:N28"/>
    <mergeCell ref="O28:S28"/>
    <mergeCell ref="T28:W28"/>
    <mergeCell ref="F29:S29"/>
    <mergeCell ref="T29:W29"/>
    <mergeCell ref="B31:W31"/>
    <mergeCell ref="B32:K32"/>
    <mergeCell ref="L32:O32"/>
    <mergeCell ref="P32:S32"/>
    <mergeCell ref="T32:W32"/>
    <mergeCell ref="B38:B39"/>
    <mergeCell ref="C38:I38"/>
    <mergeCell ref="J38:P38"/>
    <mergeCell ref="Q38:W38"/>
    <mergeCell ref="C39:I39"/>
    <mergeCell ref="J39:P39"/>
    <mergeCell ref="Q39:W39"/>
    <mergeCell ref="B33:K33"/>
    <mergeCell ref="L33:O33"/>
    <mergeCell ref="P33:S33"/>
    <mergeCell ref="T33:W33"/>
    <mergeCell ref="B36:K36"/>
    <mergeCell ref="L36:O36"/>
    <mergeCell ref="P36:S36"/>
    <mergeCell ref="T36:W36"/>
    <mergeCell ref="B37:K37"/>
    <mergeCell ref="L37:O37"/>
    <mergeCell ref="P37:S37"/>
    <mergeCell ref="T37:W37"/>
    <mergeCell ref="B34:B35"/>
    <mergeCell ref="C34:I34"/>
    <mergeCell ref="J34:P34"/>
    <mergeCell ref="Q34:W34"/>
    <mergeCell ref="C35:I35"/>
    <mergeCell ref="U45:W45"/>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s>
  <phoneticPr fontId="1"/>
  <hyperlinks>
    <hyperlink ref="U45" location="目次!D6" display="目次へ戻る"/>
  </hyperlinks>
  <pageMargins left="0.7" right="0.7" top="0.75" bottom="0.75" header="0.3" footer="0.3"/>
  <pageSetup paperSize="9" scale="94"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3"/>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379</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319</v>
      </c>
      <c r="G2" s="303"/>
      <c r="H2" s="303"/>
      <c r="I2" s="303"/>
      <c r="J2" s="304"/>
      <c r="K2" s="308" t="s">
        <v>457</v>
      </c>
      <c r="L2" s="308"/>
      <c r="M2" s="308"/>
      <c r="N2" s="308"/>
      <c r="O2" s="308"/>
      <c r="P2" s="308"/>
      <c r="Q2" s="308"/>
      <c r="R2" s="308"/>
      <c r="S2" s="308" t="s">
        <v>409</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10" t="s">
        <v>65</v>
      </c>
      <c r="N5" s="317" t="s">
        <v>416</v>
      </c>
      <c r="O5" s="318"/>
      <c r="P5" s="318"/>
      <c r="Q5" s="318"/>
      <c r="R5" s="318"/>
      <c r="S5" s="318"/>
      <c r="T5" s="399">
        <v>9098</v>
      </c>
      <c r="U5" s="399"/>
      <c r="V5" s="399"/>
      <c r="W5" s="400"/>
      <c r="Y5" s="5"/>
      <c r="Z5" s="5"/>
    </row>
    <row r="6" spans="1:26" s="4" customFormat="1" ht="15" customHeight="1" x14ac:dyDescent="0.2">
      <c r="B6" s="393" t="s">
        <v>556</v>
      </c>
      <c r="C6" s="394"/>
      <c r="D6" s="394"/>
      <c r="E6" s="394"/>
      <c r="F6" s="394"/>
      <c r="G6" s="394"/>
      <c r="H6" s="394"/>
      <c r="I6" s="394"/>
      <c r="J6" s="394"/>
      <c r="K6" s="394"/>
      <c r="L6" s="394"/>
      <c r="M6" s="395"/>
      <c r="N6" s="141" t="s">
        <v>48</v>
      </c>
      <c r="O6" s="142"/>
      <c r="P6" s="142"/>
      <c r="Q6" s="142"/>
      <c r="R6" s="142"/>
      <c r="S6" s="143"/>
      <c r="T6" s="132">
        <f>(K28/T5)</f>
        <v>506495.28335897997</v>
      </c>
      <c r="U6" s="133"/>
      <c r="V6" s="133"/>
      <c r="W6" s="134"/>
      <c r="Y6" s="5"/>
      <c r="Z6" s="5"/>
    </row>
    <row r="7" spans="1:26" s="4" customFormat="1" ht="15" customHeight="1" x14ac:dyDescent="0.2">
      <c r="B7" s="393"/>
      <c r="C7" s="394"/>
      <c r="D7" s="394"/>
      <c r="E7" s="394"/>
      <c r="F7" s="394"/>
      <c r="G7" s="394"/>
      <c r="H7" s="394"/>
      <c r="I7" s="394"/>
      <c r="J7" s="394"/>
      <c r="K7" s="394"/>
      <c r="L7" s="394"/>
      <c r="M7" s="395"/>
      <c r="N7" s="141" t="s">
        <v>49</v>
      </c>
      <c r="O7" s="142"/>
      <c r="P7" s="142"/>
      <c r="Q7" s="142"/>
      <c r="R7" s="142"/>
      <c r="S7" s="143"/>
      <c r="T7" s="135">
        <f>(SUM(K14:N20,K23:N25)-(SUM(T17:W18)))/(T5)</f>
        <v>506043.96867443394</v>
      </c>
      <c r="U7" s="136"/>
      <c r="V7" s="136"/>
      <c r="W7" s="137"/>
      <c r="Y7" s="5"/>
      <c r="Z7" s="5"/>
    </row>
    <row r="8" spans="1:26" s="4" customFormat="1" ht="15" customHeight="1" x14ac:dyDescent="0.2">
      <c r="B8" s="393"/>
      <c r="C8" s="394"/>
      <c r="D8" s="394"/>
      <c r="E8" s="394"/>
      <c r="F8" s="394"/>
      <c r="G8" s="394"/>
      <c r="H8" s="394"/>
      <c r="I8" s="394"/>
      <c r="J8" s="394"/>
      <c r="K8" s="394"/>
      <c r="L8" s="394"/>
      <c r="M8" s="395"/>
      <c r="N8" s="141" t="s">
        <v>44</v>
      </c>
      <c r="O8" s="142"/>
      <c r="P8" s="142"/>
      <c r="Q8" s="142"/>
      <c r="R8" s="142"/>
      <c r="S8" s="143"/>
      <c r="T8" s="155">
        <f>((T17+T18)/(K28)*100)</f>
        <v>8.910540717240667E-2</v>
      </c>
      <c r="U8" s="156"/>
      <c r="V8" s="156"/>
      <c r="W8" s="157"/>
      <c r="Y8" s="5"/>
      <c r="Z8" s="5"/>
    </row>
    <row r="9" spans="1:26" s="4" customFormat="1" ht="15" customHeight="1" x14ac:dyDescent="0.2">
      <c r="B9" s="393"/>
      <c r="C9" s="394"/>
      <c r="D9" s="394"/>
      <c r="E9" s="394"/>
      <c r="F9" s="394"/>
      <c r="G9" s="394"/>
      <c r="H9" s="394"/>
      <c r="I9" s="394"/>
      <c r="J9" s="394"/>
      <c r="K9" s="394"/>
      <c r="L9" s="394"/>
      <c r="M9" s="395"/>
      <c r="N9" s="141" t="s">
        <v>45</v>
      </c>
      <c r="O9" s="142"/>
      <c r="P9" s="142"/>
      <c r="Q9" s="142"/>
      <c r="R9" s="142"/>
      <c r="S9" s="143"/>
      <c r="T9" s="155">
        <f>IF((K21-T21)/(K21)*100&gt;0,(K21-T21)/(K21)*100,0)</f>
        <v>99.188404880495511</v>
      </c>
      <c r="U9" s="156"/>
      <c r="V9" s="156"/>
      <c r="W9" s="157"/>
      <c r="Y9" s="5"/>
      <c r="Z9" s="5"/>
    </row>
    <row r="10" spans="1:26" s="4" customFormat="1" ht="15" customHeight="1" thickBot="1" x14ac:dyDescent="0.25">
      <c r="B10" s="396"/>
      <c r="C10" s="397"/>
      <c r="D10" s="397"/>
      <c r="E10" s="397"/>
      <c r="F10" s="397"/>
      <c r="G10" s="397"/>
      <c r="H10" s="397"/>
      <c r="I10" s="397"/>
      <c r="J10" s="397"/>
      <c r="K10" s="397"/>
      <c r="L10" s="397"/>
      <c r="M10" s="398"/>
      <c r="N10" s="288" t="s">
        <v>417</v>
      </c>
      <c r="O10" s="289"/>
      <c r="P10" s="289"/>
      <c r="Q10" s="289"/>
      <c r="R10" s="289"/>
      <c r="S10" s="289"/>
      <c r="T10" s="327">
        <v>45.148245758727199</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307776000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2230277888</v>
      </c>
      <c r="L15" s="165"/>
      <c r="M15" s="165"/>
      <c r="N15" s="166"/>
      <c r="O15" s="167" t="s">
        <v>9</v>
      </c>
      <c r="P15" s="168"/>
      <c r="Q15" s="168"/>
      <c r="R15" s="168"/>
      <c r="S15" s="169"/>
      <c r="T15" s="170">
        <v>13000000</v>
      </c>
      <c r="U15" s="171"/>
      <c r="V15" s="171"/>
      <c r="W15" s="172"/>
      <c r="X15" s="1"/>
    </row>
    <row r="16" spans="1:26" s="2" customFormat="1" ht="15" customHeight="1" x14ac:dyDescent="0.2">
      <c r="A16" s="1"/>
      <c r="B16" s="202"/>
      <c r="C16" s="203"/>
      <c r="D16" s="203"/>
      <c r="E16" s="203"/>
      <c r="F16" s="173" t="s">
        <v>4</v>
      </c>
      <c r="G16" s="168"/>
      <c r="H16" s="168"/>
      <c r="I16" s="168"/>
      <c r="J16" s="169"/>
      <c r="K16" s="164">
        <v>128314001</v>
      </c>
      <c r="L16" s="165"/>
      <c r="M16" s="165"/>
      <c r="N16" s="166"/>
      <c r="O16" s="167" t="s">
        <v>8</v>
      </c>
      <c r="P16" s="168"/>
      <c r="Q16" s="168"/>
      <c r="R16" s="168"/>
      <c r="S16" s="169"/>
      <c r="T16" s="170">
        <v>13646000</v>
      </c>
      <c r="U16" s="171"/>
      <c r="V16" s="171"/>
      <c r="W16" s="172"/>
      <c r="X16" s="1"/>
    </row>
    <row r="17" spans="1:25"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5" s="2" customFormat="1" ht="15" customHeight="1" x14ac:dyDescent="0.2">
      <c r="A18" s="1"/>
      <c r="B18" s="202"/>
      <c r="C18" s="203"/>
      <c r="D18" s="203"/>
      <c r="E18" s="203"/>
      <c r="F18" s="173" t="s">
        <v>2</v>
      </c>
      <c r="G18" s="168"/>
      <c r="H18" s="168"/>
      <c r="I18" s="168"/>
      <c r="J18" s="169"/>
      <c r="K18" s="164">
        <v>67297963</v>
      </c>
      <c r="L18" s="165"/>
      <c r="M18" s="165"/>
      <c r="N18" s="166"/>
      <c r="O18" s="167" t="s">
        <v>6</v>
      </c>
      <c r="P18" s="168"/>
      <c r="Q18" s="168"/>
      <c r="R18" s="168"/>
      <c r="S18" s="169"/>
      <c r="T18" s="170">
        <v>4106061</v>
      </c>
      <c r="U18" s="171"/>
      <c r="V18" s="171"/>
      <c r="W18" s="172"/>
      <c r="X18" s="1"/>
    </row>
    <row r="19" spans="1:25" s="2" customFormat="1" ht="15" customHeight="1" x14ac:dyDescent="0.2">
      <c r="A19" s="1"/>
      <c r="B19" s="202"/>
      <c r="C19" s="203"/>
      <c r="D19" s="203"/>
      <c r="E19" s="203"/>
      <c r="F19" s="173" t="s">
        <v>23</v>
      </c>
      <c r="G19" s="168"/>
      <c r="H19" s="168"/>
      <c r="I19" s="168"/>
      <c r="J19" s="169"/>
      <c r="K19" s="164">
        <v>995413714</v>
      </c>
      <c r="L19" s="165"/>
      <c r="M19" s="165"/>
      <c r="N19" s="166"/>
      <c r="O19" s="167" t="s">
        <v>24</v>
      </c>
      <c r="P19" s="168"/>
      <c r="Q19" s="168"/>
      <c r="R19" s="168"/>
      <c r="S19" s="169"/>
      <c r="T19" s="170">
        <v>0</v>
      </c>
      <c r="U19" s="171"/>
      <c r="V19" s="171"/>
      <c r="W19" s="172"/>
      <c r="X19" s="1"/>
    </row>
    <row r="20" spans="1:25" s="2" customFormat="1" ht="15" customHeight="1" x14ac:dyDescent="0.2">
      <c r="A20" s="1"/>
      <c r="B20" s="202"/>
      <c r="C20" s="203"/>
      <c r="D20" s="203"/>
      <c r="E20" s="203"/>
      <c r="F20" s="218" t="s">
        <v>471</v>
      </c>
      <c r="G20" s="182"/>
      <c r="H20" s="182"/>
      <c r="I20" s="182"/>
      <c r="J20" s="183"/>
      <c r="K20" s="229">
        <v>60009385</v>
      </c>
      <c r="L20" s="230"/>
      <c r="M20" s="230"/>
      <c r="N20" s="231"/>
      <c r="O20" s="181" t="s">
        <v>472</v>
      </c>
      <c r="P20" s="182"/>
      <c r="Q20" s="182"/>
      <c r="R20" s="182"/>
      <c r="S20" s="183"/>
      <c r="T20" s="184">
        <v>0</v>
      </c>
      <c r="U20" s="185"/>
      <c r="V20" s="185"/>
      <c r="W20" s="186"/>
      <c r="X20" s="1"/>
    </row>
    <row r="21" spans="1:25" s="2" customFormat="1" ht="15" customHeight="1" thickBot="1" x14ac:dyDescent="0.25">
      <c r="A21" s="1"/>
      <c r="B21" s="202"/>
      <c r="C21" s="203"/>
      <c r="D21" s="203"/>
      <c r="E21" s="203"/>
      <c r="F21" s="187" t="s">
        <v>20</v>
      </c>
      <c r="G21" s="188"/>
      <c r="H21" s="188"/>
      <c r="I21" s="188"/>
      <c r="J21" s="189"/>
      <c r="K21" s="190">
        <f>SUM(K14:N20)</f>
        <v>3789088951</v>
      </c>
      <c r="L21" s="191"/>
      <c r="M21" s="191"/>
      <c r="N21" s="192"/>
      <c r="O21" s="193" t="s">
        <v>21</v>
      </c>
      <c r="P21" s="188"/>
      <c r="Q21" s="188"/>
      <c r="R21" s="188"/>
      <c r="S21" s="189"/>
      <c r="T21" s="190">
        <f>SUM(T14:W20)</f>
        <v>30752061</v>
      </c>
      <c r="U21" s="191"/>
      <c r="V21" s="191"/>
      <c r="W21" s="194"/>
      <c r="X21" s="1"/>
    </row>
    <row r="22" spans="1:25"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-3758336890</v>
      </c>
      <c r="U22" s="198"/>
      <c r="V22" s="198"/>
      <c r="W22" s="199"/>
      <c r="X22" s="1"/>
    </row>
    <row r="23" spans="1:25" s="2" customFormat="1" ht="15" customHeight="1" x14ac:dyDescent="0.2">
      <c r="A23" s="1"/>
      <c r="B23" s="200" t="s">
        <v>450</v>
      </c>
      <c r="C23" s="201"/>
      <c r="D23" s="201"/>
      <c r="E23" s="201"/>
      <c r="F23" s="206" t="s">
        <v>1</v>
      </c>
      <c r="G23" s="207"/>
      <c r="H23" s="207"/>
      <c r="I23" s="207"/>
      <c r="J23" s="208"/>
      <c r="K23" s="209">
        <v>777520764</v>
      </c>
      <c r="L23" s="210"/>
      <c r="M23" s="210"/>
      <c r="N23" s="210"/>
      <c r="O23" s="211" t="s">
        <v>43</v>
      </c>
      <c r="P23" s="207"/>
      <c r="Q23" s="207"/>
      <c r="R23" s="207"/>
      <c r="S23" s="208"/>
      <c r="T23" s="209">
        <v>451094</v>
      </c>
      <c r="U23" s="210"/>
      <c r="V23" s="210"/>
      <c r="W23" s="212"/>
      <c r="X23" s="1"/>
    </row>
    <row r="24" spans="1:25" s="2" customFormat="1" ht="15" customHeight="1" x14ac:dyDescent="0.2">
      <c r="A24" s="1"/>
      <c r="B24" s="202"/>
      <c r="C24" s="203"/>
      <c r="D24" s="203"/>
      <c r="E24" s="203"/>
      <c r="F24" s="213" t="s">
        <v>540</v>
      </c>
      <c r="G24" s="214"/>
      <c r="H24" s="214"/>
      <c r="I24" s="214"/>
      <c r="J24" s="215"/>
      <c r="K24" s="170">
        <v>41484366</v>
      </c>
      <c r="L24" s="171"/>
      <c r="M24" s="171"/>
      <c r="N24" s="216"/>
      <c r="O24" s="217"/>
      <c r="P24" s="214"/>
      <c r="Q24" s="214"/>
      <c r="R24" s="214"/>
      <c r="S24" s="215"/>
      <c r="T24" s="170"/>
      <c r="U24" s="171"/>
      <c r="V24" s="171"/>
      <c r="W24" s="172"/>
      <c r="X24" s="1"/>
    </row>
    <row r="25" spans="1:25" s="2" customFormat="1" ht="15" customHeight="1" x14ac:dyDescent="0.2">
      <c r="A25" s="1"/>
      <c r="B25" s="202"/>
      <c r="C25" s="203"/>
      <c r="D25" s="203"/>
      <c r="E25" s="203"/>
      <c r="F25" s="218" t="s">
        <v>537</v>
      </c>
      <c r="G25" s="182"/>
      <c r="H25" s="182"/>
      <c r="I25" s="182"/>
      <c r="J25" s="183"/>
      <c r="K25" s="219">
        <v>7</v>
      </c>
      <c r="L25" s="220"/>
      <c r="M25" s="220"/>
      <c r="N25" s="221"/>
      <c r="O25" s="181"/>
      <c r="P25" s="182"/>
      <c r="Q25" s="182"/>
      <c r="R25" s="182"/>
      <c r="S25" s="183"/>
      <c r="T25" s="222"/>
      <c r="U25" s="223"/>
      <c r="V25" s="223"/>
      <c r="W25" s="224"/>
      <c r="X25" s="1"/>
    </row>
    <row r="26" spans="1:25" s="2" customFormat="1" ht="15" customHeight="1" thickBot="1" x14ac:dyDescent="0.25">
      <c r="A26" s="1"/>
      <c r="B26" s="202"/>
      <c r="C26" s="203"/>
      <c r="D26" s="203"/>
      <c r="E26" s="203"/>
      <c r="F26" s="187" t="s">
        <v>20</v>
      </c>
      <c r="G26" s="188"/>
      <c r="H26" s="188"/>
      <c r="I26" s="188"/>
      <c r="J26" s="189"/>
      <c r="K26" s="225">
        <f>SUM(K23:N25)</f>
        <v>819005137</v>
      </c>
      <c r="L26" s="226"/>
      <c r="M26" s="226"/>
      <c r="N26" s="227"/>
      <c r="O26" s="193" t="s">
        <v>21</v>
      </c>
      <c r="P26" s="188"/>
      <c r="Q26" s="188"/>
      <c r="R26" s="188"/>
      <c r="S26" s="189"/>
      <c r="T26" s="225">
        <f>SUM(T23:W25)</f>
        <v>451094</v>
      </c>
      <c r="U26" s="226"/>
      <c r="V26" s="226"/>
      <c r="W26" s="228"/>
      <c r="X26" s="1"/>
    </row>
    <row r="27" spans="1:25"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-818554043</v>
      </c>
      <c r="U27" s="198"/>
      <c r="V27" s="198"/>
      <c r="W27" s="199"/>
      <c r="X27" s="1"/>
    </row>
    <row r="28" spans="1:25" s="2" customFormat="1" ht="15" customHeight="1" thickBot="1" x14ac:dyDescent="0.25">
      <c r="A28" s="1"/>
      <c r="B28" s="232" t="s">
        <v>451</v>
      </c>
      <c r="C28" s="233"/>
      <c r="D28" s="233"/>
      <c r="E28" s="233"/>
      <c r="F28" s="236" t="s">
        <v>20</v>
      </c>
      <c r="G28" s="237"/>
      <c r="H28" s="237"/>
      <c r="I28" s="237"/>
      <c r="J28" s="238"/>
      <c r="K28" s="239">
        <f>K21+K26</f>
        <v>4608094088</v>
      </c>
      <c r="L28" s="240"/>
      <c r="M28" s="240"/>
      <c r="N28" s="241"/>
      <c r="O28" s="242" t="s">
        <v>21</v>
      </c>
      <c r="P28" s="237"/>
      <c r="Q28" s="237"/>
      <c r="R28" s="237"/>
      <c r="S28" s="238"/>
      <c r="T28" s="239">
        <f>T21+T26</f>
        <v>31203155</v>
      </c>
      <c r="U28" s="240"/>
      <c r="V28" s="240"/>
      <c r="W28" s="243"/>
      <c r="X28" s="1"/>
      <c r="Y28" s="72"/>
    </row>
    <row r="29" spans="1:25"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-4576890933</v>
      </c>
      <c r="U29" s="198"/>
      <c r="V29" s="198"/>
      <c r="W29" s="199"/>
      <c r="X29" s="1"/>
    </row>
    <row r="30" spans="1:25"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5"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5"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9" ht="18" customHeight="1" x14ac:dyDescent="0.2">
      <c r="B33" s="257" t="s">
        <v>418</v>
      </c>
      <c r="C33" s="258"/>
      <c r="D33" s="258"/>
      <c r="E33" s="258"/>
      <c r="F33" s="258"/>
      <c r="G33" s="258"/>
      <c r="H33" s="258"/>
      <c r="I33" s="258"/>
      <c r="J33" s="258"/>
      <c r="K33" s="258"/>
      <c r="L33" s="259">
        <v>2012</v>
      </c>
      <c r="M33" s="259"/>
      <c r="N33" s="259"/>
      <c r="O33" s="259"/>
      <c r="P33" s="260">
        <v>47</v>
      </c>
      <c r="Q33" s="260"/>
      <c r="R33" s="260"/>
      <c r="S33" s="260"/>
      <c r="T33" s="261" t="s">
        <v>419</v>
      </c>
      <c r="U33" s="261"/>
      <c r="V33" s="261"/>
      <c r="W33" s="262"/>
    </row>
    <row r="34" spans="2:29" ht="18" customHeight="1" x14ac:dyDescent="0.2">
      <c r="B34" s="244"/>
      <c r="C34" s="246" t="s">
        <v>100</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9" ht="18" customHeight="1" thickBot="1" x14ac:dyDescent="0.25">
      <c r="B35" s="245"/>
      <c r="C35" s="248">
        <v>2641992988</v>
      </c>
      <c r="D35" s="248"/>
      <c r="E35" s="248"/>
      <c r="F35" s="248"/>
      <c r="G35" s="248"/>
      <c r="H35" s="248"/>
      <c r="I35" s="248"/>
      <c r="J35" s="248">
        <v>523114605</v>
      </c>
      <c r="K35" s="248"/>
      <c r="L35" s="248"/>
      <c r="M35" s="248"/>
      <c r="N35" s="248"/>
      <c r="O35" s="248"/>
      <c r="P35" s="248"/>
      <c r="Q35" s="248">
        <v>2558009000</v>
      </c>
      <c r="R35" s="248"/>
      <c r="S35" s="248"/>
      <c r="T35" s="248"/>
      <c r="U35" s="248"/>
      <c r="V35" s="248"/>
      <c r="W35" s="250"/>
    </row>
    <row r="36" spans="2:29" ht="18" customHeight="1" x14ac:dyDescent="0.2">
      <c r="B36" s="254" t="s">
        <v>26</v>
      </c>
      <c r="C36" s="255"/>
      <c r="D36" s="255"/>
      <c r="E36" s="255"/>
      <c r="F36" s="255"/>
      <c r="G36" s="255"/>
      <c r="H36" s="255"/>
      <c r="I36" s="255"/>
      <c r="J36" s="255"/>
      <c r="K36" s="255"/>
      <c r="L36" s="255" t="s">
        <v>29</v>
      </c>
      <c r="M36" s="255"/>
      <c r="N36" s="255"/>
      <c r="O36" s="255"/>
      <c r="P36" s="255" t="s">
        <v>30</v>
      </c>
      <c r="Q36" s="255"/>
      <c r="R36" s="255"/>
      <c r="S36" s="255"/>
      <c r="T36" s="255" t="s">
        <v>31</v>
      </c>
      <c r="U36" s="255"/>
      <c r="V36" s="255"/>
      <c r="W36" s="256"/>
      <c r="X36" s="3"/>
      <c r="Y36" s="3"/>
      <c r="AA36" s="2"/>
      <c r="AB36" s="2"/>
      <c r="AC36" s="2"/>
    </row>
    <row r="37" spans="2:29" ht="18" customHeight="1" x14ac:dyDescent="0.2">
      <c r="B37" s="257" t="s">
        <v>559</v>
      </c>
      <c r="C37" s="258"/>
      <c r="D37" s="258"/>
      <c r="E37" s="258"/>
      <c r="F37" s="258"/>
      <c r="G37" s="258"/>
      <c r="H37" s="258"/>
      <c r="I37" s="258"/>
      <c r="J37" s="258"/>
      <c r="K37" s="258"/>
      <c r="L37" s="259">
        <v>2021</v>
      </c>
      <c r="M37" s="259"/>
      <c r="N37" s="259"/>
      <c r="O37" s="259"/>
      <c r="P37" s="260">
        <v>47</v>
      </c>
      <c r="Q37" s="260"/>
      <c r="R37" s="260"/>
      <c r="S37" s="260"/>
      <c r="T37" s="261" t="s">
        <v>569</v>
      </c>
      <c r="U37" s="261"/>
      <c r="V37" s="261"/>
      <c r="W37" s="262"/>
      <c r="X37" s="3"/>
      <c r="Y37" s="3"/>
      <c r="AA37" s="2"/>
      <c r="AB37" s="2"/>
      <c r="AC37" s="2"/>
    </row>
    <row r="38" spans="2:29" ht="18" customHeight="1" x14ac:dyDescent="0.2">
      <c r="B38" s="244"/>
      <c r="C38" s="246" t="s">
        <v>100</v>
      </c>
      <c r="D38" s="246"/>
      <c r="E38" s="246"/>
      <c r="F38" s="246"/>
      <c r="G38" s="246"/>
      <c r="H38" s="246"/>
      <c r="I38" s="246"/>
      <c r="J38" s="246" t="s">
        <v>28</v>
      </c>
      <c r="K38" s="246"/>
      <c r="L38" s="246"/>
      <c r="M38" s="246"/>
      <c r="N38" s="246"/>
      <c r="O38" s="246"/>
      <c r="P38" s="246"/>
      <c r="Q38" s="246" t="s">
        <v>32</v>
      </c>
      <c r="R38" s="246"/>
      <c r="S38" s="246"/>
      <c r="T38" s="246"/>
      <c r="U38" s="246"/>
      <c r="V38" s="246"/>
      <c r="W38" s="247"/>
      <c r="X38" s="3"/>
      <c r="Y38" s="3"/>
      <c r="AA38" s="2"/>
      <c r="AB38" s="2"/>
      <c r="AC38" s="2"/>
    </row>
    <row r="39" spans="2:29" ht="18" customHeight="1" thickBot="1" x14ac:dyDescent="0.25">
      <c r="B39" s="245"/>
      <c r="C39" s="248">
        <v>2476493216</v>
      </c>
      <c r="D39" s="248"/>
      <c r="E39" s="248"/>
      <c r="F39" s="248"/>
      <c r="G39" s="248"/>
      <c r="H39" s="248"/>
      <c r="I39" s="248"/>
      <c r="J39" s="248">
        <v>0</v>
      </c>
      <c r="K39" s="248"/>
      <c r="L39" s="248"/>
      <c r="M39" s="248"/>
      <c r="N39" s="248"/>
      <c r="O39" s="248"/>
      <c r="P39" s="248"/>
      <c r="Q39" s="248">
        <v>2476493216</v>
      </c>
      <c r="R39" s="248"/>
      <c r="S39" s="248"/>
      <c r="T39" s="248"/>
      <c r="U39" s="248"/>
      <c r="V39" s="248"/>
      <c r="W39" s="250"/>
      <c r="X39" s="3"/>
      <c r="Y39" s="3"/>
      <c r="Z39" s="1"/>
    </row>
    <row r="40" spans="2:29" ht="18" customHeight="1" x14ac:dyDescent="0.2">
      <c r="B40" s="254" t="s">
        <v>26</v>
      </c>
      <c r="C40" s="255"/>
      <c r="D40" s="255"/>
      <c r="E40" s="255"/>
      <c r="F40" s="255"/>
      <c r="G40" s="255"/>
      <c r="H40" s="255"/>
      <c r="I40" s="255"/>
      <c r="J40" s="255"/>
      <c r="K40" s="255"/>
      <c r="L40" s="255" t="s">
        <v>29</v>
      </c>
      <c r="M40" s="255"/>
      <c r="N40" s="255"/>
      <c r="O40" s="255"/>
      <c r="P40" s="255" t="s">
        <v>30</v>
      </c>
      <c r="Q40" s="255"/>
      <c r="R40" s="255"/>
      <c r="S40" s="255"/>
      <c r="T40" s="255" t="s">
        <v>31</v>
      </c>
      <c r="U40" s="255"/>
      <c r="V40" s="255"/>
      <c r="W40" s="256"/>
    </row>
    <row r="41" spans="2:29" ht="18" customHeight="1" x14ac:dyDescent="0.2">
      <c r="B41" s="257" t="s">
        <v>420</v>
      </c>
      <c r="C41" s="258"/>
      <c r="D41" s="258"/>
      <c r="E41" s="258"/>
      <c r="F41" s="258"/>
      <c r="G41" s="258"/>
      <c r="H41" s="258"/>
      <c r="I41" s="258"/>
      <c r="J41" s="258"/>
      <c r="K41" s="258"/>
      <c r="L41" s="259">
        <v>2015</v>
      </c>
      <c r="M41" s="259"/>
      <c r="N41" s="259"/>
      <c r="O41" s="259"/>
      <c r="P41" s="260">
        <v>47</v>
      </c>
      <c r="Q41" s="260"/>
      <c r="R41" s="260"/>
      <c r="S41" s="260"/>
      <c r="T41" s="261" t="s">
        <v>421</v>
      </c>
      <c r="U41" s="261"/>
      <c r="V41" s="261"/>
      <c r="W41" s="262"/>
    </row>
    <row r="42" spans="2:29" ht="18" customHeight="1" x14ac:dyDescent="0.2">
      <c r="B42" s="244"/>
      <c r="C42" s="246" t="s">
        <v>186</v>
      </c>
      <c r="D42" s="246"/>
      <c r="E42" s="246"/>
      <c r="F42" s="246"/>
      <c r="G42" s="246"/>
      <c r="H42" s="246"/>
      <c r="I42" s="246"/>
      <c r="J42" s="246" t="s">
        <v>28</v>
      </c>
      <c r="K42" s="246"/>
      <c r="L42" s="246"/>
      <c r="M42" s="246"/>
      <c r="N42" s="246"/>
      <c r="O42" s="246"/>
      <c r="P42" s="246"/>
      <c r="Q42" s="246" t="s">
        <v>32</v>
      </c>
      <c r="R42" s="246"/>
      <c r="S42" s="246"/>
      <c r="T42" s="246"/>
      <c r="U42" s="246"/>
      <c r="V42" s="246"/>
      <c r="W42" s="247"/>
    </row>
    <row r="43" spans="2:29" ht="18" customHeight="1" thickBot="1" x14ac:dyDescent="0.25">
      <c r="B43" s="245"/>
      <c r="C43" s="248">
        <v>2661086418</v>
      </c>
      <c r="D43" s="248"/>
      <c r="E43" s="248"/>
      <c r="F43" s="248"/>
      <c r="G43" s="248"/>
      <c r="H43" s="248"/>
      <c r="I43" s="248"/>
      <c r="J43" s="248">
        <v>351263406</v>
      </c>
      <c r="K43" s="248"/>
      <c r="L43" s="248"/>
      <c r="M43" s="248"/>
      <c r="N43" s="248"/>
      <c r="O43" s="248"/>
      <c r="P43" s="248"/>
      <c r="Q43" s="248">
        <v>2488834000</v>
      </c>
      <c r="R43" s="248"/>
      <c r="S43" s="248"/>
      <c r="T43" s="248"/>
      <c r="U43" s="248"/>
      <c r="V43" s="248"/>
      <c r="W43" s="250"/>
    </row>
    <row r="44" spans="2:29" ht="11.5" thickBot="1" x14ac:dyDescent="0.25"/>
    <row r="45" spans="2:29" ht="15" customHeight="1" thickBot="1" x14ac:dyDescent="0.25">
      <c r="B45" s="100" t="s">
        <v>33</v>
      </c>
      <c r="C45" s="101"/>
      <c r="D45" s="101"/>
      <c r="E45" s="101"/>
      <c r="F45" s="101"/>
      <c r="G45" s="101"/>
      <c r="H45" s="101"/>
      <c r="I45" s="101"/>
      <c r="J45" s="101"/>
      <c r="K45" s="101"/>
      <c r="L45" s="101"/>
      <c r="M45" s="101"/>
      <c r="N45" s="101"/>
      <c r="O45" s="101"/>
      <c r="P45" s="101"/>
      <c r="Q45" s="101"/>
      <c r="R45" s="101"/>
      <c r="S45" s="101"/>
      <c r="T45" s="101"/>
      <c r="U45" s="101"/>
      <c r="V45" s="101"/>
      <c r="W45" s="102"/>
    </row>
    <row r="46" spans="2:29" ht="15" customHeight="1" x14ac:dyDescent="0.2">
      <c r="B46" s="269" t="s">
        <v>39</v>
      </c>
      <c r="C46" s="265"/>
      <c r="D46" s="265"/>
      <c r="E46" s="265"/>
      <c r="F46" s="265"/>
      <c r="G46" s="265"/>
      <c r="H46" s="255" t="s">
        <v>34</v>
      </c>
      <c r="I46" s="255"/>
      <c r="J46" s="255"/>
      <c r="K46" s="255"/>
      <c r="L46" s="255" t="s">
        <v>40</v>
      </c>
      <c r="M46" s="255"/>
      <c r="N46" s="255"/>
      <c r="O46" s="255"/>
      <c r="P46" s="255" t="s">
        <v>41</v>
      </c>
      <c r="Q46" s="255"/>
      <c r="R46" s="255"/>
      <c r="S46" s="255"/>
      <c r="T46" s="265" t="s">
        <v>42</v>
      </c>
      <c r="U46" s="265"/>
      <c r="V46" s="265"/>
      <c r="W46" s="266"/>
    </row>
    <row r="47" spans="2:29" ht="15" customHeight="1" thickBot="1" x14ac:dyDescent="0.25">
      <c r="B47" s="277" t="s">
        <v>422</v>
      </c>
      <c r="C47" s="278"/>
      <c r="D47" s="278"/>
      <c r="E47" s="278"/>
      <c r="F47" s="278"/>
      <c r="G47" s="278"/>
      <c r="H47" s="279">
        <v>1473000000</v>
      </c>
      <c r="I47" s="279"/>
      <c r="J47" s="279"/>
      <c r="K47" s="279"/>
      <c r="L47" s="279">
        <v>1108914046</v>
      </c>
      <c r="M47" s="279"/>
      <c r="N47" s="279"/>
      <c r="O47" s="279"/>
      <c r="P47" s="280">
        <v>41422</v>
      </c>
      <c r="Q47" s="280"/>
      <c r="R47" s="280"/>
      <c r="S47" s="280"/>
      <c r="T47" s="281">
        <v>50489</v>
      </c>
      <c r="U47" s="281"/>
      <c r="V47" s="281"/>
      <c r="W47" s="282"/>
    </row>
    <row r="48" spans="2:29" ht="15" customHeight="1" x14ac:dyDescent="0.2">
      <c r="B48" s="269" t="s">
        <v>39</v>
      </c>
      <c r="C48" s="265"/>
      <c r="D48" s="265"/>
      <c r="E48" s="265"/>
      <c r="F48" s="265"/>
      <c r="G48" s="265"/>
      <c r="H48" s="255" t="s">
        <v>34</v>
      </c>
      <c r="I48" s="255"/>
      <c r="J48" s="255"/>
      <c r="K48" s="255"/>
      <c r="L48" s="255" t="s">
        <v>40</v>
      </c>
      <c r="M48" s="255"/>
      <c r="N48" s="255"/>
      <c r="O48" s="255"/>
      <c r="P48" s="255" t="s">
        <v>41</v>
      </c>
      <c r="Q48" s="255"/>
      <c r="R48" s="255"/>
      <c r="S48" s="255"/>
      <c r="T48" s="265" t="s">
        <v>42</v>
      </c>
      <c r="U48" s="265"/>
      <c r="V48" s="265"/>
      <c r="W48" s="266"/>
    </row>
    <row r="49" spans="2:23" ht="15" customHeight="1" thickBot="1" x14ac:dyDescent="0.25">
      <c r="B49" s="277" t="s">
        <v>420</v>
      </c>
      <c r="C49" s="278"/>
      <c r="D49" s="278"/>
      <c r="E49" s="278"/>
      <c r="F49" s="278"/>
      <c r="G49" s="278"/>
      <c r="H49" s="279">
        <v>1023000000</v>
      </c>
      <c r="I49" s="279"/>
      <c r="J49" s="279"/>
      <c r="K49" s="279"/>
      <c r="L49" s="279">
        <v>888738879</v>
      </c>
      <c r="M49" s="279"/>
      <c r="N49" s="279"/>
      <c r="O49" s="279"/>
      <c r="P49" s="280">
        <v>42454</v>
      </c>
      <c r="Q49" s="280"/>
      <c r="R49" s="280"/>
      <c r="S49" s="280"/>
      <c r="T49" s="281">
        <v>51561</v>
      </c>
      <c r="U49" s="281"/>
      <c r="V49" s="281"/>
      <c r="W49" s="282"/>
    </row>
    <row r="50" spans="2:23" ht="15" customHeight="1" x14ac:dyDescent="0.2">
      <c r="B50" s="269" t="s">
        <v>39</v>
      </c>
      <c r="C50" s="265"/>
      <c r="D50" s="265"/>
      <c r="E50" s="265"/>
      <c r="F50" s="265"/>
      <c r="G50" s="265"/>
      <c r="H50" s="255" t="s">
        <v>34</v>
      </c>
      <c r="I50" s="255"/>
      <c r="J50" s="255"/>
      <c r="K50" s="255"/>
      <c r="L50" s="255" t="s">
        <v>40</v>
      </c>
      <c r="M50" s="255"/>
      <c r="N50" s="255"/>
      <c r="O50" s="255"/>
      <c r="P50" s="255" t="s">
        <v>41</v>
      </c>
      <c r="Q50" s="255"/>
      <c r="R50" s="255"/>
      <c r="S50" s="255"/>
      <c r="T50" s="265" t="s">
        <v>42</v>
      </c>
      <c r="U50" s="265"/>
      <c r="V50" s="265"/>
      <c r="W50" s="266"/>
    </row>
    <row r="51" spans="2:23" ht="15" customHeight="1" thickBot="1" x14ac:dyDescent="0.25">
      <c r="B51" s="277" t="s">
        <v>559</v>
      </c>
      <c r="C51" s="278"/>
      <c r="D51" s="278"/>
      <c r="E51" s="278"/>
      <c r="F51" s="278"/>
      <c r="G51" s="278"/>
      <c r="H51" s="279">
        <v>558400000</v>
      </c>
      <c r="I51" s="279"/>
      <c r="J51" s="279"/>
      <c r="K51" s="279"/>
      <c r="L51" s="279">
        <v>558400000</v>
      </c>
      <c r="M51" s="279"/>
      <c r="N51" s="279"/>
      <c r="O51" s="279"/>
      <c r="P51" s="280">
        <v>44651</v>
      </c>
      <c r="Q51" s="280"/>
      <c r="R51" s="280"/>
      <c r="S51" s="280"/>
      <c r="T51" s="281">
        <v>48245</v>
      </c>
      <c r="U51" s="281"/>
      <c r="V51" s="281"/>
      <c r="W51" s="282"/>
    </row>
    <row r="53" spans="2:23" ht="15" customHeight="1" x14ac:dyDescent="0.2">
      <c r="U53" s="99" t="s">
        <v>446</v>
      </c>
      <c r="V53" s="99"/>
      <c r="W53" s="99"/>
    </row>
  </sheetData>
  <mergeCells count="166">
    <mergeCell ref="B50:G50"/>
    <mergeCell ref="H50:K50"/>
    <mergeCell ref="L50:O50"/>
    <mergeCell ref="P50:S50"/>
    <mergeCell ref="T50:W50"/>
    <mergeCell ref="B51:G51"/>
    <mergeCell ref="H51:K51"/>
    <mergeCell ref="L51:O51"/>
    <mergeCell ref="P51:S51"/>
    <mergeCell ref="T51:W51"/>
    <mergeCell ref="U53:W53"/>
    <mergeCell ref="B1:E3"/>
    <mergeCell ref="F1:J1"/>
    <mergeCell ref="K1:R1"/>
    <mergeCell ref="S1:W1"/>
    <mergeCell ref="F2:J3"/>
    <mergeCell ref="K2:R3"/>
    <mergeCell ref="S2:W3"/>
    <mergeCell ref="B4:W4"/>
    <mergeCell ref="N5:S5"/>
    <mergeCell ref="T5:W5"/>
    <mergeCell ref="B6:M10"/>
    <mergeCell ref="N6:S6"/>
    <mergeCell ref="T6:W6"/>
    <mergeCell ref="N7:S7"/>
    <mergeCell ref="T7:W7"/>
    <mergeCell ref="N8:S8"/>
    <mergeCell ref="T8:W8"/>
    <mergeCell ref="N9:S9"/>
    <mergeCell ref="T9:W9"/>
    <mergeCell ref="N10:S10"/>
    <mergeCell ref="T10:W10"/>
    <mergeCell ref="B12:W12"/>
    <mergeCell ref="B13:E13"/>
    <mergeCell ref="F13:J13"/>
    <mergeCell ref="O13:S13"/>
    <mergeCell ref="K16:N16"/>
    <mergeCell ref="O16:S16"/>
    <mergeCell ref="T16:W16"/>
    <mergeCell ref="F17:J17"/>
    <mergeCell ref="K17:N17"/>
    <mergeCell ref="O17:S17"/>
    <mergeCell ref="T17:W17"/>
    <mergeCell ref="F14:J14"/>
    <mergeCell ref="K14:N14"/>
    <mergeCell ref="O14:S14"/>
    <mergeCell ref="T14:W14"/>
    <mergeCell ref="F15:J15"/>
    <mergeCell ref="K15:N15"/>
    <mergeCell ref="O15:S15"/>
    <mergeCell ref="T15:W15"/>
    <mergeCell ref="F16:J16"/>
    <mergeCell ref="K13:N13"/>
    <mergeCell ref="T13:W13"/>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20:J20"/>
    <mergeCell ref="K20:N20"/>
    <mergeCell ref="J35:P35"/>
    <mergeCell ref="Q35:W35"/>
    <mergeCell ref="B28:E29"/>
    <mergeCell ref="F28:J28"/>
    <mergeCell ref="K28:N28"/>
    <mergeCell ref="O28:S28"/>
    <mergeCell ref="T28:W28"/>
    <mergeCell ref="F29:S29"/>
    <mergeCell ref="T29:W29"/>
    <mergeCell ref="B31:W31"/>
    <mergeCell ref="B32:K32"/>
    <mergeCell ref="L32:O32"/>
    <mergeCell ref="P32:S32"/>
    <mergeCell ref="T32:W32"/>
    <mergeCell ref="B38:B39"/>
    <mergeCell ref="C38:I38"/>
    <mergeCell ref="J38:P38"/>
    <mergeCell ref="Q38:W38"/>
    <mergeCell ref="C39:I39"/>
    <mergeCell ref="J39:P39"/>
    <mergeCell ref="Q39:W39"/>
    <mergeCell ref="B33:K33"/>
    <mergeCell ref="L33:O33"/>
    <mergeCell ref="P33:S33"/>
    <mergeCell ref="T33:W33"/>
    <mergeCell ref="B36:K36"/>
    <mergeCell ref="L36:O36"/>
    <mergeCell ref="P36:S36"/>
    <mergeCell ref="T36:W36"/>
    <mergeCell ref="B37:K37"/>
    <mergeCell ref="L37:O37"/>
    <mergeCell ref="P37:S37"/>
    <mergeCell ref="T37:W37"/>
    <mergeCell ref="B34:B35"/>
    <mergeCell ref="C34:I34"/>
    <mergeCell ref="J34:P34"/>
    <mergeCell ref="Q34:W34"/>
    <mergeCell ref="C35:I35"/>
    <mergeCell ref="Q42:W42"/>
    <mergeCell ref="C43:I43"/>
    <mergeCell ref="J43:P43"/>
    <mergeCell ref="Q43:W43"/>
    <mergeCell ref="B40:K40"/>
    <mergeCell ref="L40:O40"/>
    <mergeCell ref="P40:S40"/>
    <mergeCell ref="T40:W40"/>
    <mergeCell ref="B41:K41"/>
    <mergeCell ref="L41:O41"/>
    <mergeCell ref="P41:S41"/>
    <mergeCell ref="T41:W41"/>
    <mergeCell ref="B45:W45"/>
    <mergeCell ref="B46:G46"/>
    <mergeCell ref="H46:K46"/>
    <mergeCell ref="L46:O46"/>
    <mergeCell ref="P46:S46"/>
    <mergeCell ref="T46:W46"/>
    <mergeCell ref="B42:B43"/>
    <mergeCell ref="C42:I42"/>
    <mergeCell ref="B49:G49"/>
    <mergeCell ref="H49:K49"/>
    <mergeCell ref="L49:O49"/>
    <mergeCell ref="P49:S49"/>
    <mergeCell ref="T49:W49"/>
    <mergeCell ref="B47:G47"/>
    <mergeCell ref="H47:K47"/>
    <mergeCell ref="L47:O47"/>
    <mergeCell ref="P47:S47"/>
    <mergeCell ref="T47:W47"/>
    <mergeCell ref="B48:G48"/>
    <mergeCell ref="H48:K48"/>
    <mergeCell ref="L48:O48"/>
    <mergeCell ref="P48:S48"/>
    <mergeCell ref="T48:W48"/>
    <mergeCell ref="J42:P42"/>
  </mergeCells>
  <phoneticPr fontId="1"/>
  <hyperlinks>
    <hyperlink ref="U53" location="目次!D6" display="目次へ戻る"/>
    <hyperlink ref="U53:W53" location="目次!D56" display="目次へ戻る"/>
  </hyperlinks>
  <pageMargins left="0.7" right="0.7" top="0.75" bottom="0.75" header="0.3" footer="0.3"/>
  <pageSetup paperSize="9" scale="94"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387</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319</v>
      </c>
      <c r="G2" s="303"/>
      <c r="H2" s="303"/>
      <c r="I2" s="303"/>
      <c r="J2" s="304"/>
      <c r="K2" s="308" t="s">
        <v>423</v>
      </c>
      <c r="L2" s="308"/>
      <c r="M2" s="308"/>
      <c r="N2" s="308"/>
      <c r="O2" s="308"/>
      <c r="P2" s="308"/>
      <c r="Q2" s="308"/>
      <c r="R2" s="308"/>
      <c r="S2" s="308" t="s">
        <v>409</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32" t="s">
        <v>154</v>
      </c>
      <c r="C5" s="33"/>
      <c r="D5" s="33"/>
      <c r="E5" s="33"/>
      <c r="F5" s="33" t="s">
        <v>424</v>
      </c>
      <c r="G5" s="33"/>
      <c r="H5" s="33"/>
      <c r="I5" s="33"/>
      <c r="J5" s="33"/>
      <c r="K5" s="33"/>
      <c r="L5" s="33"/>
      <c r="M5" s="34"/>
      <c r="N5" s="317" t="s">
        <v>425</v>
      </c>
      <c r="O5" s="318"/>
      <c r="P5" s="318"/>
      <c r="Q5" s="318"/>
      <c r="R5" s="318"/>
      <c r="S5" s="318"/>
      <c r="T5" s="399">
        <v>17</v>
      </c>
      <c r="U5" s="399"/>
      <c r="V5" s="399"/>
      <c r="W5" s="400"/>
      <c r="Y5" s="5"/>
      <c r="Z5" s="5"/>
    </row>
    <row r="6" spans="1:26" s="4" customFormat="1" ht="15" customHeight="1" x14ac:dyDescent="0.2">
      <c r="B6" s="20" t="s">
        <v>157</v>
      </c>
      <c r="C6" s="11"/>
      <c r="D6" s="11"/>
      <c r="E6" s="11"/>
      <c r="F6" s="263">
        <v>24563</v>
      </c>
      <c r="G6" s="263"/>
      <c r="H6" s="263"/>
      <c r="I6" s="263"/>
      <c r="J6" s="263"/>
      <c r="K6" s="263"/>
      <c r="L6" s="263"/>
      <c r="M6" s="264"/>
      <c r="N6" s="141" t="s">
        <v>48</v>
      </c>
      <c r="O6" s="142"/>
      <c r="P6" s="142"/>
      <c r="Q6" s="142"/>
      <c r="R6" s="142"/>
      <c r="S6" s="143"/>
      <c r="T6" s="132">
        <f>(K28/T5)</f>
        <v>7223044.9411764704</v>
      </c>
      <c r="U6" s="133"/>
      <c r="V6" s="133"/>
      <c r="W6" s="134"/>
      <c r="Y6" s="5"/>
      <c r="Z6" s="5"/>
    </row>
    <row r="7" spans="1:26" s="4" customFormat="1" ht="15" customHeight="1" x14ac:dyDescent="0.2">
      <c r="B7" s="20" t="s">
        <v>324</v>
      </c>
      <c r="C7" s="11"/>
      <c r="D7" s="11"/>
      <c r="E7" s="11"/>
      <c r="F7" s="37"/>
      <c r="G7" s="37"/>
      <c r="H7" s="37"/>
      <c r="I7" s="37"/>
      <c r="J7" s="37"/>
      <c r="K7" s="37"/>
      <c r="L7" s="37"/>
      <c r="M7" s="46"/>
      <c r="N7" s="141" t="s">
        <v>49</v>
      </c>
      <c r="O7" s="142"/>
      <c r="P7" s="142"/>
      <c r="Q7" s="142"/>
      <c r="R7" s="142"/>
      <c r="S7" s="143"/>
      <c r="T7" s="135">
        <f>(SUM(K14:N20,K23:N25)-(SUM(T17:W18)))/(T5)</f>
        <v>7223044.9411764704</v>
      </c>
      <c r="U7" s="136"/>
      <c r="V7" s="136"/>
      <c r="W7" s="137"/>
      <c r="Y7" s="5"/>
      <c r="Z7" s="5"/>
    </row>
    <row r="8" spans="1:26" s="4" customFormat="1" ht="15" customHeight="1" x14ac:dyDescent="0.2">
      <c r="B8" s="364" t="s">
        <v>426</v>
      </c>
      <c r="C8" s="365"/>
      <c r="D8" s="365"/>
      <c r="E8" s="365"/>
      <c r="F8" s="365"/>
      <c r="G8" s="365"/>
      <c r="H8" s="365"/>
      <c r="I8" s="365"/>
      <c r="J8" s="365"/>
      <c r="K8" s="365"/>
      <c r="L8" s="365"/>
      <c r="M8" s="366"/>
      <c r="N8" s="141" t="s">
        <v>44</v>
      </c>
      <c r="O8" s="142"/>
      <c r="P8" s="142"/>
      <c r="Q8" s="142"/>
      <c r="R8" s="142"/>
      <c r="S8" s="143"/>
      <c r="T8" s="155">
        <f>((T17+T18)/(K28)*100)</f>
        <v>0</v>
      </c>
      <c r="U8" s="156"/>
      <c r="V8" s="156"/>
      <c r="W8" s="157"/>
      <c r="Y8" s="5"/>
      <c r="Z8" s="5"/>
    </row>
    <row r="9" spans="1:26" s="4" customFormat="1" ht="15" customHeight="1" x14ac:dyDescent="0.2">
      <c r="B9" s="364"/>
      <c r="C9" s="365"/>
      <c r="D9" s="365"/>
      <c r="E9" s="365"/>
      <c r="F9" s="365"/>
      <c r="G9" s="365"/>
      <c r="H9" s="365"/>
      <c r="I9" s="365"/>
      <c r="J9" s="365"/>
      <c r="K9" s="365"/>
      <c r="L9" s="365"/>
      <c r="M9" s="366"/>
      <c r="N9" s="141" t="s">
        <v>45</v>
      </c>
      <c r="O9" s="142"/>
      <c r="P9" s="142"/>
      <c r="Q9" s="142"/>
      <c r="R9" s="142"/>
      <c r="S9" s="143"/>
      <c r="T9" s="155">
        <f>IF((K21-T21)/(K21)*100&gt;0,(K21-T21)/(K21)*100,0)</f>
        <v>100</v>
      </c>
      <c r="U9" s="156"/>
      <c r="V9" s="156"/>
      <c r="W9" s="157"/>
      <c r="Y9" s="5"/>
      <c r="Z9" s="5"/>
    </row>
    <row r="10" spans="1:26" s="4" customFormat="1" ht="15" customHeight="1" thickBot="1" x14ac:dyDescent="0.25">
      <c r="B10" s="367"/>
      <c r="C10" s="368"/>
      <c r="D10" s="368"/>
      <c r="E10" s="368"/>
      <c r="F10" s="368"/>
      <c r="G10" s="368"/>
      <c r="H10" s="368"/>
      <c r="I10" s="368"/>
      <c r="J10" s="368"/>
      <c r="K10" s="368"/>
      <c r="L10" s="368"/>
      <c r="M10" s="369"/>
      <c r="N10" s="288" t="s">
        <v>69</v>
      </c>
      <c r="O10" s="289"/>
      <c r="P10" s="289"/>
      <c r="Q10" s="289"/>
      <c r="R10" s="289"/>
      <c r="S10" s="289"/>
      <c r="T10" s="327">
        <v>94.421555250644801</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43968000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43693148</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22716617</v>
      </c>
      <c r="L16" s="165"/>
      <c r="M16" s="165"/>
      <c r="N16" s="166"/>
      <c r="O16" s="167" t="s">
        <v>8</v>
      </c>
      <c r="P16" s="168"/>
      <c r="Q16" s="168"/>
      <c r="R16" s="168"/>
      <c r="S16" s="169"/>
      <c r="T16" s="170">
        <v>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1634504</v>
      </c>
      <c r="L18" s="165"/>
      <c r="M18" s="165"/>
      <c r="N18" s="166"/>
      <c r="O18" s="167" t="s">
        <v>6</v>
      </c>
      <c r="P18" s="168"/>
      <c r="Q18" s="168"/>
      <c r="R18" s="168"/>
      <c r="S18" s="169"/>
      <c r="T18" s="170">
        <v>0</v>
      </c>
      <c r="U18" s="171"/>
      <c r="V18" s="171"/>
      <c r="W18" s="172"/>
      <c r="X18" s="1"/>
    </row>
    <row r="19" spans="1:24" s="2" customFormat="1" ht="15" customHeight="1" x14ac:dyDescent="0.2">
      <c r="A19" s="1"/>
      <c r="B19" s="202"/>
      <c r="C19" s="203"/>
      <c r="D19" s="203"/>
      <c r="E19" s="203"/>
      <c r="F19" s="173" t="s">
        <v>23</v>
      </c>
      <c r="G19" s="168"/>
      <c r="H19" s="168"/>
      <c r="I19" s="168"/>
      <c r="J19" s="169"/>
      <c r="K19" s="164">
        <v>0</v>
      </c>
      <c r="L19" s="165"/>
      <c r="M19" s="165"/>
      <c r="N19" s="166"/>
      <c r="O19" s="167" t="s">
        <v>24</v>
      </c>
      <c r="P19" s="168"/>
      <c r="Q19" s="168"/>
      <c r="R19" s="168"/>
      <c r="S19" s="169"/>
      <c r="T19" s="170">
        <v>0</v>
      </c>
      <c r="U19" s="171"/>
      <c r="V19" s="171"/>
      <c r="W19" s="172"/>
      <c r="X19" s="1"/>
    </row>
    <row r="20" spans="1:24" s="2" customFormat="1" ht="15" customHeight="1" x14ac:dyDescent="0.2">
      <c r="A20" s="1"/>
      <c r="B20" s="202"/>
      <c r="C20" s="203"/>
      <c r="D20" s="203"/>
      <c r="E20" s="203"/>
      <c r="F20" s="218" t="s">
        <v>469</v>
      </c>
      <c r="G20" s="182"/>
      <c r="H20" s="182"/>
      <c r="I20" s="182"/>
      <c r="J20" s="183"/>
      <c r="K20" s="229">
        <v>0</v>
      </c>
      <c r="L20" s="230"/>
      <c r="M20" s="230"/>
      <c r="N20" s="231"/>
      <c r="O20" s="181" t="s">
        <v>470</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112012269</v>
      </c>
      <c r="L21" s="191"/>
      <c r="M21" s="191"/>
      <c r="N21" s="192"/>
      <c r="O21" s="193" t="s">
        <v>21</v>
      </c>
      <c r="P21" s="188"/>
      <c r="Q21" s="188"/>
      <c r="R21" s="188"/>
      <c r="S21" s="189"/>
      <c r="T21" s="190">
        <f>SUM(T14:W20)</f>
        <v>0</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-112012269</v>
      </c>
      <c r="U22" s="198"/>
      <c r="V22" s="198"/>
      <c r="W22" s="199"/>
      <c r="X22" s="1"/>
    </row>
    <row r="23" spans="1:24" s="2" customFormat="1" ht="15" customHeight="1" x14ac:dyDescent="0.2">
      <c r="A23" s="1"/>
      <c r="B23" s="200" t="s">
        <v>450</v>
      </c>
      <c r="C23" s="201"/>
      <c r="D23" s="201"/>
      <c r="E23" s="201"/>
      <c r="F23" s="206" t="s">
        <v>1</v>
      </c>
      <c r="G23" s="207"/>
      <c r="H23" s="207"/>
      <c r="I23" s="207"/>
      <c r="J23" s="208"/>
      <c r="K23" s="209">
        <v>4853157</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540</v>
      </c>
      <c r="G24" s="214"/>
      <c r="H24" s="214"/>
      <c r="I24" s="214"/>
      <c r="J24" s="215"/>
      <c r="K24" s="170">
        <v>5926338</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0</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10779495</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-10779495</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122791764</v>
      </c>
      <c r="L28" s="240"/>
      <c r="M28" s="240"/>
      <c r="N28" s="241"/>
      <c r="O28" s="242" t="s">
        <v>21</v>
      </c>
      <c r="P28" s="237"/>
      <c r="Q28" s="237"/>
      <c r="R28" s="237"/>
      <c r="S28" s="238"/>
      <c r="T28" s="239">
        <f>T21+T26</f>
        <v>0</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-122791764</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9" ht="18" customHeight="1" x14ac:dyDescent="0.2">
      <c r="B33" s="257" t="s">
        <v>427</v>
      </c>
      <c r="C33" s="258"/>
      <c r="D33" s="258"/>
      <c r="E33" s="258"/>
      <c r="F33" s="258"/>
      <c r="G33" s="258"/>
      <c r="H33" s="258"/>
      <c r="I33" s="258"/>
      <c r="J33" s="258"/>
      <c r="K33" s="258"/>
      <c r="L33" s="259">
        <v>1966</v>
      </c>
      <c r="M33" s="259"/>
      <c r="N33" s="259"/>
      <c r="O33" s="259"/>
      <c r="P33" s="260">
        <v>47</v>
      </c>
      <c r="Q33" s="260"/>
      <c r="R33" s="260"/>
      <c r="S33" s="260"/>
      <c r="T33" s="261" t="s">
        <v>428</v>
      </c>
      <c r="U33" s="261"/>
      <c r="V33" s="261"/>
      <c r="W33" s="262"/>
    </row>
    <row r="34" spans="2:29" ht="18" customHeight="1" x14ac:dyDescent="0.2">
      <c r="B34" s="244"/>
      <c r="C34" s="246" t="s">
        <v>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9" ht="18" customHeight="1" thickBot="1" x14ac:dyDescent="0.25">
      <c r="B35" s="245"/>
      <c r="C35" s="248">
        <v>62470900</v>
      </c>
      <c r="D35" s="248"/>
      <c r="E35" s="248"/>
      <c r="F35" s="248"/>
      <c r="G35" s="248"/>
      <c r="H35" s="248"/>
      <c r="I35" s="248"/>
      <c r="J35" s="248">
        <v>62470899</v>
      </c>
      <c r="K35" s="248"/>
      <c r="L35" s="248"/>
      <c r="M35" s="248"/>
      <c r="N35" s="248"/>
      <c r="O35" s="248"/>
      <c r="P35" s="248"/>
      <c r="Q35" s="248">
        <v>17802000</v>
      </c>
      <c r="R35" s="248"/>
      <c r="S35" s="248"/>
      <c r="T35" s="248"/>
      <c r="U35" s="248"/>
      <c r="V35" s="248"/>
      <c r="W35" s="250"/>
    </row>
    <row r="36" spans="2:29" ht="18" customHeight="1" x14ac:dyDescent="0.2">
      <c r="B36" s="254" t="s">
        <v>26</v>
      </c>
      <c r="C36" s="255"/>
      <c r="D36" s="255"/>
      <c r="E36" s="255"/>
      <c r="F36" s="255"/>
      <c r="G36" s="255"/>
      <c r="H36" s="255"/>
      <c r="I36" s="255"/>
      <c r="J36" s="255"/>
      <c r="K36" s="255"/>
      <c r="L36" s="255" t="s">
        <v>29</v>
      </c>
      <c r="M36" s="255"/>
      <c r="N36" s="255"/>
      <c r="O36" s="255"/>
      <c r="P36" s="255" t="s">
        <v>30</v>
      </c>
      <c r="Q36" s="255"/>
      <c r="R36" s="255"/>
      <c r="S36" s="255"/>
      <c r="T36" s="255" t="s">
        <v>31</v>
      </c>
      <c r="U36" s="255"/>
      <c r="V36" s="255"/>
      <c r="W36" s="256"/>
      <c r="X36" s="3"/>
      <c r="Y36" s="3"/>
      <c r="AA36" s="2"/>
      <c r="AB36" s="2"/>
      <c r="AC36" s="2"/>
    </row>
    <row r="37" spans="2:29" ht="18" customHeight="1" x14ac:dyDescent="0.2">
      <c r="B37" s="257" t="s">
        <v>429</v>
      </c>
      <c r="C37" s="258"/>
      <c r="D37" s="258"/>
      <c r="E37" s="258"/>
      <c r="F37" s="258"/>
      <c r="G37" s="258"/>
      <c r="H37" s="258"/>
      <c r="I37" s="258"/>
      <c r="J37" s="258"/>
      <c r="K37" s="258"/>
      <c r="L37" s="259">
        <v>1978</v>
      </c>
      <c r="M37" s="259"/>
      <c r="N37" s="259"/>
      <c r="O37" s="259"/>
      <c r="P37" s="260">
        <v>47</v>
      </c>
      <c r="Q37" s="260"/>
      <c r="R37" s="260"/>
      <c r="S37" s="260"/>
      <c r="T37" s="261" t="s">
        <v>430</v>
      </c>
      <c r="U37" s="261"/>
      <c r="V37" s="261"/>
      <c r="W37" s="262"/>
      <c r="X37" s="3"/>
      <c r="Y37" s="3"/>
      <c r="AA37" s="2"/>
      <c r="AB37" s="2"/>
      <c r="AC37" s="2"/>
    </row>
    <row r="38" spans="2:29" ht="18" customHeight="1" x14ac:dyDescent="0.2">
      <c r="B38" s="244"/>
      <c r="C38" s="246" t="s">
        <v>72</v>
      </c>
      <c r="D38" s="246"/>
      <c r="E38" s="246"/>
      <c r="F38" s="246"/>
      <c r="G38" s="246"/>
      <c r="H38" s="246"/>
      <c r="I38" s="246"/>
      <c r="J38" s="246" t="s">
        <v>28</v>
      </c>
      <c r="K38" s="246"/>
      <c r="L38" s="246"/>
      <c r="M38" s="246"/>
      <c r="N38" s="246"/>
      <c r="O38" s="246"/>
      <c r="P38" s="246"/>
      <c r="Q38" s="246" t="s">
        <v>32</v>
      </c>
      <c r="R38" s="246"/>
      <c r="S38" s="246"/>
      <c r="T38" s="246"/>
      <c r="U38" s="246"/>
      <c r="V38" s="246"/>
      <c r="W38" s="247"/>
      <c r="X38" s="3"/>
      <c r="Y38" s="3"/>
      <c r="AA38" s="2"/>
      <c r="AB38" s="2"/>
      <c r="AC38" s="2"/>
    </row>
    <row r="39" spans="2:29" ht="18" customHeight="1" thickBot="1" x14ac:dyDescent="0.25">
      <c r="B39" s="245"/>
      <c r="C39" s="248">
        <v>84550000</v>
      </c>
      <c r="D39" s="248"/>
      <c r="E39" s="248"/>
      <c r="F39" s="248"/>
      <c r="G39" s="248"/>
      <c r="H39" s="248"/>
      <c r="I39" s="248"/>
      <c r="J39" s="248">
        <v>79984300</v>
      </c>
      <c r="K39" s="248"/>
      <c r="L39" s="248"/>
      <c r="M39" s="248"/>
      <c r="N39" s="248"/>
      <c r="O39" s="248"/>
      <c r="P39" s="248"/>
      <c r="Q39" s="248">
        <v>23176000</v>
      </c>
      <c r="R39" s="248"/>
      <c r="S39" s="248"/>
      <c r="T39" s="248"/>
      <c r="U39" s="248"/>
      <c r="V39" s="248"/>
      <c r="W39" s="250"/>
      <c r="X39" s="3"/>
      <c r="Y39" s="3"/>
      <c r="Z39" s="1"/>
    </row>
    <row r="40" spans="2:29" ht="18" customHeight="1" x14ac:dyDescent="0.2">
      <c r="B40" s="254" t="s">
        <v>26</v>
      </c>
      <c r="C40" s="255"/>
      <c r="D40" s="255"/>
      <c r="E40" s="255"/>
      <c r="F40" s="255"/>
      <c r="G40" s="255"/>
      <c r="H40" s="255"/>
      <c r="I40" s="255"/>
      <c r="J40" s="255"/>
      <c r="K40" s="255"/>
      <c r="L40" s="255" t="s">
        <v>29</v>
      </c>
      <c r="M40" s="255"/>
      <c r="N40" s="255"/>
      <c r="O40" s="255"/>
      <c r="P40" s="255" t="s">
        <v>30</v>
      </c>
      <c r="Q40" s="255"/>
      <c r="R40" s="255"/>
      <c r="S40" s="255"/>
      <c r="T40" s="255" t="s">
        <v>31</v>
      </c>
      <c r="U40" s="255"/>
      <c r="V40" s="255"/>
      <c r="W40" s="256"/>
    </row>
    <row r="41" spans="2:29" ht="18" customHeight="1" x14ac:dyDescent="0.2">
      <c r="B41" s="257" t="s">
        <v>431</v>
      </c>
      <c r="C41" s="258"/>
      <c r="D41" s="258"/>
      <c r="E41" s="258"/>
      <c r="F41" s="258"/>
      <c r="G41" s="258"/>
      <c r="H41" s="258"/>
      <c r="I41" s="258"/>
      <c r="J41" s="258"/>
      <c r="K41" s="258"/>
      <c r="L41" s="259">
        <v>1983</v>
      </c>
      <c r="M41" s="259"/>
      <c r="N41" s="259"/>
      <c r="O41" s="259"/>
      <c r="P41" s="260">
        <v>47</v>
      </c>
      <c r="Q41" s="260"/>
      <c r="R41" s="260"/>
      <c r="S41" s="260"/>
      <c r="T41" s="261" t="s">
        <v>432</v>
      </c>
      <c r="U41" s="261"/>
      <c r="V41" s="261"/>
      <c r="W41" s="262"/>
    </row>
    <row r="42" spans="2:29" ht="18" customHeight="1" x14ac:dyDescent="0.2">
      <c r="B42" s="244"/>
      <c r="C42" s="246" t="s">
        <v>72</v>
      </c>
      <c r="D42" s="246"/>
      <c r="E42" s="246"/>
      <c r="F42" s="246"/>
      <c r="G42" s="246"/>
      <c r="H42" s="246"/>
      <c r="I42" s="246"/>
      <c r="J42" s="246" t="s">
        <v>28</v>
      </c>
      <c r="K42" s="246"/>
      <c r="L42" s="246"/>
      <c r="M42" s="246"/>
      <c r="N42" s="246"/>
      <c r="O42" s="246"/>
      <c r="P42" s="246"/>
      <c r="Q42" s="246" t="s">
        <v>32</v>
      </c>
      <c r="R42" s="246"/>
      <c r="S42" s="246"/>
      <c r="T42" s="246"/>
      <c r="U42" s="246"/>
      <c r="V42" s="246"/>
      <c r="W42" s="247"/>
    </row>
    <row r="43" spans="2:29" ht="18" customHeight="1" thickBot="1" x14ac:dyDescent="0.25">
      <c r="B43" s="245"/>
      <c r="C43" s="248">
        <v>27393757</v>
      </c>
      <c r="D43" s="248"/>
      <c r="E43" s="248"/>
      <c r="F43" s="248"/>
      <c r="G43" s="248"/>
      <c r="H43" s="248"/>
      <c r="I43" s="248"/>
      <c r="J43" s="248">
        <v>22901156</v>
      </c>
      <c r="K43" s="248"/>
      <c r="L43" s="248"/>
      <c r="M43" s="248"/>
      <c r="N43" s="248"/>
      <c r="O43" s="248"/>
      <c r="P43" s="248"/>
      <c r="Q43" s="248">
        <v>9868000</v>
      </c>
      <c r="R43" s="248"/>
      <c r="S43" s="248"/>
      <c r="T43" s="248"/>
      <c r="U43" s="248"/>
      <c r="V43" s="248"/>
      <c r="W43" s="250"/>
    </row>
    <row r="45" spans="2:29" ht="15" customHeight="1" x14ac:dyDescent="0.2">
      <c r="U45" s="99" t="s">
        <v>446</v>
      </c>
      <c r="V45" s="99"/>
      <c r="W45" s="99"/>
    </row>
  </sheetData>
  <mergeCells count="136">
    <mergeCell ref="U45:W45"/>
    <mergeCell ref="B4:W4"/>
    <mergeCell ref="N5:S5"/>
    <mergeCell ref="T5:W5"/>
    <mergeCell ref="F6:M6"/>
    <mergeCell ref="N6:S6"/>
    <mergeCell ref="T6:W6"/>
    <mergeCell ref="B1:E3"/>
    <mergeCell ref="F1:J1"/>
    <mergeCell ref="K1:R1"/>
    <mergeCell ref="S1:W1"/>
    <mergeCell ref="F2:J3"/>
    <mergeCell ref="K2:R3"/>
    <mergeCell ref="S2:W3"/>
    <mergeCell ref="B12:W12"/>
    <mergeCell ref="B13:E13"/>
    <mergeCell ref="F13:J13"/>
    <mergeCell ref="O13:S13"/>
    <mergeCell ref="N7:S7"/>
    <mergeCell ref="T7:W7"/>
    <mergeCell ref="B8:M10"/>
    <mergeCell ref="N8:S8"/>
    <mergeCell ref="T8:W8"/>
    <mergeCell ref="N9:S9"/>
    <mergeCell ref="T9:W9"/>
    <mergeCell ref="N10:S10"/>
    <mergeCell ref="T10:W10"/>
    <mergeCell ref="K16:N16"/>
    <mergeCell ref="O16:S16"/>
    <mergeCell ref="T16:W16"/>
    <mergeCell ref="F17:J17"/>
    <mergeCell ref="K17:N17"/>
    <mergeCell ref="O17:S17"/>
    <mergeCell ref="T17:W17"/>
    <mergeCell ref="F14:J14"/>
    <mergeCell ref="K14:N14"/>
    <mergeCell ref="O14:S14"/>
    <mergeCell ref="T14:W14"/>
    <mergeCell ref="F15:J15"/>
    <mergeCell ref="K15:N15"/>
    <mergeCell ref="O15:S15"/>
    <mergeCell ref="T15:W15"/>
    <mergeCell ref="F16:J16"/>
    <mergeCell ref="K13:N13"/>
    <mergeCell ref="T13:W13"/>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20:J20"/>
    <mergeCell ref="K20:N20"/>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B38:B39"/>
    <mergeCell ref="C38:I38"/>
    <mergeCell ref="J38:P38"/>
    <mergeCell ref="Q38:W38"/>
    <mergeCell ref="C39:I39"/>
    <mergeCell ref="J39:P39"/>
    <mergeCell ref="Q39:W39"/>
    <mergeCell ref="B36:K36"/>
    <mergeCell ref="L36:O36"/>
    <mergeCell ref="P36:S36"/>
    <mergeCell ref="T36:W36"/>
    <mergeCell ref="B37:K37"/>
    <mergeCell ref="L37:O37"/>
    <mergeCell ref="P37:S37"/>
    <mergeCell ref="T37:W37"/>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s>
  <phoneticPr fontId="1"/>
  <hyperlinks>
    <hyperlink ref="U45" location="目次!D6" display="目次へ戻る"/>
    <hyperlink ref="U45:W45" location="目次!D57" display="目次へ戻る"/>
  </hyperlinks>
  <pageMargins left="0.7" right="0.7" top="0.75" bottom="0.75"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39"/>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91</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16</v>
      </c>
      <c r="G2" s="303"/>
      <c r="H2" s="303"/>
      <c r="I2" s="303"/>
      <c r="J2" s="304"/>
      <c r="K2" s="308" t="s">
        <v>92</v>
      </c>
      <c r="L2" s="308"/>
      <c r="M2" s="308"/>
      <c r="N2" s="308"/>
      <c r="O2" s="308"/>
      <c r="P2" s="308"/>
      <c r="Q2" s="308"/>
      <c r="R2" s="308"/>
      <c r="S2" s="308" t="s">
        <v>79</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10" t="s">
        <v>50</v>
      </c>
      <c r="E5" s="4" t="s">
        <v>93</v>
      </c>
      <c r="N5" s="317" t="s">
        <v>63</v>
      </c>
      <c r="O5" s="318"/>
      <c r="P5" s="318"/>
      <c r="Q5" s="318"/>
      <c r="R5" s="318"/>
      <c r="S5" s="318"/>
      <c r="T5" s="319">
        <v>58268</v>
      </c>
      <c r="U5" s="319"/>
      <c r="V5" s="319"/>
      <c r="W5" s="320"/>
      <c r="Y5" s="5"/>
      <c r="Z5" s="5"/>
    </row>
    <row r="6" spans="1:26" s="4" customFormat="1" ht="15" customHeight="1" x14ac:dyDescent="0.2">
      <c r="B6" s="20" t="s">
        <v>94</v>
      </c>
      <c r="C6" s="12"/>
      <c r="D6" s="12"/>
      <c r="E6" s="263">
        <v>28940</v>
      </c>
      <c r="F6" s="263"/>
      <c r="G6" s="263"/>
      <c r="H6" s="263"/>
      <c r="I6" s="263"/>
      <c r="J6" s="263"/>
      <c r="K6" s="263"/>
      <c r="L6" s="263"/>
      <c r="M6" s="264"/>
      <c r="N6" s="141" t="s">
        <v>48</v>
      </c>
      <c r="O6" s="142"/>
      <c r="P6" s="142"/>
      <c r="Q6" s="142"/>
      <c r="R6" s="142"/>
      <c r="S6" s="143"/>
      <c r="T6" s="132">
        <f>(K28/T5)</f>
        <v>180.11412782316194</v>
      </c>
      <c r="U6" s="133"/>
      <c r="V6" s="133"/>
      <c r="W6" s="134"/>
      <c r="Y6" s="5"/>
      <c r="Z6" s="5"/>
    </row>
    <row r="7" spans="1:26" s="4" customFormat="1" ht="15" customHeight="1" x14ac:dyDescent="0.2">
      <c r="B7" s="20" t="s">
        <v>95</v>
      </c>
      <c r="C7" s="12"/>
      <c r="D7" s="12"/>
      <c r="E7" s="11" t="s">
        <v>96</v>
      </c>
      <c r="G7" s="11"/>
      <c r="H7" s="11"/>
      <c r="I7" s="11"/>
      <c r="J7" s="11"/>
      <c r="K7" s="11"/>
      <c r="L7" s="11"/>
      <c r="M7" s="35"/>
      <c r="N7" s="141" t="s">
        <v>49</v>
      </c>
      <c r="O7" s="142"/>
      <c r="P7" s="142"/>
      <c r="Q7" s="142"/>
      <c r="R7" s="142"/>
      <c r="S7" s="143"/>
      <c r="T7" s="135">
        <f>(SUM(K14:N20,K23:N25)-(SUM(T17:W18)))/(T5)</f>
        <v>76.793780462689639</v>
      </c>
      <c r="U7" s="136"/>
      <c r="V7" s="136"/>
      <c r="W7" s="137"/>
      <c r="Y7" s="5"/>
      <c r="Z7" s="5"/>
    </row>
    <row r="8" spans="1:26" s="4" customFormat="1" ht="15" customHeight="1" x14ac:dyDescent="0.2">
      <c r="B8" s="36"/>
      <c r="C8" s="37"/>
      <c r="D8" s="37"/>
      <c r="E8" s="11" t="s">
        <v>97</v>
      </c>
      <c r="G8" s="12"/>
      <c r="H8" s="12"/>
      <c r="I8" s="12"/>
      <c r="J8" s="12"/>
      <c r="K8" s="12"/>
      <c r="L8" s="12"/>
      <c r="M8" s="38"/>
      <c r="N8" s="141" t="s">
        <v>44</v>
      </c>
      <c r="O8" s="142"/>
      <c r="P8" s="142"/>
      <c r="Q8" s="142"/>
      <c r="R8" s="142"/>
      <c r="S8" s="143"/>
      <c r="T8" s="155">
        <f>((T17+T18)/(K28)*100)</f>
        <v>57.36382182185806</v>
      </c>
      <c r="U8" s="156"/>
      <c r="V8" s="156"/>
      <c r="W8" s="157"/>
      <c r="Y8" s="5"/>
      <c r="Z8" s="5"/>
    </row>
    <row r="9" spans="1:26" s="4" customFormat="1" ht="15" customHeight="1" x14ac:dyDescent="0.2">
      <c r="B9" s="36"/>
      <c r="C9" s="37"/>
      <c r="D9" s="37"/>
      <c r="E9" s="37"/>
      <c r="F9" s="95"/>
      <c r="G9" s="95"/>
      <c r="H9" s="95"/>
      <c r="I9" s="95"/>
      <c r="J9" s="95"/>
      <c r="K9" s="95"/>
      <c r="L9" s="95"/>
      <c r="M9" s="96"/>
      <c r="N9" s="141" t="s">
        <v>45</v>
      </c>
      <c r="O9" s="142"/>
      <c r="P9" s="142"/>
      <c r="Q9" s="142"/>
      <c r="R9" s="142"/>
      <c r="S9" s="143"/>
      <c r="T9" s="155">
        <f>IF((K21-T21)/(K21)*100&gt;0,(K21-T21)/(K21)*100,0)</f>
        <v>6.8794731037597661</v>
      </c>
      <c r="U9" s="156"/>
      <c r="V9" s="156"/>
      <c r="W9" s="157"/>
      <c r="Y9" s="5"/>
      <c r="Z9" s="5"/>
    </row>
    <row r="10" spans="1:26" s="4" customFormat="1" ht="15" customHeight="1" thickBot="1" x14ac:dyDescent="0.25">
      <c r="B10" s="39"/>
      <c r="C10" s="40"/>
      <c r="D10" s="40"/>
      <c r="E10" s="40"/>
      <c r="F10" s="40"/>
      <c r="G10" s="40"/>
      <c r="H10" s="40"/>
      <c r="I10" s="40"/>
      <c r="J10" s="40"/>
      <c r="K10" s="40"/>
      <c r="L10" s="40"/>
      <c r="M10" s="41"/>
      <c r="N10" s="288" t="s">
        <v>98</v>
      </c>
      <c r="O10" s="289"/>
      <c r="P10" s="289"/>
      <c r="Q10" s="289"/>
      <c r="R10" s="289"/>
      <c r="S10" s="289"/>
      <c r="T10" s="327">
        <v>85.999983033300694</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4396800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1903880</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0</v>
      </c>
      <c r="L16" s="165"/>
      <c r="M16" s="165"/>
      <c r="N16" s="166"/>
      <c r="O16" s="167" t="s">
        <v>8</v>
      </c>
      <c r="P16" s="168"/>
      <c r="Q16" s="168"/>
      <c r="R16" s="168"/>
      <c r="S16" s="169"/>
      <c r="T16" s="170">
        <v>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164350</v>
      </c>
      <c r="L18" s="165"/>
      <c r="M18" s="165"/>
      <c r="N18" s="166"/>
      <c r="O18" s="167" t="s">
        <v>6</v>
      </c>
      <c r="P18" s="168"/>
      <c r="Q18" s="168"/>
      <c r="R18" s="168"/>
      <c r="S18" s="169"/>
      <c r="T18" s="170">
        <v>6020270</v>
      </c>
      <c r="U18" s="171"/>
      <c r="V18" s="171"/>
      <c r="W18" s="172"/>
      <c r="X18" s="1"/>
    </row>
    <row r="19" spans="1:24" s="2" customFormat="1" ht="15" customHeight="1" x14ac:dyDescent="0.2">
      <c r="A19" s="1"/>
      <c r="B19" s="202"/>
      <c r="C19" s="203"/>
      <c r="D19" s="203"/>
      <c r="E19" s="203"/>
      <c r="F19" s="173" t="s">
        <v>23</v>
      </c>
      <c r="G19" s="168"/>
      <c r="H19" s="168"/>
      <c r="I19" s="168"/>
      <c r="J19" s="169"/>
      <c r="K19" s="164">
        <v>0</v>
      </c>
      <c r="L19" s="165"/>
      <c r="M19" s="165"/>
      <c r="N19" s="166"/>
      <c r="O19" s="167" t="s">
        <v>24</v>
      </c>
      <c r="P19" s="168"/>
      <c r="Q19" s="168"/>
      <c r="R19" s="168"/>
      <c r="S19" s="169"/>
      <c r="T19" s="170">
        <v>0</v>
      </c>
      <c r="U19" s="171"/>
      <c r="V19" s="171"/>
      <c r="W19" s="172"/>
      <c r="X19" s="1"/>
    </row>
    <row r="20" spans="1:24" s="2" customFormat="1" ht="15" customHeight="1" x14ac:dyDescent="0.2">
      <c r="A20" s="1"/>
      <c r="B20" s="202"/>
      <c r="C20" s="203"/>
      <c r="D20" s="203"/>
      <c r="E20" s="203"/>
      <c r="F20" s="218" t="s">
        <v>469</v>
      </c>
      <c r="G20" s="182"/>
      <c r="H20" s="182"/>
      <c r="I20" s="182"/>
      <c r="J20" s="183"/>
      <c r="K20" s="229">
        <v>0</v>
      </c>
      <c r="L20" s="230"/>
      <c r="M20" s="230"/>
      <c r="N20" s="231"/>
      <c r="O20" s="181" t="s">
        <v>470</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6465030</v>
      </c>
      <c r="L21" s="191"/>
      <c r="M21" s="191"/>
      <c r="N21" s="192"/>
      <c r="O21" s="193" t="s">
        <v>21</v>
      </c>
      <c r="P21" s="188"/>
      <c r="Q21" s="188"/>
      <c r="R21" s="188"/>
      <c r="S21" s="189"/>
      <c r="T21" s="190">
        <f>SUM(T14:W20)</f>
        <v>6020270</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329">
        <f>T21-K21</f>
        <v>-444760</v>
      </c>
      <c r="U22" s="330"/>
      <c r="V22" s="330"/>
      <c r="W22" s="331"/>
      <c r="X22" s="1"/>
    </row>
    <row r="23" spans="1:24" s="2" customFormat="1" ht="15" customHeight="1" x14ac:dyDescent="0.2">
      <c r="A23" s="1"/>
      <c r="B23" s="200" t="s">
        <v>450</v>
      </c>
      <c r="C23" s="201"/>
      <c r="D23" s="201"/>
      <c r="E23" s="201"/>
      <c r="F23" s="206" t="s">
        <v>1</v>
      </c>
      <c r="G23" s="207"/>
      <c r="H23" s="207"/>
      <c r="I23" s="207"/>
      <c r="J23" s="208"/>
      <c r="K23" s="209">
        <v>3437226</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540</v>
      </c>
      <c r="G24" s="214"/>
      <c r="H24" s="214"/>
      <c r="I24" s="214"/>
      <c r="J24" s="215"/>
      <c r="K24" s="170">
        <v>592634</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0</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4029860</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-4029860</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10494890</v>
      </c>
      <c r="L28" s="240"/>
      <c r="M28" s="240"/>
      <c r="N28" s="241"/>
      <c r="O28" s="242" t="s">
        <v>21</v>
      </c>
      <c r="P28" s="237"/>
      <c r="Q28" s="237"/>
      <c r="R28" s="237"/>
      <c r="S28" s="238"/>
      <c r="T28" s="239">
        <f>T21+T26</f>
        <v>6020270</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-4474620</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3" ht="18" customHeight="1" x14ac:dyDescent="0.2">
      <c r="B33" s="257" t="s">
        <v>92</v>
      </c>
      <c r="C33" s="258"/>
      <c r="D33" s="258"/>
      <c r="E33" s="258"/>
      <c r="F33" s="258"/>
      <c r="G33" s="258"/>
      <c r="H33" s="258"/>
      <c r="I33" s="258"/>
      <c r="J33" s="258"/>
      <c r="K33" s="258"/>
      <c r="L33" s="259">
        <v>1978</v>
      </c>
      <c r="M33" s="259"/>
      <c r="N33" s="259"/>
      <c r="O33" s="259"/>
      <c r="P33" s="260">
        <v>50</v>
      </c>
      <c r="Q33" s="260"/>
      <c r="R33" s="260"/>
      <c r="S33" s="260"/>
      <c r="T33" s="261" t="s">
        <v>99</v>
      </c>
      <c r="U33" s="261"/>
      <c r="V33" s="261"/>
      <c r="W33" s="262"/>
    </row>
    <row r="34" spans="2:23" ht="18" customHeight="1" x14ac:dyDescent="0.2">
      <c r="B34" s="244"/>
      <c r="C34" s="246" t="s">
        <v>100</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3" ht="18" customHeight="1" thickBot="1" x14ac:dyDescent="0.25">
      <c r="B35" s="245"/>
      <c r="C35" s="248">
        <v>167268833</v>
      </c>
      <c r="D35" s="248"/>
      <c r="E35" s="248"/>
      <c r="F35" s="248"/>
      <c r="G35" s="248"/>
      <c r="H35" s="248"/>
      <c r="I35" s="248"/>
      <c r="J35" s="249">
        <v>143851168</v>
      </c>
      <c r="K35" s="249"/>
      <c r="L35" s="249"/>
      <c r="M35" s="249"/>
      <c r="N35" s="249"/>
      <c r="O35" s="249"/>
      <c r="P35" s="249"/>
      <c r="Q35" s="248">
        <v>59594000</v>
      </c>
      <c r="R35" s="248"/>
      <c r="S35" s="248"/>
      <c r="T35" s="248"/>
      <c r="U35" s="248"/>
      <c r="V35" s="248"/>
      <c r="W35" s="250"/>
    </row>
    <row r="37" spans="2:23" ht="15" customHeight="1" x14ac:dyDescent="0.2">
      <c r="U37" s="99" t="s">
        <v>446</v>
      </c>
      <c r="V37" s="99"/>
      <c r="W37" s="99"/>
    </row>
    <row r="39" spans="2:23" ht="15" customHeight="1" x14ac:dyDescent="0.2">
      <c r="J39" s="62"/>
      <c r="K39" s="62"/>
      <c r="L39" s="62"/>
      <c r="M39" s="62"/>
      <c r="N39" s="62"/>
      <c r="O39" s="62"/>
      <c r="P39" s="62"/>
    </row>
  </sheetData>
  <mergeCells count="105">
    <mergeCell ref="B4:W4"/>
    <mergeCell ref="N5:S5"/>
    <mergeCell ref="T5:W5"/>
    <mergeCell ref="E6:M6"/>
    <mergeCell ref="N6:S6"/>
    <mergeCell ref="T6:W6"/>
    <mergeCell ref="B1:E3"/>
    <mergeCell ref="F1:J1"/>
    <mergeCell ref="K1:R1"/>
    <mergeCell ref="S1:W1"/>
    <mergeCell ref="F2:J3"/>
    <mergeCell ref="K2:R3"/>
    <mergeCell ref="S2:W3"/>
    <mergeCell ref="N10:S10"/>
    <mergeCell ref="T10:W10"/>
    <mergeCell ref="B12:W12"/>
    <mergeCell ref="B13:E13"/>
    <mergeCell ref="F13:J13"/>
    <mergeCell ref="O13:S13"/>
    <mergeCell ref="N7:S7"/>
    <mergeCell ref="T7:W7"/>
    <mergeCell ref="N8:S8"/>
    <mergeCell ref="T8:W8"/>
    <mergeCell ref="N9:S9"/>
    <mergeCell ref="T9:W9"/>
    <mergeCell ref="K13:N13"/>
    <mergeCell ref="T13:W13"/>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U37:W3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s>
  <phoneticPr fontId="1"/>
  <hyperlinks>
    <hyperlink ref="U37" location="目次!D6" display="目次へ戻る"/>
    <hyperlink ref="U37:W37" location="目次!D7" display="目次へ戻る"/>
  </hyperlinks>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101</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16</v>
      </c>
      <c r="G2" s="303"/>
      <c r="H2" s="303"/>
      <c r="I2" s="303"/>
      <c r="J2" s="304"/>
      <c r="K2" s="308" t="s">
        <v>102</v>
      </c>
      <c r="L2" s="308"/>
      <c r="M2" s="308"/>
      <c r="N2" s="308"/>
      <c r="O2" s="308"/>
      <c r="P2" s="308"/>
      <c r="Q2" s="308"/>
      <c r="R2" s="308"/>
      <c r="S2" s="308" t="s">
        <v>103</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10" t="s">
        <v>50</v>
      </c>
      <c r="E5" s="4" t="s">
        <v>104</v>
      </c>
      <c r="N5" s="317" t="s">
        <v>63</v>
      </c>
      <c r="O5" s="318"/>
      <c r="P5" s="318"/>
      <c r="Q5" s="318"/>
      <c r="R5" s="318"/>
      <c r="S5" s="318"/>
      <c r="T5" s="319">
        <v>594058</v>
      </c>
      <c r="U5" s="319"/>
      <c r="V5" s="319"/>
      <c r="W5" s="320"/>
      <c r="Y5" s="5"/>
      <c r="Z5" s="5"/>
    </row>
    <row r="6" spans="1:26" s="4" customFormat="1" ht="15" customHeight="1" x14ac:dyDescent="0.2">
      <c r="B6" s="20" t="s">
        <v>105</v>
      </c>
      <c r="C6" s="12"/>
      <c r="D6" s="12"/>
      <c r="E6" s="263">
        <v>30252</v>
      </c>
      <c r="F6" s="263"/>
      <c r="G6" s="263"/>
      <c r="H6" s="263"/>
      <c r="I6" s="263"/>
      <c r="J6" s="263"/>
      <c r="K6" s="263"/>
      <c r="L6" s="263"/>
      <c r="M6" s="264"/>
      <c r="N6" s="141" t="s">
        <v>48</v>
      </c>
      <c r="O6" s="142"/>
      <c r="P6" s="142"/>
      <c r="Q6" s="142"/>
      <c r="R6" s="142"/>
      <c r="S6" s="143"/>
      <c r="T6" s="132">
        <f>(K28/T5)</f>
        <v>718.70256944608104</v>
      </c>
      <c r="U6" s="133"/>
      <c r="V6" s="133"/>
      <c r="W6" s="134"/>
      <c r="Y6" s="5"/>
      <c r="Z6" s="5"/>
    </row>
    <row r="7" spans="1:26" s="4" customFormat="1" ht="15" customHeight="1" x14ac:dyDescent="0.2">
      <c r="B7" s="20" t="s">
        <v>106</v>
      </c>
      <c r="C7" s="12"/>
      <c r="D7" s="12"/>
      <c r="E7" s="11" t="s">
        <v>107</v>
      </c>
      <c r="G7" s="11"/>
      <c r="H7" s="11"/>
      <c r="I7" s="11"/>
      <c r="J7" s="11"/>
      <c r="K7" s="11"/>
      <c r="L7" s="11"/>
      <c r="M7" s="35"/>
      <c r="N7" s="141" t="s">
        <v>49</v>
      </c>
      <c r="O7" s="142"/>
      <c r="P7" s="142"/>
      <c r="Q7" s="142"/>
      <c r="R7" s="142"/>
      <c r="S7" s="143"/>
      <c r="T7" s="135">
        <f>(SUM(K14:N20,K23:N25)-(SUM(T17:W18)))/(T5)</f>
        <v>718.6919442209346</v>
      </c>
      <c r="U7" s="136"/>
      <c r="V7" s="136"/>
      <c r="W7" s="137"/>
      <c r="Y7" s="5"/>
      <c r="Z7" s="5"/>
    </row>
    <row r="8" spans="1:26" s="4" customFormat="1" ht="15" customHeight="1" x14ac:dyDescent="0.2">
      <c r="B8" s="20" t="s">
        <v>108</v>
      </c>
      <c r="C8" s="12"/>
      <c r="D8" s="12"/>
      <c r="E8" s="11" t="s">
        <v>109</v>
      </c>
      <c r="G8" s="12"/>
      <c r="H8" s="12"/>
      <c r="I8" s="12"/>
      <c r="J8" s="12"/>
      <c r="K8" s="12"/>
      <c r="L8" s="12"/>
      <c r="M8" s="38"/>
      <c r="N8" s="141" t="s">
        <v>44</v>
      </c>
      <c r="O8" s="142"/>
      <c r="P8" s="142"/>
      <c r="Q8" s="142"/>
      <c r="R8" s="142"/>
      <c r="S8" s="143"/>
      <c r="T8" s="155">
        <f>((T17+T18)/(K28)*100)</f>
        <v>1.4783897537134535E-3</v>
      </c>
      <c r="U8" s="156"/>
      <c r="V8" s="156"/>
      <c r="W8" s="157"/>
      <c r="Y8" s="5"/>
      <c r="Z8" s="5"/>
    </row>
    <row r="9" spans="1:26" s="4" customFormat="1" ht="15" customHeight="1" x14ac:dyDescent="0.2">
      <c r="B9" s="36"/>
      <c r="C9" s="37"/>
      <c r="D9" s="37"/>
      <c r="E9" s="11" t="s">
        <v>110</v>
      </c>
      <c r="F9" s="11"/>
      <c r="G9" s="11"/>
      <c r="H9" s="11"/>
      <c r="J9" s="11" t="s">
        <v>111</v>
      </c>
      <c r="K9" s="11"/>
      <c r="L9" s="11"/>
      <c r="M9" s="35"/>
      <c r="N9" s="141" t="s">
        <v>45</v>
      </c>
      <c r="O9" s="142"/>
      <c r="P9" s="142"/>
      <c r="Q9" s="142"/>
      <c r="R9" s="142"/>
      <c r="S9" s="143"/>
      <c r="T9" s="155">
        <f>IF((K21-T21)/(K21)*100&gt;0,(K21-T21)/(K21)*100,0)</f>
        <v>96.094444856836034</v>
      </c>
      <c r="U9" s="156"/>
      <c r="V9" s="156"/>
      <c r="W9" s="157"/>
      <c r="Y9" s="5"/>
      <c r="Z9" s="5"/>
    </row>
    <row r="10" spans="1:26" s="4" customFormat="1" ht="15" customHeight="1" thickBot="1" x14ac:dyDescent="0.25">
      <c r="B10" s="39"/>
      <c r="C10" s="40"/>
      <c r="D10" s="40"/>
      <c r="E10" s="42"/>
      <c r="F10" s="43"/>
      <c r="G10" s="43"/>
      <c r="H10" s="43"/>
      <c r="I10" s="43"/>
      <c r="J10" s="43"/>
      <c r="K10" s="43"/>
      <c r="L10" s="43"/>
      <c r="M10" s="44"/>
      <c r="N10" s="288" t="s">
        <v>69</v>
      </c>
      <c r="O10" s="289"/>
      <c r="P10" s="289"/>
      <c r="Q10" s="289"/>
      <c r="R10" s="289"/>
      <c r="S10" s="289"/>
      <c r="T10" s="327">
        <v>83.830298465488198</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269260892</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66000</v>
      </c>
      <c r="L16" s="165"/>
      <c r="M16" s="165"/>
      <c r="N16" s="166"/>
      <c r="O16" s="167" t="s">
        <v>8</v>
      </c>
      <c r="P16" s="168"/>
      <c r="Q16" s="168"/>
      <c r="R16" s="168"/>
      <c r="S16" s="169"/>
      <c r="T16" s="170">
        <v>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11360363</v>
      </c>
      <c r="L18" s="165"/>
      <c r="M18" s="165"/>
      <c r="N18" s="166"/>
      <c r="O18" s="167" t="s">
        <v>6</v>
      </c>
      <c r="P18" s="168"/>
      <c r="Q18" s="168"/>
      <c r="R18" s="168"/>
      <c r="S18" s="169"/>
      <c r="T18" s="170">
        <v>6312</v>
      </c>
      <c r="U18" s="171"/>
      <c r="V18" s="171"/>
      <c r="W18" s="172"/>
      <c r="X18" s="1"/>
    </row>
    <row r="19" spans="1:24" s="2" customFormat="1" ht="15" customHeight="1" x14ac:dyDescent="0.2">
      <c r="A19" s="1"/>
      <c r="B19" s="202"/>
      <c r="C19" s="203"/>
      <c r="D19" s="203"/>
      <c r="E19" s="203"/>
      <c r="F19" s="173" t="s">
        <v>23</v>
      </c>
      <c r="G19" s="168"/>
      <c r="H19" s="168"/>
      <c r="I19" s="168"/>
      <c r="J19" s="169"/>
      <c r="K19" s="164">
        <v>46200000</v>
      </c>
      <c r="L19" s="165"/>
      <c r="M19" s="165"/>
      <c r="N19" s="166"/>
      <c r="O19" s="167" t="s">
        <v>24</v>
      </c>
      <c r="P19" s="168"/>
      <c r="Q19" s="168"/>
      <c r="R19" s="168"/>
      <c r="S19" s="169"/>
      <c r="T19" s="170">
        <v>12760450</v>
      </c>
      <c r="U19" s="171"/>
      <c r="V19" s="171"/>
      <c r="W19" s="172"/>
      <c r="X19" s="1"/>
    </row>
    <row r="20" spans="1:24" s="2" customFormat="1" ht="15" customHeight="1" x14ac:dyDescent="0.2">
      <c r="A20" s="1"/>
      <c r="B20" s="202"/>
      <c r="C20" s="203"/>
      <c r="D20" s="203"/>
      <c r="E20" s="203"/>
      <c r="F20" s="218" t="s">
        <v>469</v>
      </c>
      <c r="G20" s="182"/>
      <c r="H20" s="182"/>
      <c r="I20" s="182"/>
      <c r="J20" s="183"/>
      <c r="K20" s="229">
        <v>0</v>
      </c>
      <c r="L20" s="230"/>
      <c r="M20" s="230"/>
      <c r="N20" s="231"/>
      <c r="O20" s="181" t="s">
        <v>470</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326887255</v>
      </c>
      <c r="L21" s="191"/>
      <c r="M21" s="191"/>
      <c r="N21" s="192"/>
      <c r="O21" s="193" t="s">
        <v>21</v>
      </c>
      <c r="P21" s="188"/>
      <c r="Q21" s="188"/>
      <c r="R21" s="188"/>
      <c r="S21" s="189"/>
      <c r="T21" s="190">
        <f>SUM(T14:W20)</f>
        <v>12766762</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-314120493</v>
      </c>
      <c r="U22" s="198"/>
      <c r="V22" s="198"/>
      <c r="W22" s="199"/>
      <c r="X22" s="1"/>
    </row>
    <row r="23" spans="1:24" s="2" customFormat="1" ht="15" customHeight="1" x14ac:dyDescent="0.2">
      <c r="A23" s="1"/>
      <c r="B23" s="200" t="s">
        <v>450</v>
      </c>
      <c r="C23" s="201"/>
      <c r="D23" s="201"/>
      <c r="E23" s="201"/>
      <c r="F23" s="206" t="s">
        <v>1</v>
      </c>
      <c r="G23" s="207"/>
      <c r="H23" s="207"/>
      <c r="I23" s="207"/>
      <c r="J23" s="208"/>
      <c r="K23" s="209">
        <v>100063756</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540</v>
      </c>
      <c r="G24" s="214"/>
      <c r="H24" s="214"/>
      <c r="I24" s="214"/>
      <c r="J24" s="215"/>
      <c r="K24" s="170">
        <v>0</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0</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100063756</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-100063756</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426951011</v>
      </c>
      <c r="L28" s="240"/>
      <c r="M28" s="240"/>
      <c r="N28" s="241"/>
      <c r="O28" s="242" t="s">
        <v>21</v>
      </c>
      <c r="P28" s="237"/>
      <c r="Q28" s="237"/>
      <c r="R28" s="237"/>
      <c r="S28" s="238"/>
      <c r="T28" s="239">
        <f>T21+T26</f>
        <v>12766762</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-414184249</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3" ht="18" customHeight="1" x14ac:dyDescent="0.2">
      <c r="B33" s="257" t="s">
        <v>102</v>
      </c>
      <c r="C33" s="258"/>
      <c r="D33" s="258"/>
      <c r="E33" s="258"/>
      <c r="F33" s="258"/>
      <c r="G33" s="258"/>
      <c r="H33" s="258"/>
      <c r="I33" s="258"/>
      <c r="J33" s="258"/>
      <c r="K33" s="258"/>
      <c r="L33" s="259">
        <v>1982</v>
      </c>
      <c r="M33" s="259"/>
      <c r="N33" s="259"/>
      <c r="O33" s="259"/>
      <c r="P33" s="260">
        <v>47</v>
      </c>
      <c r="Q33" s="260"/>
      <c r="R33" s="260"/>
      <c r="S33" s="260"/>
      <c r="T33" s="261" t="s">
        <v>112</v>
      </c>
      <c r="U33" s="261"/>
      <c r="V33" s="261"/>
      <c r="W33" s="262"/>
    </row>
    <row r="34" spans="2:23" ht="18" customHeight="1" x14ac:dyDescent="0.2">
      <c r="B34" s="244"/>
      <c r="C34" s="246" t="s">
        <v>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3" ht="18" customHeight="1" thickBot="1" x14ac:dyDescent="0.25">
      <c r="B35" s="245"/>
      <c r="C35" s="248">
        <v>4217461170</v>
      </c>
      <c r="D35" s="248"/>
      <c r="E35" s="248"/>
      <c r="F35" s="248"/>
      <c r="G35" s="248"/>
      <c r="H35" s="248"/>
      <c r="I35" s="248"/>
      <c r="J35" s="249">
        <v>3618581655</v>
      </c>
      <c r="K35" s="249"/>
      <c r="L35" s="249"/>
      <c r="M35" s="249"/>
      <c r="N35" s="249"/>
      <c r="O35" s="249"/>
      <c r="P35" s="249"/>
      <c r="Q35" s="248">
        <v>1500526000</v>
      </c>
      <c r="R35" s="248"/>
      <c r="S35" s="248"/>
      <c r="T35" s="248"/>
      <c r="U35" s="248"/>
      <c r="V35" s="248"/>
      <c r="W35" s="250"/>
    </row>
    <row r="37" spans="2:23" ht="15" customHeight="1" x14ac:dyDescent="0.2">
      <c r="U37" s="99" t="s">
        <v>446</v>
      </c>
      <c r="V37" s="99"/>
      <c r="W37" s="99"/>
    </row>
    <row r="39" spans="2:23" ht="15" customHeight="1" x14ac:dyDescent="0.2">
      <c r="J39" s="62"/>
      <c r="K39" s="62"/>
      <c r="L39" s="62"/>
      <c r="M39" s="62"/>
      <c r="N39" s="62"/>
      <c r="O39" s="62"/>
      <c r="P39" s="62"/>
    </row>
  </sheetData>
  <mergeCells count="105">
    <mergeCell ref="B4:W4"/>
    <mergeCell ref="N5:S5"/>
    <mergeCell ref="T5:W5"/>
    <mergeCell ref="E6:M6"/>
    <mergeCell ref="N6:S6"/>
    <mergeCell ref="T6:W6"/>
    <mergeCell ref="B1:E3"/>
    <mergeCell ref="F1:J1"/>
    <mergeCell ref="K1:R1"/>
    <mergeCell ref="S1:W1"/>
    <mergeCell ref="F2:J3"/>
    <mergeCell ref="K2:R3"/>
    <mergeCell ref="S2:W3"/>
    <mergeCell ref="N10:S10"/>
    <mergeCell ref="T10:W10"/>
    <mergeCell ref="B12:W12"/>
    <mergeCell ref="B13:E13"/>
    <mergeCell ref="F13:J13"/>
    <mergeCell ref="O13:S13"/>
    <mergeCell ref="N7:S7"/>
    <mergeCell ref="T7:W7"/>
    <mergeCell ref="N8:S8"/>
    <mergeCell ref="T8:W8"/>
    <mergeCell ref="N9:S9"/>
    <mergeCell ref="T9:W9"/>
    <mergeCell ref="K13:N13"/>
    <mergeCell ref="T13:W13"/>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U37:W3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s>
  <phoneticPr fontId="1"/>
  <hyperlinks>
    <hyperlink ref="U37" location="目次!D6" display="目次へ戻る"/>
    <hyperlink ref="U37:W37" location="目次!D8" display="目次へ戻る"/>
  </hyperlinks>
  <pageMargins left="0.7" right="0.7" top="0.75" bottom="0.75" header="0.3" footer="0.3"/>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113</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16</v>
      </c>
      <c r="G2" s="303"/>
      <c r="H2" s="303"/>
      <c r="I2" s="303"/>
      <c r="J2" s="304"/>
      <c r="K2" s="308" t="s">
        <v>114</v>
      </c>
      <c r="L2" s="308"/>
      <c r="M2" s="308"/>
      <c r="N2" s="308"/>
      <c r="O2" s="308"/>
      <c r="P2" s="308"/>
      <c r="Q2" s="308"/>
      <c r="R2" s="308"/>
      <c r="S2" s="308" t="s">
        <v>103</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334" t="s">
        <v>50</v>
      </c>
      <c r="C5" s="335"/>
      <c r="D5" s="335"/>
      <c r="E5" s="335" t="s">
        <v>115</v>
      </c>
      <c r="F5" s="335"/>
      <c r="G5" s="335"/>
      <c r="H5" s="335"/>
      <c r="I5" s="335"/>
      <c r="J5" s="335"/>
      <c r="K5" s="335"/>
      <c r="L5" s="335"/>
      <c r="M5" s="336"/>
      <c r="N5" s="317" t="s">
        <v>63</v>
      </c>
      <c r="O5" s="318"/>
      <c r="P5" s="318"/>
      <c r="Q5" s="318"/>
      <c r="R5" s="318"/>
      <c r="S5" s="318"/>
      <c r="T5" s="319">
        <v>290820</v>
      </c>
      <c r="U5" s="319"/>
      <c r="V5" s="319"/>
      <c r="W5" s="320"/>
      <c r="Y5" s="5"/>
      <c r="Z5" s="5"/>
    </row>
    <row r="6" spans="1:26" s="4" customFormat="1" ht="15" customHeight="1" x14ac:dyDescent="0.2">
      <c r="B6" s="285" t="s">
        <v>116</v>
      </c>
      <c r="C6" s="286"/>
      <c r="D6" s="286"/>
      <c r="E6" s="263">
        <v>25294</v>
      </c>
      <c r="F6" s="263"/>
      <c r="G6" s="263"/>
      <c r="H6" s="263"/>
      <c r="I6" s="263"/>
      <c r="J6" s="263"/>
      <c r="K6" s="263"/>
      <c r="L6" s="263"/>
      <c r="M6" s="264"/>
      <c r="N6" s="141" t="s">
        <v>48</v>
      </c>
      <c r="O6" s="142"/>
      <c r="P6" s="142"/>
      <c r="Q6" s="142"/>
      <c r="R6" s="142"/>
      <c r="S6" s="143"/>
      <c r="T6" s="132">
        <f>(K28/T5)</f>
        <v>272.24822226806958</v>
      </c>
      <c r="U6" s="133"/>
      <c r="V6" s="133"/>
      <c r="W6" s="134"/>
      <c r="Y6" s="5"/>
      <c r="Z6" s="5"/>
    </row>
    <row r="7" spans="1:26" s="4" customFormat="1" ht="15" customHeight="1" x14ac:dyDescent="0.2">
      <c r="B7" s="285" t="s">
        <v>106</v>
      </c>
      <c r="C7" s="286"/>
      <c r="D7" s="286"/>
      <c r="E7" s="293" t="s">
        <v>107</v>
      </c>
      <c r="F7" s="293"/>
      <c r="G7" s="293"/>
      <c r="H7" s="293"/>
      <c r="I7" s="293"/>
      <c r="J7" s="293"/>
      <c r="K7" s="293"/>
      <c r="L7" s="293"/>
      <c r="M7" s="294"/>
      <c r="N7" s="141" t="s">
        <v>49</v>
      </c>
      <c r="O7" s="142"/>
      <c r="P7" s="142"/>
      <c r="Q7" s="142"/>
      <c r="R7" s="142"/>
      <c r="S7" s="143"/>
      <c r="T7" s="135">
        <f>(SUM(K14:N20,K23:N25)-(SUM(T17:W18)))/(T5)</f>
        <v>270.32410425692871</v>
      </c>
      <c r="U7" s="136"/>
      <c r="V7" s="136"/>
      <c r="W7" s="137"/>
      <c r="Y7" s="5"/>
      <c r="Z7" s="5"/>
    </row>
    <row r="8" spans="1:26" s="4" customFormat="1" ht="15" customHeight="1" x14ac:dyDescent="0.2">
      <c r="B8" s="332" t="s">
        <v>117</v>
      </c>
      <c r="C8" s="333"/>
      <c r="D8" s="333"/>
      <c r="E8" s="333" t="s">
        <v>575</v>
      </c>
      <c r="F8" s="333"/>
      <c r="G8" s="333"/>
      <c r="H8" s="333"/>
      <c r="I8" s="333"/>
      <c r="J8" s="333"/>
      <c r="K8" s="333"/>
      <c r="L8" s="333"/>
      <c r="M8" s="401"/>
      <c r="N8" s="141" t="s">
        <v>44</v>
      </c>
      <c r="O8" s="142"/>
      <c r="P8" s="142"/>
      <c r="Q8" s="142"/>
      <c r="R8" s="142"/>
      <c r="S8" s="143"/>
      <c r="T8" s="155">
        <f>((T17+T18)/(K28)*100)</f>
        <v>0.70675135914985932</v>
      </c>
      <c r="U8" s="156"/>
      <c r="V8" s="156"/>
      <c r="W8" s="157"/>
      <c r="Y8" s="5"/>
      <c r="Z8" s="5"/>
    </row>
    <row r="9" spans="1:26" s="4" customFormat="1" ht="15" customHeight="1" x14ac:dyDescent="0.2">
      <c r="B9" s="20"/>
      <c r="C9" s="11"/>
      <c r="D9" s="11"/>
      <c r="E9" s="333" t="s">
        <v>576</v>
      </c>
      <c r="F9" s="333"/>
      <c r="G9" s="333"/>
      <c r="H9" s="333"/>
      <c r="I9" s="333"/>
      <c r="J9" s="333"/>
      <c r="K9" s="333"/>
      <c r="L9" s="333"/>
      <c r="M9" s="401"/>
      <c r="N9" s="141" t="s">
        <v>45</v>
      </c>
      <c r="O9" s="142"/>
      <c r="P9" s="142"/>
      <c r="Q9" s="142"/>
      <c r="R9" s="142"/>
      <c r="S9" s="143"/>
      <c r="T9" s="155">
        <f>IF((K21-T21)/(K21)*100&gt;0,(K21-T21)/(K21)*100,0)</f>
        <v>93.168646774719193</v>
      </c>
      <c r="U9" s="156"/>
      <c r="V9" s="156"/>
      <c r="W9" s="157"/>
      <c r="Y9" s="5"/>
      <c r="Z9" s="5"/>
    </row>
    <row r="10" spans="1:26" s="4" customFormat="1" ht="15" customHeight="1" thickBot="1" x14ac:dyDescent="0.25">
      <c r="B10" s="45"/>
      <c r="C10" s="40"/>
      <c r="D10" s="40"/>
      <c r="E10" s="97"/>
      <c r="F10" s="97"/>
      <c r="G10" s="97"/>
      <c r="H10" s="97"/>
      <c r="I10" s="97"/>
      <c r="J10" s="97"/>
      <c r="K10" s="97"/>
      <c r="L10" s="97"/>
      <c r="M10" s="98"/>
      <c r="N10" s="288" t="s">
        <v>118</v>
      </c>
      <c r="O10" s="289"/>
      <c r="P10" s="289"/>
      <c r="Q10" s="289"/>
      <c r="R10" s="289"/>
      <c r="S10" s="289"/>
      <c r="T10" s="327">
        <v>37.399999011102899</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49625193</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0</v>
      </c>
      <c r="L16" s="165"/>
      <c r="M16" s="165"/>
      <c r="N16" s="166"/>
      <c r="O16" s="167" t="s">
        <v>8</v>
      </c>
      <c r="P16" s="168"/>
      <c r="Q16" s="168"/>
      <c r="R16" s="168"/>
      <c r="S16" s="169"/>
      <c r="T16" s="170">
        <v>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5345292</v>
      </c>
      <c r="L18" s="165"/>
      <c r="M18" s="165"/>
      <c r="N18" s="166"/>
      <c r="O18" s="167" t="s">
        <v>6</v>
      </c>
      <c r="P18" s="168"/>
      <c r="Q18" s="168"/>
      <c r="R18" s="168"/>
      <c r="S18" s="169"/>
      <c r="T18" s="170">
        <v>559572</v>
      </c>
      <c r="U18" s="171"/>
      <c r="V18" s="171"/>
      <c r="W18" s="172"/>
      <c r="X18" s="1"/>
    </row>
    <row r="19" spans="1:24" s="2" customFormat="1" ht="15" customHeight="1" x14ac:dyDescent="0.2">
      <c r="A19" s="1"/>
      <c r="B19" s="202"/>
      <c r="C19" s="203"/>
      <c r="D19" s="203"/>
      <c r="E19" s="203"/>
      <c r="F19" s="173" t="s">
        <v>23</v>
      </c>
      <c r="G19" s="168"/>
      <c r="H19" s="168"/>
      <c r="I19" s="168"/>
      <c r="J19" s="169"/>
      <c r="K19" s="164">
        <v>0</v>
      </c>
      <c r="L19" s="165"/>
      <c r="M19" s="165"/>
      <c r="N19" s="166"/>
      <c r="O19" s="167" t="s">
        <v>24</v>
      </c>
      <c r="P19" s="168"/>
      <c r="Q19" s="168"/>
      <c r="R19" s="168"/>
      <c r="S19" s="169"/>
      <c r="T19" s="170">
        <v>3195656</v>
      </c>
      <c r="U19" s="171"/>
      <c r="V19" s="171"/>
      <c r="W19" s="172"/>
      <c r="X19" s="1"/>
    </row>
    <row r="20" spans="1:24" s="2" customFormat="1" ht="15" customHeight="1" x14ac:dyDescent="0.2">
      <c r="A20" s="1"/>
      <c r="B20" s="202"/>
      <c r="C20" s="203"/>
      <c r="D20" s="203"/>
      <c r="E20" s="203"/>
      <c r="F20" s="218" t="s">
        <v>469</v>
      </c>
      <c r="G20" s="182"/>
      <c r="H20" s="182"/>
      <c r="I20" s="182"/>
      <c r="J20" s="183"/>
      <c r="K20" s="229">
        <v>0</v>
      </c>
      <c r="L20" s="230"/>
      <c r="M20" s="230"/>
      <c r="N20" s="231"/>
      <c r="O20" s="181" t="s">
        <v>470</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54970485</v>
      </c>
      <c r="L21" s="191"/>
      <c r="M21" s="191"/>
      <c r="N21" s="192"/>
      <c r="O21" s="193" t="s">
        <v>21</v>
      </c>
      <c r="P21" s="188"/>
      <c r="Q21" s="188"/>
      <c r="R21" s="188"/>
      <c r="S21" s="189"/>
      <c r="T21" s="190">
        <f>SUM(T14:W20)</f>
        <v>3755228</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197">
        <f>T21-K21</f>
        <v>-51215257</v>
      </c>
      <c r="U22" s="198"/>
      <c r="V22" s="198"/>
      <c r="W22" s="199"/>
      <c r="X22" s="1"/>
    </row>
    <row r="23" spans="1:24" s="2" customFormat="1" ht="15" customHeight="1" x14ac:dyDescent="0.2">
      <c r="A23" s="1"/>
      <c r="B23" s="200" t="s">
        <v>450</v>
      </c>
      <c r="C23" s="201"/>
      <c r="D23" s="201"/>
      <c r="E23" s="201"/>
      <c r="F23" s="206" t="s">
        <v>1</v>
      </c>
      <c r="G23" s="207"/>
      <c r="H23" s="207"/>
      <c r="I23" s="207"/>
      <c r="J23" s="208"/>
      <c r="K23" s="209">
        <v>24204743</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540</v>
      </c>
      <c r="G24" s="214"/>
      <c r="H24" s="214"/>
      <c r="I24" s="214"/>
      <c r="J24" s="215"/>
      <c r="K24" s="170">
        <v>0</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0</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24204743</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-24204743</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79175228</v>
      </c>
      <c r="L28" s="240"/>
      <c r="M28" s="240"/>
      <c r="N28" s="241"/>
      <c r="O28" s="242" t="s">
        <v>21</v>
      </c>
      <c r="P28" s="237"/>
      <c r="Q28" s="237"/>
      <c r="R28" s="237"/>
      <c r="S28" s="238"/>
      <c r="T28" s="239">
        <f>T21+T26</f>
        <v>3755228</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-75420000</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3" ht="18" customHeight="1" x14ac:dyDescent="0.2">
      <c r="B33" s="257" t="s">
        <v>114</v>
      </c>
      <c r="C33" s="258"/>
      <c r="D33" s="258"/>
      <c r="E33" s="258"/>
      <c r="F33" s="258"/>
      <c r="G33" s="258"/>
      <c r="H33" s="258"/>
      <c r="I33" s="258"/>
      <c r="J33" s="258"/>
      <c r="K33" s="258"/>
      <c r="L33" s="259">
        <v>2004</v>
      </c>
      <c r="M33" s="259"/>
      <c r="N33" s="259"/>
      <c r="O33" s="259"/>
      <c r="P33" s="260">
        <v>47</v>
      </c>
      <c r="Q33" s="260"/>
      <c r="R33" s="260"/>
      <c r="S33" s="260"/>
      <c r="T33" s="261" t="s">
        <v>119</v>
      </c>
      <c r="U33" s="261"/>
      <c r="V33" s="261"/>
      <c r="W33" s="262"/>
    </row>
    <row r="34" spans="2:23" ht="18" customHeight="1" x14ac:dyDescent="0.2">
      <c r="B34" s="244"/>
      <c r="C34" s="246" t="s">
        <v>72</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3" ht="18" customHeight="1" thickBot="1" x14ac:dyDescent="0.25">
      <c r="B35" s="245"/>
      <c r="C35" s="248">
        <v>1100215620</v>
      </c>
      <c r="D35" s="248"/>
      <c r="E35" s="248"/>
      <c r="F35" s="248"/>
      <c r="G35" s="248"/>
      <c r="H35" s="248"/>
      <c r="I35" s="248"/>
      <c r="J35" s="249">
        <v>411480631</v>
      </c>
      <c r="K35" s="249"/>
      <c r="L35" s="249"/>
      <c r="M35" s="249"/>
      <c r="N35" s="249"/>
      <c r="O35" s="249"/>
      <c r="P35" s="249"/>
      <c r="Q35" s="248">
        <v>914842000</v>
      </c>
      <c r="R35" s="248"/>
      <c r="S35" s="248"/>
      <c r="T35" s="248"/>
      <c r="U35" s="248"/>
      <c r="V35" s="248"/>
      <c r="W35" s="250"/>
    </row>
    <row r="37" spans="2:23" ht="15" customHeight="1" x14ac:dyDescent="0.2">
      <c r="U37" s="99" t="s">
        <v>446</v>
      </c>
      <c r="V37" s="99"/>
      <c r="W37" s="99"/>
    </row>
    <row r="39" spans="2:23" ht="15" customHeight="1" x14ac:dyDescent="0.2">
      <c r="J39" s="62"/>
      <c r="K39" s="62"/>
      <c r="L39" s="62"/>
      <c r="M39" s="62"/>
      <c r="N39" s="62"/>
      <c r="O39" s="62"/>
      <c r="P39" s="62"/>
    </row>
  </sheetData>
  <mergeCells count="113">
    <mergeCell ref="E9:M9"/>
    <mergeCell ref="U37:W37"/>
    <mergeCell ref="B1:E3"/>
    <mergeCell ref="F1:J1"/>
    <mergeCell ref="K1:R1"/>
    <mergeCell ref="S1:W1"/>
    <mergeCell ref="F2:J3"/>
    <mergeCell ref="K2:R3"/>
    <mergeCell ref="S2:W3"/>
    <mergeCell ref="B7:D7"/>
    <mergeCell ref="E7:M7"/>
    <mergeCell ref="N7:S7"/>
    <mergeCell ref="T7:W7"/>
    <mergeCell ref="B8:D8"/>
    <mergeCell ref="E8:M8"/>
    <mergeCell ref="N8:S8"/>
    <mergeCell ref="T8:W8"/>
    <mergeCell ref="B4:W4"/>
    <mergeCell ref="B5:D5"/>
    <mergeCell ref="E5:M5"/>
    <mergeCell ref="N5:S5"/>
    <mergeCell ref="T5:W5"/>
    <mergeCell ref="B6:D6"/>
    <mergeCell ref="E6:M6"/>
    <mergeCell ref="N6:S6"/>
    <mergeCell ref="T6:W6"/>
    <mergeCell ref="N9:S9"/>
    <mergeCell ref="T9:W9"/>
    <mergeCell ref="N10:S10"/>
    <mergeCell ref="T10:W10"/>
    <mergeCell ref="B12:W12"/>
    <mergeCell ref="B13:E13"/>
    <mergeCell ref="F13:J13"/>
    <mergeCell ref="O13:S13"/>
    <mergeCell ref="K13:N13"/>
    <mergeCell ref="T13:W13"/>
    <mergeCell ref="K16:N16"/>
    <mergeCell ref="O16:S16"/>
    <mergeCell ref="T16:W16"/>
    <mergeCell ref="F17:J17"/>
    <mergeCell ref="K17:N17"/>
    <mergeCell ref="O17:S17"/>
    <mergeCell ref="T17:W17"/>
    <mergeCell ref="B14:E22"/>
    <mergeCell ref="F14:J14"/>
    <mergeCell ref="K14:N14"/>
    <mergeCell ref="O14:S14"/>
    <mergeCell ref="T14:W14"/>
    <mergeCell ref="F15:J15"/>
    <mergeCell ref="K15:N15"/>
    <mergeCell ref="O15:S15"/>
    <mergeCell ref="T15:W15"/>
    <mergeCell ref="F16:J16"/>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s>
  <phoneticPr fontId="1"/>
  <hyperlinks>
    <hyperlink ref="U37" location="目次!D6" display="目次へ戻る"/>
    <hyperlink ref="U37:W37" location="目次!D9" display="目次へ戻る"/>
  </hyperlinks>
  <pageMargins left="0.7" right="0.7" top="0.75" bottom="0.75" header="0.3" footer="0.3"/>
  <pageSetup paperSize="9"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120</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121</v>
      </c>
      <c r="G2" s="303"/>
      <c r="H2" s="303"/>
      <c r="I2" s="303"/>
      <c r="J2" s="304"/>
      <c r="K2" s="308" t="s">
        <v>122</v>
      </c>
      <c r="L2" s="308"/>
      <c r="M2" s="308"/>
      <c r="N2" s="308"/>
      <c r="O2" s="308"/>
      <c r="P2" s="308"/>
      <c r="Q2" s="308"/>
      <c r="R2" s="308"/>
      <c r="S2" s="308" t="s">
        <v>123</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32" t="s">
        <v>124</v>
      </c>
      <c r="C5" s="33"/>
      <c r="D5" s="33"/>
      <c r="E5" s="78" t="s">
        <v>533</v>
      </c>
      <c r="F5" s="78"/>
      <c r="G5" s="78"/>
      <c r="H5" s="78"/>
      <c r="I5" s="78"/>
      <c r="J5" s="78"/>
      <c r="K5" s="78"/>
      <c r="L5" s="78"/>
      <c r="M5" s="79"/>
      <c r="N5" s="317" t="s">
        <v>125</v>
      </c>
      <c r="O5" s="318"/>
      <c r="P5" s="318"/>
      <c r="Q5" s="318"/>
      <c r="R5" s="318"/>
      <c r="S5" s="318"/>
      <c r="T5" s="319">
        <v>879</v>
      </c>
      <c r="U5" s="319"/>
      <c r="V5" s="319"/>
      <c r="W5" s="320"/>
      <c r="Y5" s="5"/>
      <c r="Z5" s="5"/>
    </row>
    <row r="6" spans="1:26" s="4" customFormat="1" ht="15" customHeight="1" x14ac:dyDescent="0.2">
      <c r="B6" s="20" t="s">
        <v>126</v>
      </c>
      <c r="C6" s="11"/>
      <c r="D6" s="11"/>
      <c r="E6" s="77" t="s">
        <v>534</v>
      </c>
      <c r="F6" s="77"/>
      <c r="G6" s="80"/>
      <c r="H6" s="80"/>
      <c r="I6" s="80"/>
      <c r="J6" s="80"/>
      <c r="K6" s="80"/>
      <c r="L6" s="80"/>
      <c r="M6" s="81"/>
      <c r="N6" s="141" t="s">
        <v>48</v>
      </c>
      <c r="O6" s="142"/>
      <c r="P6" s="142"/>
      <c r="Q6" s="142"/>
      <c r="R6" s="142"/>
      <c r="S6" s="143"/>
      <c r="T6" s="132">
        <f>(K28/T5)</f>
        <v>432616.43686006824</v>
      </c>
      <c r="U6" s="133"/>
      <c r="V6" s="133"/>
      <c r="W6" s="134"/>
      <c r="Y6" s="5"/>
      <c r="Z6" s="5"/>
    </row>
    <row r="7" spans="1:26" s="4" customFormat="1" ht="15" customHeight="1" x14ac:dyDescent="0.2">
      <c r="B7" s="20" t="s">
        <v>65</v>
      </c>
      <c r="C7" s="11"/>
      <c r="D7" s="11"/>
      <c r="E7" s="11"/>
      <c r="F7" s="37"/>
      <c r="G7" s="37"/>
      <c r="H7" s="37"/>
      <c r="I7" s="37"/>
      <c r="J7" s="37"/>
      <c r="K7" s="37"/>
      <c r="L7" s="37"/>
      <c r="M7" s="46"/>
      <c r="N7" s="141" t="s">
        <v>49</v>
      </c>
      <c r="O7" s="142"/>
      <c r="P7" s="142"/>
      <c r="Q7" s="142"/>
      <c r="R7" s="142"/>
      <c r="S7" s="143"/>
      <c r="T7" s="135">
        <f>(SUM(K14:N20,K23:N25)-(SUM(T17:W18)))/(T5)</f>
        <v>220735.78498293515</v>
      </c>
      <c r="U7" s="136"/>
      <c r="V7" s="136"/>
      <c r="W7" s="137"/>
      <c r="Y7" s="5"/>
      <c r="Z7" s="5"/>
    </row>
    <row r="8" spans="1:26" s="4" customFormat="1" ht="15" customHeight="1" x14ac:dyDescent="0.2">
      <c r="B8" s="364" t="s">
        <v>546</v>
      </c>
      <c r="C8" s="365"/>
      <c r="D8" s="365"/>
      <c r="E8" s="365"/>
      <c r="F8" s="365"/>
      <c r="G8" s="365"/>
      <c r="H8" s="365"/>
      <c r="I8" s="365"/>
      <c r="J8" s="365"/>
      <c r="K8" s="365"/>
      <c r="L8" s="365"/>
      <c r="M8" s="366"/>
      <c r="N8" s="141" t="s">
        <v>44</v>
      </c>
      <c r="O8" s="142"/>
      <c r="P8" s="142"/>
      <c r="Q8" s="142"/>
      <c r="R8" s="142"/>
      <c r="S8" s="143"/>
      <c r="T8" s="155">
        <f>((T17+T18)/(K28)*100)</f>
        <v>48.976560718534799</v>
      </c>
      <c r="U8" s="156"/>
      <c r="V8" s="156"/>
      <c r="W8" s="157"/>
      <c r="Y8" s="5"/>
      <c r="Z8" s="5"/>
    </row>
    <row r="9" spans="1:26" s="4" customFormat="1" ht="15" customHeight="1" x14ac:dyDescent="0.2">
      <c r="B9" s="364"/>
      <c r="C9" s="365"/>
      <c r="D9" s="365"/>
      <c r="E9" s="365"/>
      <c r="F9" s="365"/>
      <c r="G9" s="365"/>
      <c r="H9" s="365"/>
      <c r="I9" s="365"/>
      <c r="J9" s="365"/>
      <c r="K9" s="365"/>
      <c r="L9" s="365"/>
      <c r="M9" s="366"/>
      <c r="N9" s="141" t="s">
        <v>45</v>
      </c>
      <c r="O9" s="142"/>
      <c r="P9" s="142"/>
      <c r="Q9" s="142"/>
      <c r="R9" s="142"/>
      <c r="S9" s="143"/>
      <c r="T9" s="155">
        <f>IF((K21-T21)/(K21)*100&gt;0,(K21-T21)/(K21)*100,0)</f>
        <v>12.516674127248454</v>
      </c>
      <c r="U9" s="156"/>
      <c r="V9" s="156"/>
      <c r="W9" s="157"/>
      <c r="Y9" s="5"/>
      <c r="Z9" s="5"/>
    </row>
    <row r="10" spans="1:26" s="4" customFormat="1" ht="15" customHeight="1" thickBot="1" x14ac:dyDescent="0.25">
      <c r="B10" s="367"/>
      <c r="C10" s="368"/>
      <c r="D10" s="368"/>
      <c r="E10" s="368"/>
      <c r="F10" s="368"/>
      <c r="G10" s="368"/>
      <c r="H10" s="368"/>
      <c r="I10" s="368"/>
      <c r="J10" s="368"/>
      <c r="K10" s="368"/>
      <c r="L10" s="368"/>
      <c r="M10" s="369"/>
      <c r="N10" s="288" t="s">
        <v>69</v>
      </c>
      <c r="O10" s="289"/>
      <c r="P10" s="289"/>
      <c r="Q10" s="289"/>
      <c r="R10" s="289"/>
      <c r="S10" s="289"/>
      <c r="T10" s="327">
        <v>57.584494051306002</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233880716</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0</v>
      </c>
      <c r="L16" s="165"/>
      <c r="M16" s="165"/>
      <c r="N16" s="166"/>
      <c r="O16" s="167" t="s">
        <v>8</v>
      </c>
      <c r="P16" s="168"/>
      <c r="Q16" s="168"/>
      <c r="R16" s="168"/>
      <c r="S16" s="169"/>
      <c r="T16" s="170">
        <v>12379000</v>
      </c>
      <c r="U16" s="171"/>
      <c r="V16" s="171"/>
      <c r="W16" s="172"/>
      <c r="X16" s="1"/>
    </row>
    <row r="17" spans="1:25"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5" s="2" customFormat="1" ht="15" customHeight="1" x14ac:dyDescent="0.2">
      <c r="A18" s="1"/>
      <c r="B18" s="202"/>
      <c r="C18" s="203"/>
      <c r="D18" s="203"/>
      <c r="E18" s="203"/>
      <c r="F18" s="173" t="s">
        <v>2</v>
      </c>
      <c r="G18" s="168"/>
      <c r="H18" s="168"/>
      <c r="I18" s="168"/>
      <c r="J18" s="169"/>
      <c r="K18" s="164">
        <v>1122780</v>
      </c>
      <c r="L18" s="165"/>
      <c r="M18" s="165"/>
      <c r="N18" s="166"/>
      <c r="O18" s="167" t="s">
        <v>6</v>
      </c>
      <c r="P18" s="168"/>
      <c r="Q18" s="168"/>
      <c r="R18" s="168"/>
      <c r="S18" s="169"/>
      <c r="T18" s="170">
        <v>186243093</v>
      </c>
      <c r="U18" s="171"/>
      <c r="V18" s="171"/>
      <c r="W18" s="172"/>
      <c r="X18" s="1"/>
    </row>
    <row r="19" spans="1:25" s="2" customFormat="1" ht="15" customHeight="1" x14ac:dyDescent="0.2">
      <c r="A19" s="1"/>
      <c r="B19" s="202"/>
      <c r="C19" s="203"/>
      <c r="D19" s="203"/>
      <c r="E19" s="203"/>
      <c r="F19" s="173" t="s">
        <v>23</v>
      </c>
      <c r="G19" s="168"/>
      <c r="H19" s="168"/>
      <c r="I19" s="168"/>
      <c r="J19" s="169"/>
      <c r="K19" s="164">
        <v>0</v>
      </c>
      <c r="L19" s="165"/>
      <c r="M19" s="165"/>
      <c r="N19" s="166"/>
      <c r="O19" s="167" t="s">
        <v>24</v>
      </c>
      <c r="P19" s="168"/>
      <c r="Q19" s="168"/>
      <c r="R19" s="168"/>
      <c r="S19" s="169"/>
      <c r="T19" s="170">
        <v>8034307</v>
      </c>
      <c r="U19" s="171"/>
      <c r="V19" s="171"/>
      <c r="W19" s="172"/>
      <c r="X19" s="1"/>
    </row>
    <row r="20" spans="1:25" s="2" customFormat="1" ht="15" customHeight="1" x14ac:dyDescent="0.2">
      <c r="A20" s="1"/>
      <c r="B20" s="202"/>
      <c r="C20" s="203"/>
      <c r="D20" s="203"/>
      <c r="E20" s="203"/>
      <c r="F20" s="218" t="s">
        <v>471</v>
      </c>
      <c r="G20" s="182"/>
      <c r="H20" s="182"/>
      <c r="I20" s="182"/>
      <c r="J20" s="183"/>
      <c r="K20" s="229">
        <v>1220262</v>
      </c>
      <c r="L20" s="230"/>
      <c r="M20" s="230"/>
      <c r="N20" s="231"/>
      <c r="O20" s="181" t="s">
        <v>472</v>
      </c>
      <c r="P20" s="182"/>
      <c r="Q20" s="182"/>
      <c r="R20" s="182"/>
      <c r="S20" s="183"/>
      <c r="T20" s="184">
        <v>0</v>
      </c>
      <c r="U20" s="185"/>
      <c r="V20" s="185"/>
      <c r="W20" s="186"/>
      <c r="X20" s="1"/>
    </row>
    <row r="21" spans="1:25" s="2" customFormat="1" ht="15" customHeight="1" thickBot="1" x14ac:dyDescent="0.25">
      <c r="A21" s="1"/>
      <c r="B21" s="202"/>
      <c r="C21" s="203"/>
      <c r="D21" s="203"/>
      <c r="E21" s="203"/>
      <c r="F21" s="187" t="s">
        <v>20</v>
      </c>
      <c r="G21" s="188"/>
      <c r="H21" s="188"/>
      <c r="I21" s="188"/>
      <c r="J21" s="189"/>
      <c r="K21" s="190">
        <f>SUM(K14:N20)</f>
        <v>236223758</v>
      </c>
      <c r="L21" s="191"/>
      <c r="M21" s="191"/>
      <c r="N21" s="192"/>
      <c r="O21" s="193" t="s">
        <v>21</v>
      </c>
      <c r="P21" s="188"/>
      <c r="Q21" s="188"/>
      <c r="R21" s="188"/>
      <c r="S21" s="189"/>
      <c r="T21" s="190">
        <f>SUM(T14:W20)</f>
        <v>206656400</v>
      </c>
      <c r="U21" s="191"/>
      <c r="V21" s="191"/>
      <c r="W21" s="194"/>
      <c r="X21" s="1"/>
    </row>
    <row r="22" spans="1:25"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329">
        <f>T21-K21</f>
        <v>-29567358</v>
      </c>
      <c r="U22" s="330"/>
      <c r="V22" s="330"/>
      <c r="W22" s="331"/>
      <c r="X22" s="1"/>
    </row>
    <row r="23" spans="1:25" s="2" customFormat="1" ht="15" customHeight="1" x14ac:dyDescent="0.2">
      <c r="A23" s="1"/>
      <c r="B23" s="200" t="s">
        <v>450</v>
      </c>
      <c r="C23" s="201"/>
      <c r="D23" s="201"/>
      <c r="E23" s="201"/>
      <c r="F23" s="206" t="s">
        <v>1</v>
      </c>
      <c r="G23" s="207"/>
      <c r="H23" s="207"/>
      <c r="I23" s="207"/>
      <c r="J23" s="208"/>
      <c r="K23" s="209">
        <v>144046090</v>
      </c>
      <c r="L23" s="210"/>
      <c r="M23" s="210"/>
      <c r="N23" s="210"/>
      <c r="O23" s="211" t="s">
        <v>43</v>
      </c>
      <c r="P23" s="207"/>
      <c r="Q23" s="207"/>
      <c r="R23" s="207"/>
      <c r="S23" s="208"/>
      <c r="T23" s="209">
        <v>0</v>
      </c>
      <c r="U23" s="210"/>
      <c r="V23" s="210"/>
      <c r="W23" s="212"/>
      <c r="X23" s="1"/>
    </row>
    <row r="24" spans="1:25" s="2" customFormat="1" ht="15" customHeight="1" x14ac:dyDescent="0.2">
      <c r="A24" s="1"/>
      <c r="B24" s="202"/>
      <c r="C24" s="203"/>
      <c r="D24" s="203"/>
      <c r="E24" s="203"/>
      <c r="F24" s="213" t="s">
        <v>540</v>
      </c>
      <c r="G24" s="214"/>
      <c r="H24" s="214"/>
      <c r="I24" s="214"/>
      <c r="J24" s="215"/>
      <c r="K24" s="170">
        <v>0</v>
      </c>
      <c r="L24" s="171"/>
      <c r="M24" s="171"/>
      <c r="N24" s="216"/>
      <c r="O24" s="217"/>
      <c r="P24" s="214"/>
      <c r="Q24" s="214"/>
      <c r="R24" s="214"/>
      <c r="S24" s="215"/>
      <c r="T24" s="170"/>
      <c r="U24" s="171"/>
      <c r="V24" s="171"/>
      <c r="W24" s="172"/>
      <c r="X24" s="1"/>
    </row>
    <row r="25" spans="1:25" s="2" customFormat="1" ht="15" customHeight="1" x14ac:dyDescent="0.2">
      <c r="A25" s="1"/>
      <c r="B25" s="202"/>
      <c r="C25" s="203"/>
      <c r="D25" s="203"/>
      <c r="E25" s="203"/>
      <c r="F25" s="218" t="s">
        <v>538</v>
      </c>
      <c r="G25" s="182"/>
      <c r="H25" s="182"/>
      <c r="I25" s="182"/>
      <c r="J25" s="183"/>
      <c r="K25" s="219">
        <v>0</v>
      </c>
      <c r="L25" s="220"/>
      <c r="M25" s="220"/>
      <c r="N25" s="221"/>
      <c r="O25" s="181"/>
      <c r="P25" s="182"/>
      <c r="Q25" s="182"/>
      <c r="R25" s="182"/>
      <c r="S25" s="183"/>
      <c r="T25" s="222"/>
      <c r="U25" s="223"/>
      <c r="V25" s="223"/>
      <c r="W25" s="224"/>
      <c r="X25" s="1"/>
    </row>
    <row r="26" spans="1:25" s="2" customFormat="1" ht="15" customHeight="1" thickBot="1" x14ac:dyDescent="0.25">
      <c r="A26" s="1"/>
      <c r="B26" s="202"/>
      <c r="C26" s="203"/>
      <c r="D26" s="203"/>
      <c r="E26" s="203"/>
      <c r="F26" s="187" t="s">
        <v>20</v>
      </c>
      <c r="G26" s="188"/>
      <c r="H26" s="188"/>
      <c r="I26" s="188"/>
      <c r="J26" s="189"/>
      <c r="K26" s="225">
        <f>SUM(K23:N25)</f>
        <v>144046090</v>
      </c>
      <c r="L26" s="226"/>
      <c r="M26" s="226"/>
      <c r="N26" s="227"/>
      <c r="O26" s="193" t="s">
        <v>21</v>
      </c>
      <c r="P26" s="188"/>
      <c r="Q26" s="188"/>
      <c r="R26" s="188"/>
      <c r="S26" s="189"/>
      <c r="T26" s="225">
        <f>SUM(T23:W25)</f>
        <v>0</v>
      </c>
      <c r="U26" s="226"/>
      <c r="V26" s="226"/>
      <c r="W26" s="228"/>
      <c r="X26" s="1"/>
    </row>
    <row r="27" spans="1:25"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-144046090</v>
      </c>
      <c r="U27" s="198"/>
      <c r="V27" s="198"/>
      <c r="W27" s="199"/>
      <c r="X27" s="1"/>
    </row>
    <row r="28" spans="1:25" s="2" customFormat="1" ht="15" customHeight="1" thickBot="1" x14ac:dyDescent="0.25">
      <c r="A28" s="1"/>
      <c r="B28" s="232" t="s">
        <v>451</v>
      </c>
      <c r="C28" s="233"/>
      <c r="D28" s="233"/>
      <c r="E28" s="233"/>
      <c r="F28" s="236" t="s">
        <v>20</v>
      </c>
      <c r="G28" s="237"/>
      <c r="H28" s="237"/>
      <c r="I28" s="237"/>
      <c r="J28" s="238"/>
      <c r="K28" s="239">
        <f>K21+K26</f>
        <v>380269848</v>
      </c>
      <c r="L28" s="240"/>
      <c r="M28" s="240"/>
      <c r="N28" s="241"/>
      <c r="O28" s="242" t="s">
        <v>21</v>
      </c>
      <c r="P28" s="237"/>
      <c r="Q28" s="237"/>
      <c r="R28" s="237"/>
      <c r="S28" s="238"/>
      <c r="T28" s="239">
        <f>T21+T26</f>
        <v>206656400</v>
      </c>
      <c r="U28" s="240"/>
      <c r="V28" s="240"/>
      <c r="W28" s="243"/>
      <c r="X28" s="1"/>
      <c r="Y28" s="72"/>
    </row>
    <row r="29" spans="1:25"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-173613448</v>
      </c>
      <c r="U29" s="198"/>
      <c r="V29" s="198"/>
      <c r="W29" s="199"/>
      <c r="X29" s="1"/>
    </row>
    <row r="30" spans="1:25"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5"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5" ht="18" customHeight="1" x14ac:dyDescent="0.2">
      <c r="B32" s="269" t="s">
        <v>26</v>
      </c>
      <c r="C32" s="265"/>
      <c r="D32" s="265"/>
      <c r="E32" s="265"/>
      <c r="F32" s="265"/>
      <c r="G32" s="265"/>
      <c r="H32" s="265"/>
      <c r="I32" s="265"/>
      <c r="J32" s="265"/>
      <c r="K32" s="350"/>
      <c r="L32" s="351" t="s">
        <v>29</v>
      </c>
      <c r="M32" s="265"/>
      <c r="N32" s="265"/>
      <c r="O32" s="350"/>
      <c r="P32" s="351" t="s">
        <v>30</v>
      </c>
      <c r="Q32" s="265"/>
      <c r="R32" s="265"/>
      <c r="S32" s="350"/>
      <c r="T32" s="351" t="s">
        <v>31</v>
      </c>
      <c r="U32" s="265"/>
      <c r="V32" s="265"/>
      <c r="W32" s="266"/>
    </row>
    <row r="33" spans="2:29" ht="18" customHeight="1" x14ac:dyDescent="0.2">
      <c r="B33" s="352" t="s">
        <v>127</v>
      </c>
      <c r="C33" s="353"/>
      <c r="D33" s="353"/>
      <c r="E33" s="353"/>
      <c r="F33" s="353"/>
      <c r="G33" s="353"/>
      <c r="H33" s="353"/>
      <c r="I33" s="353"/>
      <c r="J33" s="353"/>
      <c r="K33" s="354"/>
      <c r="L33" s="355">
        <v>1987</v>
      </c>
      <c r="M33" s="356"/>
      <c r="N33" s="356"/>
      <c r="O33" s="357"/>
      <c r="P33" s="358">
        <v>47</v>
      </c>
      <c r="Q33" s="359"/>
      <c r="R33" s="359"/>
      <c r="S33" s="360"/>
      <c r="T33" s="361" t="s">
        <v>128</v>
      </c>
      <c r="U33" s="362"/>
      <c r="V33" s="362"/>
      <c r="W33" s="363"/>
    </row>
    <row r="34" spans="2:29" ht="18" customHeight="1" x14ac:dyDescent="0.2">
      <c r="B34" s="337"/>
      <c r="C34" s="339" t="s">
        <v>27</v>
      </c>
      <c r="D34" s="340"/>
      <c r="E34" s="340"/>
      <c r="F34" s="340"/>
      <c r="G34" s="340"/>
      <c r="H34" s="340"/>
      <c r="I34" s="341"/>
      <c r="J34" s="339" t="s">
        <v>28</v>
      </c>
      <c r="K34" s="340"/>
      <c r="L34" s="340"/>
      <c r="M34" s="340"/>
      <c r="N34" s="340"/>
      <c r="O34" s="340"/>
      <c r="P34" s="341"/>
      <c r="Q34" s="339" t="s">
        <v>32</v>
      </c>
      <c r="R34" s="340"/>
      <c r="S34" s="340"/>
      <c r="T34" s="340"/>
      <c r="U34" s="340"/>
      <c r="V34" s="340"/>
      <c r="W34" s="342"/>
    </row>
    <row r="35" spans="2:29" ht="18" customHeight="1" thickBot="1" x14ac:dyDescent="0.25">
      <c r="B35" s="338"/>
      <c r="C35" s="343">
        <v>466957000</v>
      </c>
      <c r="D35" s="344"/>
      <c r="E35" s="344"/>
      <c r="F35" s="344"/>
      <c r="G35" s="344"/>
      <c r="H35" s="344"/>
      <c r="I35" s="345"/>
      <c r="J35" s="346">
        <v>349283836</v>
      </c>
      <c r="K35" s="347"/>
      <c r="L35" s="347"/>
      <c r="M35" s="347"/>
      <c r="N35" s="347"/>
      <c r="O35" s="347"/>
      <c r="P35" s="348"/>
      <c r="Q35" s="343">
        <v>202259000</v>
      </c>
      <c r="R35" s="344"/>
      <c r="S35" s="344"/>
      <c r="T35" s="344"/>
      <c r="U35" s="344"/>
      <c r="V35" s="344"/>
      <c r="W35" s="349"/>
    </row>
    <row r="36" spans="2:29" ht="18" customHeight="1" x14ac:dyDescent="0.2">
      <c r="B36" s="254" t="s">
        <v>26</v>
      </c>
      <c r="C36" s="255"/>
      <c r="D36" s="255"/>
      <c r="E36" s="255"/>
      <c r="F36" s="255"/>
      <c r="G36" s="255"/>
      <c r="H36" s="255"/>
      <c r="I36" s="255"/>
      <c r="J36" s="255"/>
      <c r="K36" s="255"/>
      <c r="L36" s="255" t="s">
        <v>29</v>
      </c>
      <c r="M36" s="255"/>
      <c r="N36" s="255"/>
      <c r="O36" s="255"/>
      <c r="P36" s="255" t="s">
        <v>30</v>
      </c>
      <c r="Q36" s="255"/>
      <c r="R36" s="255"/>
      <c r="S36" s="255"/>
      <c r="T36" s="255" t="s">
        <v>31</v>
      </c>
      <c r="U36" s="255"/>
      <c r="V36" s="255"/>
      <c r="W36" s="256"/>
      <c r="X36" s="3"/>
      <c r="Y36" s="3"/>
      <c r="AA36" s="2"/>
      <c r="AB36" s="2"/>
      <c r="AC36" s="2"/>
    </row>
    <row r="37" spans="2:29" ht="18" customHeight="1" x14ac:dyDescent="0.2">
      <c r="B37" s="257" t="s">
        <v>129</v>
      </c>
      <c r="C37" s="258"/>
      <c r="D37" s="258"/>
      <c r="E37" s="258"/>
      <c r="F37" s="258"/>
      <c r="G37" s="258"/>
      <c r="H37" s="258"/>
      <c r="I37" s="258"/>
      <c r="J37" s="258"/>
      <c r="K37" s="258"/>
      <c r="L37" s="259">
        <v>1996</v>
      </c>
      <c r="M37" s="259"/>
      <c r="N37" s="259"/>
      <c r="O37" s="259"/>
      <c r="P37" s="260">
        <v>47</v>
      </c>
      <c r="Q37" s="260"/>
      <c r="R37" s="260"/>
      <c r="S37" s="260"/>
      <c r="T37" s="261" t="s">
        <v>130</v>
      </c>
      <c r="U37" s="261"/>
      <c r="V37" s="261"/>
      <c r="W37" s="262"/>
      <c r="X37" s="3"/>
      <c r="Y37" s="3"/>
      <c r="AA37" s="2"/>
      <c r="AB37" s="2"/>
      <c r="AC37" s="2"/>
    </row>
    <row r="38" spans="2:29" ht="18" customHeight="1" x14ac:dyDescent="0.2">
      <c r="B38" s="244"/>
      <c r="C38" s="246" t="s">
        <v>27</v>
      </c>
      <c r="D38" s="246"/>
      <c r="E38" s="246"/>
      <c r="F38" s="246"/>
      <c r="G38" s="246"/>
      <c r="H38" s="246"/>
      <c r="I38" s="246"/>
      <c r="J38" s="246" t="s">
        <v>28</v>
      </c>
      <c r="K38" s="246"/>
      <c r="L38" s="246"/>
      <c r="M38" s="246"/>
      <c r="N38" s="246"/>
      <c r="O38" s="246"/>
      <c r="P38" s="246"/>
      <c r="Q38" s="246" t="s">
        <v>32</v>
      </c>
      <c r="R38" s="246"/>
      <c r="S38" s="246"/>
      <c r="T38" s="246"/>
      <c r="U38" s="246"/>
      <c r="V38" s="246"/>
      <c r="W38" s="247"/>
      <c r="X38" s="3"/>
      <c r="Y38" s="3"/>
      <c r="AA38" s="2"/>
      <c r="AB38" s="2"/>
      <c r="AC38" s="2"/>
    </row>
    <row r="39" spans="2:29" ht="18" customHeight="1" thickBot="1" x14ac:dyDescent="0.25">
      <c r="B39" s="245"/>
      <c r="C39" s="248">
        <v>687731000</v>
      </c>
      <c r="D39" s="248"/>
      <c r="E39" s="248"/>
      <c r="F39" s="248"/>
      <c r="G39" s="248"/>
      <c r="H39" s="248"/>
      <c r="I39" s="248"/>
      <c r="J39" s="248">
        <v>378252050</v>
      </c>
      <c r="K39" s="248"/>
      <c r="L39" s="248"/>
      <c r="M39" s="248"/>
      <c r="N39" s="248"/>
      <c r="O39" s="248"/>
      <c r="P39" s="248"/>
      <c r="Q39" s="248">
        <v>421035000</v>
      </c>
      <c r="R39" s="248"/>
      <c r="S39" s="248"/>
      <c r="T39" s="248"/>
      <c r="U39" s="248"/>
      <c r="V39" s="248"/>
      <c r="W39" s="250"/>
      <c r="X39" s="3"/>
      <c r="Y39" s="3"/>
      <c r="Z39" s="1"/>
    </row>
    <row r="40" spans="2:29" ht="18" customHeight="1" x14ac:dyDescent="0.2">
      <c r="B40" s="254" t="s">
        <v>26</v>
      </c>
      <c r="C40" s="255"/>
      <c r="D40" s="255"/>
      <c r="E40" s="255"/>
      <c r="F40" s="255"/>
      <c r="G40" s="255"/>
      <c r="H40" s="255"/>
      <c r="I40" s="255"/>
      <c r="J40" s="255"/>
      <c r="K40" s="255"/>
      <c r="L40" s="255" t="s">
        <v>29</v>
      </c>
      <c r="M40" s="255"/>
      <c r="N40" s="255"/>
      <c r="O40" s="255"/>
      <c r="P40" s="255" t="s">
        <v>30</v>
      </c>
      <c r="Q40" s="255"/>
      <c r="R40" s="255"/>
      <c r="S40" s="255"/>
      <c r="T40" s="255" t="s">
        <v>31</v>
      </c>
      <c r="U40" s="255"/>
      <c r="V40" s="255"/>
      <c r="W40" s="256"/>
    </row>
    <row r="41" spans="2:29" ht="18" customHeight="1" x14ac:dyDescent="0.2">
      <c r="B41" s="257" t="s">
        <v>522</v>
      </c>
      <c r="C41" s="258"/>
      <c r="D41" s="258"/>
      <c r="E41" s="258"/>
      <c r="F41" s="258"/>
      <c r="G41" s="258"/>
      <c r="H41" s="258"/>
      <c r="I41" s="258"/>
      <c r="J41" s="258"/>
      <c r="K41" s="258"/>
      <c r="L41" s="259">
        <v>2020</v>
      </c>
      <c r="M41" s="259"/>
      <c r="N41" s="259"/>
      <c r="O41" s="259"/>
      <c r="P41" s="260">
        <v>47</v>
      </c>
      <c r="Q41" s="260"/>
      <c r="R41" s="260"/>
      <c r="S41" s="260"/>
      <c r="T41" s="261" t="s">
        <v>535</v>
      </c>
      <c r="U41" s="261"/>
      <c r="V41" s="261"/>
      <c r="W41" s="262"/>
    </row>
    <row r="42" spans="2:29" ht="18" customHeight="1" x14ac:dyDescent="0.2">
      <c r="B42" s="244"/>
      <c r="C42" s="246" t="s">
        <v>72</v>
      </c>
      <c r="D42" s="246"/>
      <c r="E42" s="246"/>
      <c r="F42" s="246"/>
      <c r="G42" s="246"/>
      <c r="H42" s="246"/>
      <c r="I42" s="246"/>
      <c r="J42" s="246" t="s">
        <v>28</v>
      </c>
      <c r="K42" s="246"/>
      <c r="L42" s="246"/>
      <c r="M42" s="246"/>
      <c r="N42" s="246"/>
      <c r="O42" s="246"/>
      <c r="P42" s="246"/>
      <c r="Q42" s="246" t="s">
        <v>32</v>
      </c>
      <c r="R42" s="246"/>
      <c r="S42" s="246"/>
      <c r="T42" s="246"/>
      <c r="U42" s="246"/>
      <c r="V42" s="246"/>
      <c r="W42" s="247"/>
    </row>
    <row r="43" spans="2:29" ht="18" customHeight="1" thickBot="1" x14ac:dyDescent="0.25">
      <c r="B43" s="245"/>
      <c r="C43" s="248">
        <v>1081035651</v>
      </c>
      <c r="D43" s="248"/>
      <c r="E43" s="248"/>
      <c r="F43" s="248"/>
      <c r="G43" s="248"/>
      <c r="H43" s="248"/>
      <c r="I43" s="248"/>
      <c r="J43" s="248">
        <v>23782784</v>
      </c>
      <c r="K43" s="248"/>
      <c r="L43" s="248"/>
      <c r="M43" s="248"/>
      <c r="N43" s="248"/>
      <c r="O43" s="248"/>
      <c r="P43" s="248"/>
      <c r="Q43" s="248">
        <v>1391587572</v>
      </c>
      <c r="R43" s="248"/>
      <c r="S43" s="248"/>
      <c r="T43" s="248"/>
      <c r="U43" s="248"/>
      <c r="V43" s="248"/>
      <c r="W43" s="250"/>
    </row>
    <row r="44" spans="2:29" ht="11.5" thickBot="1" x14ac:dyDescent="0.25"/>
    <row r="45" spans="2:29" ht="15" customHeight="1" thickBot="1" x14ac:dyDescent="0.25">
      <c r="B45" s="100" t="s">
        <v>33</v>
      </c>
      <c r="C45" s="101"/>
      <c r="D45" s="101"/>
      <c r="E45" s="101"/>
      <c r="F45" s="101"/>
      <c r="G45" s="101"/>
      <c r="H45" s="101"/>
      <c r="I45" s="101"/>
      <c r="J45" s="101"/>
      <c r="K45" s="101"/>
      <c r="L45" s="101"/>
      <c r="M45" s="101"/>
      <c r="N45" s="101"/>
      <c r="O45" s="101"/>
      <c r="P45" s="101"/>
      <c r="Q45" s="101"/>
      <c r="R45" s="101"/>
      <c r="S45" s="101"/>
      <c r="T45" s="101"/>
      <c r="U45" s="101"/>
      <c r="V45" s="101"/>
      <c r="W45" s="102"/>
    </row>
    <row r="46" spans="2:29" ht="15" customHeight="1" x14ac:dyDescent="0.2">
      <c r="B46" s="269" t="s">
        <v>39</v>
      </c>
      <c r="C46" s="265"/>
      <c r="D46" s="265"/>
      <c r="E46" s="265"/>
      <c r="F46" s="265"/>
      <c r="G46" s="265"/>
      <c r="H46" s="255" t="s">
        <v>34</v>
      </c>
      <c r="I46" s="255"/>
      <c r="J46" s="255"/>
      <c r="K46" s="255"/>
      <c r="L46" s="255" t="s">
        <v>40</v>
      </c>
      <c r="M46" s="255"/>
      <c r="N46" s="255"/>
      <c r="O46" s="255"/>
      <c r="P46" s="255" t="s">
        <v>41</v>
      </c>
      <c r="Q46" s="255"/>
      <c r="R46" s="255"/>
      <c r="S46" s="255"/>
      <c r="T46" s="265" t="s">
        <v>42</v>
      </c>
      <c r="U46" s="265"/>
      <c r="V46" s="265"/>
      <c r="W46" s="266"/>
    </row>
    <row r="47" spans="2:29" ht="15" customHeight="1" thickBot="1" x14ac:dyDescent="0.25">
      <c r="B47" s="277" t="s">
        <v>522</v>
      </c>
      <c r="C47" s="278"/>
      <c r="D47" s="278"/>
      <c r="E47" s="278"/>
      <c r="F47" s="278"/>
      <c r="G47" s="278"/>
      <c r="H47" s="279">
        <v>168000000</v>
      </c>
      <c r="I47" s="279"/>
      <c r="J47" s="279"/>
      <c r="K47" s="279"/>
      <c r="L47" s="279">
        <v>168000000</v>
      </c>
      <c r="M47" s="279"/>
      <c r="N47" s="279"/>
      <c r="O47" s="279"/>
      <c r="P47" s="280">
        <v>44342</v>
      </c>
      <c r="Q47" s="280"/>
      <c r="R47" s="280"/>
      <c r="S47" s="280"/>
      <c r="T47" s="281">
        <v>53411</v>
      </c>
      <c r="U47" s="281"/>
      <c r="V47" s="281"/>
      <c r="W47" s="282"/>
    </row>
    <row r="48" spans="2:29" ht="15" customHeight="1" x14ac:dyDescent="0.2">
      <c r="B48" s="269" t="s">
        <v>39</v>
      </c>
      <c r="C48" s="265"/>
      <c r="D48" s="265"/>
      <c r="E48" s="265"/>
      <c r="F48" s="265"/>
      <c r="G48" s="265"/>
      <c r="H48" s="255" t="s">
        <v>34</v>
      </c>
      <c r="I48" s="255"/>
      <c r="J48" s="255"/>
      <c r="K48" s="255"/>
      <c r="L48" s="255" t="s">
        <v>40</v>
      </c>
      <c r="M48" s="255"/>
      <c r="N48" s="255"/>
      <c r="O48" s="255"/>
      <c r="P48" s="255" t="s">
        <v>41</v>
      </c>
      <c r="Q48" s="255"/>
      <c r="R48" s="255"/>
      <c r="S48" s="255"/>
      <c r="T48" s="265" t="s">
        <v>42</v>
      </c>
      <c r="U48" s="265"/>
      <c r="V48" s="265"/>
      <c r="W48" s="266"/>
    </row>
    <row r="49" spans="2:23" ht="15" customHeight="1" thickBot="1" x14ac:dyDescent="0.25">
      <c r="B49" s="277" t="s">
        <v>557</v>
      </c>
      <c r="C49" s="278"/>
      <c r="D49" s="278"/>
      <c r="E49" s="278"/>
      <c r="F49" s="278"/>
      <c r="G49" s="278"/>
      <c r="H49" s="279">
        <v>52000000</v>
      </c>
      <c r="I49" s="279"/>
      <c r="J49" s="279"/>
      <c r="K49" s="279"/>
      <c r="L49" s="279">
        <v>52000000</v>
      </c>
      <c r="M49" s="279"/>
      <c r="N49" s="279"/>
      <c r="O49" s="279"/>
      <c r="P49" s="280">
        <v>44342</v>
      </c>
      <c r="Q49" s="280"/>
      <c r="R49" s="280"/>
      <c r="S49" s="280"/>
      <c r="T49" s="281">
        <v>53411</v>
      </c>
      <c r="U49" s="281"/>
      <c r="V49" s="281"/>
      <c r="W49" s="282"/>
    </row>
    <row r="51" spans="2:23" ht="15" customHeight="1" x14ac:dyDescent="0.2">
      <c r="U51" s="99" t="s">
        <v>446</v>
      </c>
      <c r="V51" s="99"/>
      <c r="W51" s="99"/>
    </row>
  </sheetData>
  <mergeCells count="156">
    <mergeCell ref="U51:W51"/>
    <mergeCell ref="B4:W4"/>
    <mergeCell ref="N5:S5"/>
    <mergeCell ref="T5:W5"/>
    <mergeCell ref="N6:S6"/>
    <mergeCell ref="T6:W6"/>
    <mergeCell ref="B1:E3"/>
    <mergeCell ref="F1:J1"/>
    <mergeCell ref="K1:R1"/>
    <mergeCell ref="S1:W1"/>
    <mergeCell ref="F2:J3"/>
    <mergeCell ref="K2:R3"/>
    <mergeCell ref="S2:W3"/>
    <mergeCell ref="B12:W12"/>
    <mergeCell ref="B13:E13"/>
    <mergeCell ref="F13:J13"/>
    <mergeCell ref="O13:S13"/>
    <mergeCell ref="N7:S7"/>
    <mergeCell ref="T7:W7"/>
    <mergeCell ref="B8:M10"/>
    <mergeCell ref="N8:S8"/>
    <mergeCell ref="T8:W8"/>
    <mergeCell ref="N9:S9"/>
    <mergeCell ref="T9:W9"/>
    <mergeCell ref="N10:S10"/>
    <mergeCell ref="T10:W10"/>
    <mergeCell ref="K16:N16"/>
    <mergeCell ref="O16:S16"/>
    <mergeCell ref="T16:W16"/>
    <mergeCell ref="F17:J17"/>
    <mergeCell ref="K17:N17"/>
    <mergeCell ref="O17:S17"/>
    <mergeCell ref="T17:W17"/>
    <mergeCell ref="F14:J14"/>
    <mergeCell ref="K14:N14"/>
    <mergeCell ref="O14:S14"/>
    <mergeCell ref="T14:W14"/>
    <mergeCell ref="F15:J15"/>
    <mergeCell ref="K15:N15"/>
    <mergeCell ref="O15:S15"/>
    <mergeCell ref="T15:W15"/>
    <mergeCell ref="F16:J16"/>
    <mergeCell ref="K13:N13"/>
    <mergeCell ref="T13:W13"/>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2:S22"/>
    <mergeCell ref="T22:W22"/>
    <mergeCell ref="B23:E27"/>
    <mergeCell ref="F23:J23"/>
    <mergeCell ref="K23:N23"/>
    <mergeCell ref="O23:S23"/>
    <mergeCell ref="T23:W23"/>
    <mergeCell ref="F24:J24"/>
    <mergeCell ref="K24:N24"/>
    <mergeCell ref="O24:S24"/>
    <mergeCell ref="T24:W24"/>
    <mergeCell ref="F25:J25"/>
    <mergeCell ref="K25:N25"/>
    <mergeCell ref="O25:S25"/>
    <mergeCell ref="T25:W25"/>
    <mergeCell ref="F26:J26"/>
    <mergeCell ref="K26:N26"/>
    <mergeCell ref="O26:S26"/>
    <mergeCell ref="T26:W26"/>
    <mergeCell ref="F27:S27"/>
    <mergeCell ref="T27:W27"/>
    <mergeCell ref="B14:E22"/>
    <mergeCell ref="F20:J20"/>
    <mergeCell ref="K20:N20"/>
    <mergeCell ref="B28:E29"/>
    <mergeCell ref="F28:J28"/>
    <mergeCell ref="K28:N28"/>
    <mergeCell ref="O28:S28"/>
    <mergeCell ref="T28:W28"/>
    <mergeCell ref="F29:S29"/>
    <mergeCell ref="T29:W29"/>
    <mergeCell ref="B34:B35"/>
    <mergeCell ref="C34:I34"/>
    <mergeCell ref="J34:P34"/>
    <mergeCell ref="Q34:W34"/>
    <mergeCell ref="C35:I35"/>
    <mergeCell ref="J35:P35"/>
    <mergeCell ref="Q35:W35"/>
    <mergeCell ref="B31:W31"/>
    <mergeCell ref="B32:K32"/>
    <mergeCell ref="L32:O32"/>
    <mergeCell ref="P32:S32"/>
    <mergeCell ref="T32:W32"/>
    <mergeCell ref="B33:K33"/>
    <mergeCell ref="L33:O33"/>
    <mergeCell ref="P33:S33"/>
    <mergeCell ref="T33:W33"/>
    <mergeCell ref="B38:B39"/>
    <mergeCell ref="C38:I38"/>
    <mergeCell ref="J38:P38"/>
    <mergeCell ref="Q38:W38"/>
    <mergeCell ref="C39:I39"/>
    <mergeCell ref="J39:P39"/>
    <mergeCell ref="Q39:W39"/>
    <mergeCell ref="B36:K36"/>
    <mergeCell ref="L36:O36"/>
    <mergeCell ref="P36:S36"/>
    <mergeCell ref="T36:W36"/>
    <mergeCell ref="B37:K37"/>
    <mergeCell ref="L37:O37"/>
    <mergeCell ref="P37:S37"/>
    <mergeCell ref="T37:W37"/>
    <mergeCell ref="B42:B43"/>
    <mergeCell ref="C42:I42"/>
    <mergeCell ref="J42:P42"/>
    <mergeCell ref="Q42:W42"/>
    <mergeCell ref="C43:I43"/>
    <mergeCell ref="J43:P43"/>
    <mergeCell ref="Q43:W43"/>
    <mergeCell ref="B40:K40"/>
    <mergeCell ref="L40:O40"/>
    <mergeCell ref="P40:S40"/>
    <mergeCell ref="T40:W40"/>
    <mergeCell ref="B41:K41"/>
    <mergeCell ref="L41:O41"/>
    <mergeCell ref="P41:S41"/>
    <mergeCell ref="T41:W41"/>
    <mergeCell ref="B47:G47"/>
    <mergeCell ref="H47:K47"/>
    <mergeCell ref="L47:O47"/>
    <mergeCell ref="P47:S47"/>
    <mergeCell ref="T47:W47"/>
    <mergeCell ref="B45:W45"/>
    <mergeCell ref="B46:G46"/>
    <mergeCell ref="H46:K46"/>
    <mergeCell ref="L46:O46"/>
    <mergeCell ref="P46:S46"/>
    <mergeCell ref="T46:W46"/>
    <mergeCell ref="B48:G48"/>
    <mergeCell ref="H48:K48"/>
    <mergeCell ref="L48:O48"/>
    <mergeCell ref="P48:S48"/>
    <mergeCell ref="T48:W48"/>
    <mergeCell ref="B49:G49"/>
    <mergeCell ref="H49:K49"/>
    <mergeCell ref="L49:O49"/>
    <mergeCell ref="P49:S49"/>
    <mergeCell ref="T49:W49"/>
  </mergeCells>
  <phoneticPr fontId="1"/>
  <hyperlinks>
    <hyperlink ref="U51" location="目次!D6" display="目次へ戻る"/>
    <hyperlink ref="U51:W51" location="目次!D12" display="目次へ戻る"/>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zoomScaleNormal="100" zoomScaleSheetLayoutView="80" workbookViewId="0"/>
  </sheetViews>
  <sheetFormatPr defaultColWidth="8.90625" defaultRowHeight="15" customHeight="1" x14ac:dyDescent="0.2"/>
  <cols>
    <col min="1" max="1" width="0.453125" style="1" customWidth="1"/>
    <col min="2" max="23" width="4.26953125" style="3" customWidth="1"/>
    <col min="24" max="24" width="1.26953125" style="1" customWidth="1"/>
    <col min="25" max="25" width="1.90625" style="2" customWidth="1"/>
    <col min="26" max="26" width="1.7265625" style="2" customWidth="1"/>
    <col min="27" max="29" width="1.7265625" style="1" customWidth="1"/>
    <col min="30" max="34" width="1.90625" style="1" customWidth="1"/>
    <col min="35" max="93" width="2" style="1" customWidth="1"/>
    <col min="94" max="16384" width="8.90625" style="1"/>
  </cols>
  <sheetData>
    <row r="1" spans="1:26" s="4" customFormat="1" ht="12" customHeight="1" x14ac:dyDescent="0.2">
      <c r="B1" s="103" t="s">
        <v>131</v>
      </c>
      <c r="C1" s="104"/>
      <c r="D1" s="104"/>
      <c r="E1" s="105"/>
      <c r="F1" s="297" t="s">
        <v>15</v>
      </c>
      <c r="G1" s="298"/>
      <c r="H1" s="298"/>
      <c r="I1" s="298"/>
      <c r="J1" s="299"/>
      <c r="K1" s="300" t="s">
        <v>13</v>
      </c>
      <c r="L1" s="300"/>
      <c r="M1" s="300"/>
      <c r="N1" s="300"/>
      <c r="O1" s="300"/>
      <c r="P1" s="300"/>
      <c r="Q1" s="300"/>
      <c r="R1" s="300"/>
      <c r="S1" s="300" t="s">
        <v>12</v>
      </c>
      <c r="T1" s="297"/>
      <c r="U1" s="297"/>
      <c r="V1" s="297"/>
      <c r="W1" s="301"/>
      <c r="Y1" s="5"/>
      <c r="Z1" s="5"/>
    </row>
    <row r="2" spans="1:26" s="4" customFormat="1" ht="12" customHeight="1" x14ac:dyDescent="0.2">
      <c r="B2" s="106"/>
      <c r="C2" s="107"/>
      <c r="D2" s="107"/>
      <c r="E2" s="108"/>
      <c r="F2" s="302" t="s">
        <v>121</v>
      </c>
      <c r="G2" s="303"/>
      <c r="H2" s="303"/>
      <c r="I2" s="303"/>
      <c r="J2" s="304"/>
      <c r="K2" s="308" t="s">
        <v>132</v>
      </c>
      <c r="L2" s="308"/>
      <c r="M2" s="308"/>
      <c r="N2" s="308"/>
      <c r="O2" s="308"/>
      <c r="P2" s="308"/>
      <c r="Q2" s="308"/>
      <c r="R2" s="308"/>
      <c r="S2" s="308" t="s">
        <v>123</v>
      </c>
      <c r="T2" s="310"/>
      <c r="U2" s="310"/>
      <c r="V2" s="310"/>
      <c r="W2" s="311"/>
      <c r="Y2" s="5"/>
      <c r="Z2" s="5"/>
    </row>
    <row r="3" spans="1:26" s="4" customFormat="1" ht="12.75" customHeight="1" thickBot="1" x14ac:dyDescent="0.25">
      <c r="B3" s="109"/>
      <c r="C3" s="110"/>
      <c r="D3" s="110"/>
      <c r="E3" s="111"/>
      <c r="F3" s="305"/>
      <c r="G3" s="306"/>
      <c r="H3" s="306"/>
      <c r="I3" s="306"/>
      <c r="J3" s="307"/>
      <c r="K3" s="309"/>
      <c r="L3" s="309"/>
      <c r="M3" s="309"/>
      <c r="N3" s="309"/>
      <c r="O3" s="309"/>
      <c r="P3" s="309"/>
      <c r="Q3" s="309"/>
      <c r="R3" s="309"/>
      <c r="S3" s="309"/>
      <c r="T3" s="312"/>
      <c r="U3" s="312"/>
      <c r="V3" s="312"/>
      <c r="W3" s="313"/>
      <c r="Y3" s="5"/>
      <c r="Z3" s="5"/>
    </row>
    <row r="4" spans="1:26" s="4" customFormat="1" ht="13.5" thickBot="1" x14ac:dyDescent="0.25">
      <c r="B4" s="100" t="s">
        <v>14</v>
      </c>
      <c r="C4" s="101"/>
      <c r="D4" s="101"/>
      <c r="E4" s="101"/>
      <c r="F4" s="101"/>
      <c r="G4" s="101"/>
      <c r="H4" s="101"/>
      <c r="I4" s="101"/>
      <c r="J4" s="101"/>
      <c r="K4" s="101"/>
      <c r="L4" s="101"/>
      <c r="M4" s="101"/>
      <c r="N4" s="101"/>
      <c r="O4" s="101"/>
      <c r="P4" s="101"/>
      <c r="Q4" s="101"/>
      <c r="R4" s="101"/>
      <c r="S4" s="101"/>
      <c r="T4" s="101"/>
      <c r="U4" s="101"/>
      <c r="V4" s="101"/>
      <c r="W4" s="102"/>
      <c r="Y4" s="5"/>
      <c r="Z4" s="5"/>
    </row>
    <row r="5" spans="1:26" s="4" customFormat="1" ht="15" customHeight="1" x14ac:dyDescent="0.2">
      <c r="B5" s="32" t="s">
        <v>124</v>
      </c>
      <c r="E5" s="335" t="s">
        <v>133</v>
      </c>
      <c r="F5" s="335"/>
      <c r="G5" s="335"/>
      <c r="H5" s="335"/>
      <c r="I5" s="335"/>
      <c r="J5" s="335"/>
      <c r="K5" s="335"/>
      <c r="L5" s="335"/>
      <c r="M5" s="336"/>
      <c r="N5" s="317" t="s">
        <v>125</v>
      </c>
      <c r="O5" s="318"/>
      <c r="P5" s="318"/>
      <c r="Q5" s="318"/>
      <c r="R5" s="318"/>
      <c r="S5" s="318"/>
      <c r="T5" s="319">
        <v>105</v>
      </c>
      <c r="U5" s="319"/>
      <c r="V5" s="319"/>
      <c r="W5" s="320"/>
      <c r="Y5" s="5"/>
      <c r="Z5" s="5"/>
    </row>
    <row r="6" spans="1:26" s="4" customFormat="1" ht="15" customHeight="1" x14ac:dyDescent="0.2">
      <c r="B6" s="20" t="s">
        <v>126</v>
      </c>
      <c r="C6" s="12"/>
      <c r="D6" s="12"/>
      <c r="E6" s="47" t="s">
        <v>134</v>
      </c>
      <c r="F6" s="48"/>
      <c r="G6" s="48"/>
      <c r="H6" s="48"/>
      <c r="I6" s="48"/>
      <c r="J6" s="48"/>
      <c r="K6" s="48"/>
      <c r="L6" s="48"/>
      <c r="M6" s="49"/>
      <c r="N6" s="141" t="s">
        <v>48</v>
      </c>
      <c r="O6" s="142"/>
      <c r="P6" s="142"/>
      <c r="Q6" s="142"/>
      <c r="R6" s="142"/>
      <c r="S6" s="143"/>
      <c r="T6" s="132">
        <f>(K28/T5)</f>
        <v>390888.41904761904</v>
      </c>
      <c r="U6" s="133"/>
      <c r="V6" s="133"/>
      <c r="W6" s="134"/>
      <c r="Y6" s="5"/>
      <c r="Z6" s="5"/>
    </row>
    <row r="7" spans="1:26" s="4" customFormat="1" ht="15" customHeight="1" x14ac:dyDescent="0.2">
      <c r="B7" s="20" t="s">
        <v>135</v>
      </c>
      <c r="C7" s="12"/>
      <c r="D7" s="12"/>
      <c r="E7" s="37"/>
      <c r="F7" s="37"/>
      <c r="G7" s="37"/>
      <c r="H7" s="37"/>
      <c r="I7" s="37"/>
      <c r="J7" s="37"/>
      <c r="K7" s="37"/>
      <c r="L7" s="37"/>
      <c r="M7" s="46"/>
      <c r="N7" s="141" t="s">
        <v>49</v>
      </c>
      <c r="O7" s="142"/>
      <c r="P7" s="142"/>
      <c r="Q7" s="142"/>
      <c r="R7" s="142"/>
      <c r="S7" s="143"/>
      <c r="T7" s="135">
        <f>(SUM(K14:N20,K23:N25)-(SUM(T17:W18)))/(T5)</f>
        <v>183670.3238095238</v>
      </c>
      <c r="U7" s="136"/>
      <c r="V7" s="136"/>
      <c r="W7" s="137"/>
      <c r="Y7" s="5"/>
      <c r="Z7" s="5"/>
    </row>
    <row r="8" spans="1:26" s="4" customFormat="1" ht="15" customHeight="1" x14ac:dyDescent="0.2">
      <c r="B8" s="364" t="s">
        <v>136</v>
      </c>
      <c r="C8" s="365"/>
      <c r="D8" s="365"/>
      <c r="E8" s="365"/>
      <c r="F8" s="365"/>
      <c r="G8" s="365"/>
      <c r="H8" s="365"/>
      <c r="I8" s="365"/>
      <c r="J8" s="365"/>
      <c r="K8" s="365"/>
      <c r="L8" s="365"/>
      <c r="M8" s="366"/>
      <c r="N8" s="141" t="s">
        <v>44</v>
      </c>
      <c r="O8" s="142"/>
      <c r="P8" s="142"/>
      <c r="Q8" s="142"/>
      <c r="R8" s="142"/>
      <c r="S8" s="143"/>
      <c r="T8" s="155">
        <f>((T17+T18)/(K28)*100)</f>
        <v>53.012083536005548</v>
      </c>
      <c r="U8" s="156"/>
      <c r="V8" s="156"/>
      <c r="W8" s="157"/>
      <c r="Y8" s="5"/>
      <c r="Z8" s="5"/>
    </row>
    <row r="9" spans="1:26" s="4" customFormat="1" ht="15" customHeight="1" x14ac:dyDescent="0.2">
      <c r="B9" s="364"/>
      <c r="C9" s="365"/>
      <c r="D9" s="365"/>
      <c r="E9" s="365"/>
      <c r="F9" s="365"/>
      <c r="G9" s="365"/>
      <c r="H9" s="365"/>
      <c r="I9" s="365"/>
      <c r="J9" s="365"/>
      <c r="K9" s="365"/>
      <c r="L9" s="365"/>
      <c r="M9" s="366"/>
      <c r="N9" s="141" t="s">
        <v>45</v>
      </c>
      <c r="O9" s="142"/>
      <c r="P9" s="142"/>
      <c r="Q9" s="142"/>
      <c r="R9" s="142"/>
      <c r="S9" s="143"/>
      <c r="T9" s="155">
        <f>IF((K21-T21)/(K21)*100&gt;0,(K21-T21)/(K21)*100,0)</f>
        <v>0</v>
      </c>
      <c r="U9" s="156"/>
      <c r="V9" s="156"/>
      <c r="W9" s="157"/>
      <c r="Y9" s="5"/>
      <c r="Z9" s="5"/>
    </row>
    <row r="10" spans="1:26" s="4" customFormat="1" ht="15" customHeight="1" thickBot="1" x14ac:dyDescent="0.25">
      <c r="B10" s="39"/>
      <c r="C10" s="40"/>
      <c r="D10" s="40"/>
      <c r="E10" s="40"/>
      <c r="F10" s="40"/>
      <c r="G10" s="40"/>
      <c r="H10" s="40"/>
      <c r="I10" s="40"/>
      <c r="J10" s="40"/>
      <c r="K10" s="40"/>
      <c r="L10" s="40"/>
      <c r="M10" s="41"/>
      <c r="N10" s="288" t="s">
        <v>118</v>
      </c>
      <c r="O10" s="289"/>
      <c r="P10" s="289"/>
      <c r="Q10" s="289"/>
      <c r="R10" s="289"/>
      <c r="S10" s="289"/>
      <c r="T10" s="327">
        <v>31.758521589349701</v>
      </c>
      <c r="U10" s="327"/>
      <c r="V10" s="327"/>
      <c r="W10" s="328"/>
      <c r="Y10" s="5"/>
      <c r="Z10" s="5"/>
    </row>
    <row r="11" spans="1:26" ht="11.5" thickBot="1" x14ac:dyDescent="0.25"/>
    <row r="12" spans="1:26" s="2" customFormat="1" ht="13.5" thickBot="1" x14ac:dyDescent="0.25">
      <c r="A12" s="1"/>
      <c r="B12" s="144" t="s">
        <v>11</v>
      </c>
      <c r="C12" s="145"/>
      <c r="D12" s="145"/>
      <c r="E12" s="145"/>
      <c r="F12" s="146"/>
      <c r="G12" s="146"/>
      <c r="H12" s="146"/>
      <c r="I12" s="146"/>
      <c r="J12" s="146"/>
      <c r="K12" s="146"/>
      <c r="L12" s="146"/>
      <c r="M12" s="146"/>
      <c r="N12" s="146"/>
      <c r="O12" s="146"/>
      <c r="P12" s="146"/>
      <c r="Q12" s="146"/>
      <c r="R12" s="146"/>
      <c r="S12" s="146"/>
      <c r="T12" s="146"/>
      <c r="U12" s="146"/>
      <c r="V12" s="146"/>
      <c r="W12" s="147"/>
      <c r="X12" s="1"/>
    </row>
    <row r="13" spans="1:26" s="2" customFormat="1" ht="15" customHeight="1" thickBot="1" x14ac:dyDescent="0.25">
      <c r="A13" s="1"/>
      <c r="B13" s="148"/>
      <c r="C13" s="149"/>
      <c r="D13" s="149"/>
      <c r="E13" s="150"/>
      <c r="F13" s="151" t="s">
        <v>18</v>
      </c>
      <c r="G13" s="152"/>
      <c r="H13" s="152"/>
      <c r="I13" s="152"/>
      <c r="J13" s="153"/>
      <c r="K13" s="179" t="s">
        <v>163</v>
      </c>
      <c r="L13" s="179"/>
      <c r="M13" s="179"/>
      <c r="N13" s="179"/>
      <c r="O13" s="154" t="s">
        <v>17</v>
      </c>
      <c r="P13" s="154"/>
      <c r="Q13" s="154"/>
      <c r="R13" s="154"/>
      <c r="S13" s="154"/>
      <c r="T13" s="179" t="s">
        <v>163</v>
      </c>
      <c r="U13" s="179"/>
      <c r="V13" s="179"/>
      <c r="W13" s="180"/>
      <c r="X13" s="1"/>
    </row>
    <row r="14" spans="1:26" s="2" customFormat="1" ht="15" customHeight="1" x14ac:dyDescent="0.2">
      <c r="A14" s="1"/>
      <c r="B14" s="202" t="s">
        <v>449</v>
      </c>
      <c r="C14" s="203"/>
      <c r="D14" s="203"/>
      <c r="E14" s="203"/>
      <c r="F14" s="173" t="s">
        <v>10</v>
      </c>
      <c r="G14" s="168"/>
      <c r="H14" s="168"/>
      <c r="I14" s="168"/>
      <c r="J14" s="169"/>
      <c r="K14" s="164">
        <v>0</v>
      </c>
      <c r="L14" s="165"/>
      <c r="M14" s="165"/>
      <c r="N14" s="166"/>
      <c r="O14" s="167" t="s">
        <v>19</v>
      </c>
      <c r="P14" s="168"/>
      <c r="Q14" s="168"/>
      <c r="R14" s="168"/>
      <c r="S14" s="169"/>
      <c r="T14" s="170">
        <v>0</v>
      </c>
      <c r="U14" s="171"/>
      <c r="V14" s="171"/>
      <c r="W14" s="172"/>
      <c r="X14" s="1"/>
    </row>
    <row r="15" spans="1:26" s="2" customFormat="1" ht="15" customHeight="1" x14ac:dyDescent="0.2">
      <c r="A15" s="1"/>
      <c r="B15" s="202"/>
      <c r="C15" s="203"/>
      <c r="D15" s="203"/>
      <c r="E15" s="203"/>
      <c r="F15" s="173" t="s">
        <v>5</v>
      </c>
      <c r="G15" s="168"/>
      <c r="H15" s="168"/>
      <c r="I15" s="168"/>
      <c r="J15" s="169"/>
      <c r="K15" s="164">
        <v>12738024</v>
      </c>
      <c r="L15" s="165"/>
      <c r="M15" s="165"/>
      <c r="N15" s="166"/>
      <c r="O15" s="167" t="s">
        <v>9</v>
      </c>
      <c r="P15" s="168"/>
      <c r="Q15" s="168"/>
      <c r="R15" s="168"/>
      <c r="S15" s="169"/>
      <c r="T15" s="170">
        <v>0</v>
      </c>
      <c r="U15" s="171"/>
      <c r="V15" s="171"/>
      <c r="W15" s="172"/>
      <c r="X15" s="1"/>
    </row>
    <row r="16" spans="1:26" s="2" customFormat="1" ht="15" customHeight="1" x14ac:dyDescent="0.2">
      <c r="A16" s="1"/>
      <c r="B16" s="202"/>
      <c r="C16" s="203"/>
      <c r="D16" s="203"/>
      <c r="E16" s="203"/>
      <c r="F16" s="173" t="s">
        <v>4</v>
      </c>
      <c r="G16" s="168"/>
      <c r="H16" s="168"/>
      <c r="I16" s="168"/>
      <c r="J16" s="169"/>
      <c r="K16" s="164">
        <v>0</v>
      </c>
      <c r="L16" s="165"/>
      <c r="M16" s="165"/>
      <c r="N16" s="166"/>
      <c r="O16" s="167" t="s">
        <v>8</v>
      </c>
      <c r="P16" s="168"/>
      <c r="Q16" s="168"/>
      <c r="R16" s="168"/>
      <c r="S16" s="169"/>
      <c r="T16" s="170">
        <v>0</v>
      </c>
      <c r="U16" s="171"/>
      <c r="V16" s="171"/>
      <c r="W16" s="172"/>
      <c r="X16" s="1"/>
    </row>
    <row r="17" spans="1:24" s="2" customFormat="1" ht="15" customHeight="1" x14ac:dyDescent="0.2">
      <c r="A17" s="1"/>
      <c r="B17" s="202"/>
      <c r="C17" s="203"/>
      <c r="D17" s="203"/>
      <c r="E17" s="203"/>
      <c r="F17" s="173" t="s">
        <v>3</v>
      </c>
      <c r="G17" s="168"/>
      <c r="H17" s="168"/>
      <c r="I17" s="168"/>
      <c r="J17" s="169"/>
      <c r="K17" s="164">
        <v>0</v>
      </c>
      <c r="L17" s="165"/>
      <c r="M17" s="165"/>
      <c r="N17" s="166"/>
      <c r="O17" s="167" t="s">
        <v>7</v>
      </c>
      <c r="P17" s="168"/>
      <c r="Q17" s="168"/>
      <c r="R17" s="168"/>
      <c r="S17" s="169"/>
      <c r="T17" s="174">
        <v>0</v>
      </c>
      <c r="U17" s="175"/>
      <c r="V17" s="175"/>
      <c r="W17" s="176"/>
      <c r="X17" s="1"/>
    </row>
    <row r="18" spans="1:24" s="2" customFormat="1" ht="15" customHeight="1" x14ac:dyDescent="0.2">
      <c r="A18" s="1"/>
      <c r="B18" s="202"/>
      <c r="C18" s="203"/>
      <c r="D18" s="203"/>
      <c r="E18" s="203"/>
      <c r="F18" s="173" t="s">
        <v>2</v>
      </c>
      <c r="G18" s="168"/>
      <c r="H18" s="168"/>
      <c r="I18" s="168"/>
      <c r="J18" s="169"/>
      <c r="K18" s="164">
        <v>0</v>
      </c>
      <c r="L18" s="165"/>
      <c r="M18" s="165"/>
      <c r="N18" s="166"/>
      <c r="O18" s="167" t="s">
        <v>6</v>
      </c>
      <c r="P18" s="168"/>
      <c r="Q18" s="168"/>
      <c r="R18" s="168"/>
      <c r="S18" s="169"/>
      <c r="T18" s="170">
        <v>21757900</v>
      </c>
      <c r="U18" s="171"/>
      <c r="V18" s="171"/>
      <c r="W18" s="172"/>
      <c r="X18" s="1"/>
    </row>
    <row r="19" spans="1:24" s="2" customFormat="1" ht="15" customHeight="1" x14ac:dyDescent="0.2">
      <c r="A19" s="1"/>
      <c r="B19" s="202"/>
      <c r="C19" s="203"/>
      <c r="D19" s="203"/>
      <c r="E19" s="203"/>
      <c r="F19" s="173" t="s">
        <v>23</v>
      </c>
      <c r="G19" s="168"/>
      <c r="H19" s="168"/>
      <c r="I19" s="168"/>
      <c r="J19" s="169"/>
      <c r="K19" s="164">
        <v>0</v>
      </c>
      <c r="L19" s="165"/>
      <c r="M19" s="165"/>
      <c r="N19" s="166"/>
      <c r="O19" s="167" t="s">
        <v>24</v>
      </c>
      <c r="P19" s="168"/>
      <c r="Q19" s="168"/>
      <c r="R19" s="168"/>
      <c r="S19" s="169"/>
      <c r="T19" s="170">
        <v>2182060</v>
      </c>
      <c r="U19" s="171"/>
      <c r="V19" s="171"/>
      <c r="W19" s="172"/>
      <c r="X19" s="1"/>
    </row>
    <row r="20" spans="1:24" s="2" customFormat="1" ht="15" customHeight="1" x14ac:dyDescent="0.2">
      <c r="A20" s="1"/>
      <c r="B20" s="202"/>
      <c r="C20" s="203"/>
      <c r="D20" s="203"/>
      <c r="E20" s="203"/>
      <c r="F20" s="218" t="s">
        <v>471</v>
      </c>
      <c r="G20" s="182"/>
      <c r="H20" s="182"/>
      <c r="I20" s="182"/>
      <c r="J20" s="183"/>
      <c r="K20" s="229">
        <v>4788358</v>
      </c>
      <c r="L20" s="230"/>
      <c r="M20" s="230"/>
      <c r="N20" s="231"/>
      <c r="O20" s="181" t="s">
        <v>472</v>
      </c>
      <c r="P20" s="182"/>
      <c r="Q20" s="182"/>
      <c r="R20" s="182"/>
      <c r="S20" s="183"/>
      <c r="T20" s="184">
        <v>0</v>
      </c>
      <c r="U20" s="185"/>
      <c r="V20" s="185"/>
      <c r="W20" s="186"/>
      <c r="X20" s="1"/>
    </row>
    <row r="21" spans="1:24" s="2" customFormat="1" ht="15" customHeight="1" thickBot="1" x14ac:dyDescent="0.25">
      <c r="A21" s="1"/>
      <c r="B21" s="202"/>
      <c r="C21" s="203"/>
      <c r="D21" s="203"/>
      <c r="E21" s="203"/>
      <c r="F21" s="187" t="s">
        <v>20</v>
      </c>
      <c r="G21" s="188"/>
      <c r="H21" s="188"/>
      <c r="I21" s="188"/>
      <c r="J21" s="189"/>
      <c r="K21" s="190">
        <f>SUM(K14:N20)</f>
        <v>17526382</v>
      </c>
      <c r="L21" s="191"/>
      <c r="M21" s="191"/>
      <c r="N21" s="192"/>
      <c r="O21" s="193" t="s">
        <v>21</v>
      </c>
      <c r="P21" s="188"/>
      <c r="Q21" s="188"/>
      <c r="R21" s="188"/>
      <c r="S21" s="189"/>
      <c r="T21" s="190">
        <f>SUM(T14:W20)</f>
        <v>23939960</v>
      </c>
      <c r="U21" s="191"/>
      <c r="V21" s="191"/>
      <c r="W21" s="194"/>
      <c r="X21" s="1"/>
    </row>
    <row r="22" spans="1:24" s="2" customFormat="1" ht="15" customHeight="1" thickBot="1" x14ac:dyDescent="0.25">
      <c r="A22" s="1"/>
      <c r="B22" s="204"/>
      <c r="C22" s="205"/>
      <c r="D22" s="205"/>
      <c r="E22" s="205"/>
      <c r="F22" s="195" t="s">
        <v>22</v>
      </c>
      <c r="G22" s="195"/>
      <c r="H22" s="195"/>
      <c r="I22" s="195"/>
      <c r="J22" s="195"/>
      <c r="K22" s="195"/>
      <c r="L22" s="195"/>
      <c r="M22" s="195"/>
      <c r="N22" s="195"/>
      <c r="O22" s="195"/>
      <c r="P22" s="195"/>
      <c r="Q22" s="195"/>
      <c r="R22" s="195"/>
      <c r="S22" s="196"/>
      <c r="T22" s="329">
        <f>T21-K21</f>
        <v>6413578</v>
      </c>
      <c r="U22" s="330"/>
      <c r="V22" s="330"/>
      <c r="W22" s="331"/>
      <c r="X22" s="1"/>
    </row>
    <row r="23" spans="1:24" s="2" customFormat="1" ht="15" customHeight="1" x14ac:dyDescent="0.2">
      <c r="A23" s="1"/>
      <c r="B23" s="200" t="s">
        <v>450</v>
      </c>
      <c r="C23" s="201"/>
      <c r="D23" s="201"/>
      <c r="E23" s="201"/>
      <c r="F23" s="206" t="s">
        <v>1</v>
      </c>
      <c r="G23" s="207"/>
      <c r="H23" s="207"/>
      <c r="I23" s="207"/>
      <c r="J23" s="208"/>
      <c r="K23" s="209">
        <v>23516902</v>
      </c>
      <c r="L23" s="210"/>
      <c r="M23" s="210"/>
      <c r="N23" s="210"/>
      <c r="O23" s="211" t="s">
        <v>43</v>
      </c>
      <c r="P23" s="207"/>
      <c r="Q23" s="207"/>
      <c r="R23" s="207"/>
      <c r="S23" s="208"/>
      <c r="T23" s="209">
        <v>0</v>
      </c>
      <c r="U23" s="210"/>
      <c r="V23" s="210"/>
      <c r="W23" s="212"/>
      <c r="X23" s="1"/>
    </row>
    <row r="24" spans="1:24" s="2" customFormat="1" ht="15" customHeight="1" x14ac:dyDescent="0.2">
      <c r="A24" s="1"/>
      <c r="B24" s="202"/>
      <c r="C24" s="203"/>
      <c r="D24" s="203"/>
      <c r="E24" s="203"/>
      <c r="F24" s="213" t="s">
        <v>541</v>
      </c>
      <c r="G24" s="214"/>
      <c r="H24" s="214"/>
      <c r="I24" s="214"/>
      <c r="J24" s="215"/>
      <c r="K24" s="170">
        <v>0</v>
      </c>
      <c r="L24" s="171"/>
      <c r="M24" s="171"/>
      <c r="N24" s="216"/>
      <c r="O24" s="217"/>
      <c r="P24" s="214"/>
      <c r="Q24" s="214"/>
      <c r="R24" s="214"/>
      <c r="S24" s="215"/>
      <c r="T24" s="170"/>
      <c r="U24" s="171"/>
      <c r="V24" s="171"/>
      <c r="W24" s="172"/>
      <c r="X24" s="1"/>
    </row>
    <row r="25" spans="1:24" s="2" customFormat="1" ht="15" customHeight="1" x14ac:dyDescent="0.2">
      <c r="A25" s="1"/>
      <c r="B25" s="202"/>
      <c r="C25" s="203"/>
      <c r="D25" s="203"/>
      <c r="E25" s="203"/>
      <c r="F25" s="218" t="s">
        <v>0</v>
      </c>
      <c r="G25" s="182"/>
      <c r="H25" s="182"/>
      <c r="I25" s="182"/>
      <c r="J25" s="183"/>
      <c r="K25" s="219">
        <v>0</v>
      </c>
      <c r="L25" s="220"/>
      <c r="M25" s="220"/>
      <c r="N25" s="221"/>
      <c r="O25" s="181"/>
      <c r="P25" s="182"/>
      <c r="Q25" s="182"/>
      <c r="R25" s="182"/>
      <c r="S25" s="183"/>
      <c r="T25" s="222"/>
      <c r="U25" s="223"/>
      <c r="V25" s="223"/>
      <c r="W25" s="224"/>
      <c r="X25" s="1"/>
    </row>
    <row r="26" spans="1:24" s="2" customFormat="1" ht="15" customHeight="1" thickBot="1" x14ac:dyDescent="0.25">
      <c r="A26" s="1"/>
      <c r="B26" s="202"/>
      <c r="C26" s="203"/>
      <c r="D26" s="203"/>
      <c r="E26" s="203"/>
      <c r="F26" s="187" t="s">
        <v>20</v>
      </c>
      <c r="G26" s="188"/>
      <c r="H26" s="188"/>
      <c r="I26" s="188"/>
      <c r="J26" s="189"/>
      <c r="K26" s="225">
        <f>SUM(K23:N25)</f>
        <v>23516902</v>
      </c>
      <c r="L26" s="226"/>
      <c r="M26" s="226"/>
      <c r="N26" s="227"/>
      <c r="O26" s="193" t="s">
        <v>21</v>
      </c>
      <c r="P26" s="188"/>
      <c r="Q26" s="188"/>
      <c r="R26" s="188"/>
      <c r="S26" s="189"/>
      <c r="T26" s="225">
        <f>SUM(T23:W25)</f>
        <v>0</v>
      </c>
      <c r="U26" s="226"/>
      <c r="V26" s="226"/>
      <c r="W26" s="228"/>
      <c r="X26" s="1"/>
    </row>
    <row r="27" spans="1:24" s="2" customFormat="1" ht="15" customHeight="1" thickBot="1" x14ac:dyDescent="0.25">
      <c r="A27" s="1"/>
      <c r="B27" s="204"/>
      <c r="C27" s="205"/>
      <c r="D27" s="205"/>
      <c r="E27" s="205"/>
      <c r="F27" s="195" t="s">
        <v>22</v>
      </c>
      <c r="G27" s="195"/>
      <c r="H27" s="195"/>
      <c r="I27" s="195"/>
      <c r="J27" s="195"/>
      <c r="K27" s="195"/>
      <c r="L27" s="195"/>
      <c r="M27" s="195"/>
      <c r="N27" s="195"/>
      <c r="O27" s="195"/>
      <c r="P27" s="195"/>
      <c r="Q27" s="195"/>
      <c r="R27" s="195"/>
      <c r="S27" s="196"/>
      <c r="T27" s="197">
        <f>T26-K26</f>
        <v>-23516902</v>
      </c>
      <c r="U27" s="198"/>
      <c r="V27" s="198"/>
      <c r="W27" s="199"/>
      <c r="X27" s="1"/>
    </row>
    <row r="28" spans="1:24" s="2" customFormat="1" ht="15" customHeight="1" thickBot="1" x14ac:dyDescent="0.25">
      <c r="A28" s="1"/>
      <c r="B28" s="232" t="s">
        <v>451</v>
      </c>
      <c r="C28" s="233"/>
      <c r="D28" s="233"/>
      <c r="E28" s="233"/>
      <c r="F28" s="236" t="s">
        <v>20</v>
      </c>
      <c r="G28" s="237"/>
      <c r="H28" s="237"/>
      <c r="I28" s="237"/>
      <c r="J28" s="238"/>
      <c r="K28" s="239">
        <f>K21+K26</f>
        <v>41043284</v>
      </c>
      <c r="L28" s="240"/>
      <c r="M28" s="240"/>
      <c r="N28" s="241"/>
      <c r="O28" s="242" t="s">
        <v>21</v>
      </c>
      <c r="P28" s="237"/>
      <c r="Q28" s="237"/>
      <c r="R28" s="237"/>
      <c r="S28" s="238"/>
      <c r="T28" s="239">
        <f>T21+T26</f>
        <v>23939960</v>
      </c>
      <c r="U28" s="240"/>
      <c r="V28" s="240"/>
      <c r="W28" s="243"/>
      <c r="X28" s="1"/>
    </row>
    <row r="29" spans="1:24" s="2" customFormat="1" ht="15" customHeight="1" thickBot="1" x14ac:dyDescent="0.25">
      <c r="A29" s="1"/>
      <c r="B29" s="234"/>
      <c r="C29" s="235"/>
      <c r="D29" s="235"/>
      <c r="E29" s="235"/>
      <c r="F29" s="195" t="s">
        <v>22</v>
      </c>
      <c r="G29" s="195"/>
      <c r="H29" s="195"/>
      <c r="I29" s="195"/>
      <c r="J29" s="195"/>
      <c r="K29" s="195"/>
      <c r="L29" s="195"/>
      <c r="M29" s="195"/>
      <c r="N29" s="195"/>
      <c r="O29" s="195"/>
      <c r="P29" s="195"/>
      <c r="Q29" s="195"/>
      <c r="R29" s="195"/>
      <c r="S29" s="196"/>
      <c r="T29" s="197">
        <f>T28-K28</f>
        <v>-17103324</v>
      </c>
      <c r="U29" s="198"/>
      <c r="V29" s="198"/>
      <c r="W29" s="199"/>
      <c r="X29" s="1"/>
    </row>
    <row r="30" spans="1:24" s="2" customFormat="1" ht="10.5" customHeight="1" thickBot="1" x14ac:dyDescent="0.25">
      <c r="A30" s="1"/>
      <c r="B30" s="1"/>
      <c r="C30" s="1"/>
      <c r="D30" s="1"/>
      <c r="E30" s="1"/>
      <c r="F30" s="1"/>
      <c r="G30" s="1"/>
      <c r="H30" s="1"/>
      <c r="I30" s="1"/>
      <c r="J30" s="1"/>
      <c r="K30" s="1"/>
      <c r="L30" s="1"/>
      <c r="M30" s="1"/>
      <c r="N30" s="1"/>
      <c r="O30" s="1"/>
      <c r="P30" s="1"/>
      <c r="Q30" s="1"/>
      <c r="R30" s="1"/>
      <c r="S30" s="1"/>
      <c r="T30" s="1"/>
      <c r="U30" s="1"/>
      <c r="V30" s="1"/>
      <c r="W30" s="1"/>
      <c r="X30" s="1"/>
    </row>
    <row r="31" spans="1:24" s="2" customFormat="1" ht="15" customHeight="1" thickBot="1" x14ac:dyDescent="0.25">
      <c r="A31" s="1"/>
      <c r="B31" s="251" t="s">
        <v>25</v>
      </c>
      <c r="C31" s="252"/>
      <c r="D31" s="252"/>
      <c r="E31" s="252"/>
      <c r="F31" s="252"/>
      <c r="G31" s="252"/>
      <c r="H31" s="252"/>
      <c r="I31" s="252"/>
      <c r="J31" s="252"/>
      <c r="K31" s="252"/>
      <c r="L31" s="252"/>
      <c r="M31" s="252"/>
      <c r="N31" s="252"/>
      <c r="O31" s="252"/>
      <c r="P31" s="252"/>
      <c r="Q31" s="252"/>
      <c r="R31" s="252"/>
      <c r="S31" s="252"/>
      <c r="T31" s="252"/>
      <c r="U31" s="252"/>
      <c r="V31" s="252"/>
      <c r="W31" s="253"/>
      <c r="X31" s="1"/>
    </row>
    <row r="32" spans="1:24" ht="18" customHeight="1" x14ac:dyDescent="0.2">
      <c r="B32" s="254" t="s">
        <v>26</v>
      </c>
      <c r="C32" s="255"/>
      <c r="D32" s="255"/>
      <c r="E32" s="255"/>
      <c r="F32" s="255"/>
      <c r="G32" s="255"/>
      <c r="H32" s="255"/>
      <c r="I32" s="255"/>
      <c r="J32" s="255"/>
      <c r="K32" s="255"/>
      <c r="L32" s="255" t="s">
        <v>29</v>
      </c>
      <c r="M32" s="255"/>
      <c r="N32" s="255"/>
      <c r="O32" s="255"/>
      <c r="P32" s="255" t="s">
        <v>30</v>
      </c>
      <c r="Q32" s="255"/>
      <c r="R32" s="255"/>
      <c r="S32" s="255"/>
      <c r="T32" s="255" t="s">
        <v>31</v>
      </c>
      <c r="U32" s="255"/>
      <c r="V32" s="255"/>
      <c r="W32" s="256"/>
    </row>
    <row r="33" spans="2:29" ht="18" customHeight="1" x14ac:dyDescent="0.2">
      <c r="B33" s="257" t="s">
        <v>137</v>
      </c>
      <c r="C33" s="258"/>
      <c r="D33" s="258"/>
      <c r="E33" s="258"/>
      <c r="F33" s="258"/>
      <c r="G33" s="258"/>
      <c r="H33" s="258"/>
      <c r="I33" s="258"/>
      <c r="J33" s="258"/>
      <c r="K33" s="258"/>
      <c r="L33" s="259">
        <v>2006</v>
      </c>
      <c r="M33" s="259"/>
      <c r="N33" s="259"/>
      <c r="O33" s="259"/>
      <c r="P33" s="260">
        <v>47</v>
      </c>
      <c r="Q33" s="260"/>
      <c r="R33" s="260"/>
      <c r="S33" s="260"/>
      <c r="T33" s="261" t="s">
        <v>138</v>
      </c>
      <c r="U33" s="261"/>
      <c r="V33" s="261"/>
      <c r="W33" s="262"/>
    </row>
    <row r="34" spans="2:29" ht="18" customHeight="1" x14ac:dyDescent="0.2">
      <c r="B34" s="244"/>
      <c r="C34" s="246" t="s">
        <v>139</v>
      </c>
      <c r="D34" s="246"/>
      <c r="E34" s="246"/>
      <c r="F34" s="246"/>
      <c r="G34" s="246"/>
      <c r="H34" s="246"/>
      <c r="I34" s="246"/>
      <c r="J34" s="246" t="s">
        <v>28</v>
      </c>
      <c r="K34" s="246"/>
      <c r="L34" s="246"/>
      <c r="M34" s="246"/>
      <c r="N34" s="246"/>
      <c r="O34" s="246"/>
      <c r="P34" s="246"/>
      <c r="Q34" s="246" t="s">
        <v>32</v>
      </c>
      <c r="R34" s="246"/>
      <c r="S34" s="246"/>
      <c r="T34" s="246"/>
      <c r="U34" s="246"/>
      <c r="V34" s="246"/>
      <c r="W34" s="247"/>
    </row>
    <row r="35" spans="2:29" ht="18" customHeight="1" thickBot="1" x14ac:dyDescent="0.25">
      <c r="B35" s="245"/>
      <c r="C35" s="248">
        <v>354682650</v>
      </c>
      <c r="D35" s="248"/>
      <c r="E35" s="248"/>
      <c r="F35" s="248"/>
      <c r="G35" s="248"/>
      <c r="H35" s="248"/>
      <c r="I35" s="248"/>
      <c r="J35" s="249">
        <v>117045270</v>
      </c>
      <c r="K35" s="249"/>
      <c r="L35" s="249"/>
      <c r="M35" s="249"/>
      <c r="N35" s="249"/>
      <c r="O35" s="249"/>
      <c r="P35" s="249"/>
      <c r="Q35" s="248">
        <v>294832000</v>
      </c>
      <c r="R35" s="248"/>
      <c r="S35" s="248"/>
      <c r="T35" s="248"/>
      <c r="U35" s="248"/>
      <c r="V35" s="248"/>
      <c r="W35" s="250"/>
    </row>
    <row r="36" spans="2:29" ht="18" customHeight="1" x14ac:dyDescent="0.2">
      <c r="B36" s="254" t="s">
        <v>26</v>
      </c>
      <c r="C36" s="255"/>
      <c r="D36" s="255"/>
      <c r="E36" s="255"/>
      <c r="F36" s="255"/>
      <c r="G36" s="255"/>
      <c r="H36" s="255"/>
      <c r="I36" s="255"/>
      <c r="J36" s="255"/>
      <c r="K36" s="255"/>
      <c r="L36" s="255" t="s">
        <v>29</v>
      </c>
      <c r="M36" s="255"/>
      <c r="N36" s="255"/>
      <c r="O36" s="255"/>
      <c r="P36" s="255" t="s">
        <v>30</v>
      </c>
      <c r="Q36" s="255"/>
      <c r="R36" s="255"/>
      <c r="S36" s="255"/>
      <c r="T36" s="255" t="s">
        <v>31</v>
      </c>
      <c r="U36" s="255"/>
      <c r="V36" s="255"/>
      <c r="W36" s="256"/>
      <c r="X36" s="3"/>
      <c r="Y36" s="3"/>
      <c r="AA36" s="2"/>
      <c r="AB36" s="2"/>
      <c r="AC36" s="2"/>
    </row>
    <row r="37" spans="2:29" ht="18" customHeight="1" x14ac:dyDescent="0.2">
      <c r="B37" s="257" t="s">
        <v>140</v>
      </c>
      <c r="C37" s="258"/>
      <c r="D37" s="258"/>
      <c r="E37" s="258"/>
      <c r="F37" s="258"/>
      <c r="G37" s="258"/>
      <c r="H37" s="258"/>
      <c r="I37" s="258"/>
      <c r="J37" s="258"/>
      <c r="K37" s="258"/>
      <c r="L37" s="259">
        <v>2008</v>
      </c>
      <c r="M37" s="259"/>
      <c r="N37" s="259"/>
      <c r="O37" s="259"/>
      <c r="P37" s="260">
        <v>47</v>
      </c>
      <c r="Q37" s="260"/>
      <c r="R37" s="260"/>
      <c r="S37" s="260"/>
      <c r="T37" s="261" t="s">
        <v>141</v>
      </c>
      <c r="U37" s="261"/>
      <c r="V37" s="261"/>
      <c r="W37" s="262"/>
      <c r="X37" s="3"/>
      <c r="Y37" s="3"/>
      <c r="AA37" s="2"/>
      <c r="AB37" s="2"/>
      <c r="AC37" s="2"/>
    </row>
    <row r="38" spans="2:29" ht="18" customHeight="1" x14ac:dyDescent="0.2">
      <c r="B38" s="244"/>
      <c r="C38" s="246" t="s">
        <v>72</v>
      </c>
      <c r="D38" s="246"/>
      <c r="E38" s="246"/>
      <c r="F38" s="246"/>
      <c r="G38" s="246"/>
      <c r="H38" s="246"/>
      <c r="I38" s="246"/>
      <c r="J38" s="246" t="s">
        <v>28</v>
      </c>
      <c r="K38" s="246"/>
      <c r="L38" s="246"/>
      <c r="M38" s="246"/>
      <c r="N38" s="246"/>
      <c r="O38" s="246"/>
      <c r="P38" s="246"/>
      <c r="Q38" s="246" t="s">
        <v>32</v>
      </c>
      <c r="R38" s="246"/>
      <c r="S38" s="246"/>
      <c r="T38" s="246"/>
      <c r="U38" s="246"/>
      <c r="V38" s="246"/>
      <c r="W38" s="247"/>
      <c r="X38" s="3"/>
      <c r="Y38" s="3"/>
      <c r="AA38" s="2"/>
      <c r="AB38" s="2"/>
      <c r="AC38" s="2"/>
    </row>
    <row r="39" spans="2:29" ht="18" customHeight="1" thickBot="1" x14ac:dyDescent="0.25">
      <c r="B39" s="245"/>
      <c r="C39" s="248">
        <v>468629000</v>
      </c>
      <c r="D39" s="248"/>
      <c r="E39" s="248"/>
      <c r="F39" s="248"/>
      <c r="G39" s="248"/>
      <c r="H39" s="248"/>
      <c r="I39" s="248"/>
      <c r="J39" s="249">
        <v>134027894</v>
      </c>
      <c r="K39" s="249"/>
      <c r="L39" s="249"/>
      <c r="M39" s="249"/>
      <c r="N39" s="249"/>
      <c r="O39" s="249"/>
      <c r="P39" s="249"/>
      <c r="Q39" s="248">
        <v>418483000</v>
      </c>
      <c r="R39" s="248"/>
      <c r="S39" s="248"/>
      <c r="T39" s="248"/>
      <c r="U39" s="248"/>
      <c r="V39" s="248"/>
      <c r="W39" s="250"/>
      <c r="X39" s="3"/>
      <c r="Y39" s="3"/>
      <c r="Z39" s="1"/>
    </row>
    <row r="40" spans="2:29" ht="18" customHeight="1" x14ac:dyDescent="0.2">
      <c r="B40" s="254" t="s">
        <v>26</v>
      </c>
      <c r="C40" s="255"/>
      <c r="D40" s="255"/>
      <c r="E40" s="255"/>
      <c r="F40" s="255"/>
      <c r="G40" s="255"/>
      <c r="H40" s="255"/>
      <c r="I40" s="255"/>
      <c r="J40" s="255"/>
      <c r="K40" s="255"/>
      <c r="L40" s="255" t="s">
        <v>29</v>
      </c>
      <c r="M40" s="255"/>
      <c r="N40" s="255"/>
      <c r="O40" s="255"/>
      <c r="P40" s="255" t="s">
        <v>30</v>
      </c>
      <c r="Q40" s="255"/>
      <c r="R40" s="255"/>
      <c r="S40" s="255"/>
      <c r="T40" s="255" t="s">
        <v>31</v>
      </c>
      <c r="U40" s="255"/>
      <c r="V40" s="255"/>
      <c r="W40" s="256"/>
    </row>
    <row r="41" spans="2:29" ht="18" customHeight="1" x14ac:dyDescent="0.2">
      <c r="B41" s="257" t="s">
        <v>142</v>
      </c>
      <c r="C41" s="258"/>
      <c r="D41" s="258"/>
      <c r="E41" s="258"/>
      <c r="F41" s="258"/>
      <c r="G41" s="258"/>
      <c r="H41" s="258"/>
      <c r="I41" s="258"/>
      <c r="J41" s="258"/>
      <c r="K41" s="258"/>
      <c r="L41" s="259">
        <v>2003</v>
      </c>
      <c r="M41" s="259"/>
      <c r="N41" s="259"/>
      <c r="O41" s="259"/>
      <c r="P41" s="260">
        <v>47</v>
      </c>
      <c r="Q41" s="260"/>
      <c r="R41" s="260"/>
      <c r="S41" s="260"/>
      <c r="T41" s="261" t="s">
        <v>143</v>
      </c>
      <c r="U41" s="261"/>
      <c r="V41" s="261"/>
      <c r="W41" s="262"/>
    </row>
    <row r="42" spans="2:29" ht="18" customHeight="1" x14ac:dyDescent="0.2">
      <c r="B42" s="244"/>
      <c r="C42" s="246" t="s">
        <v>72</v>
      </c>
      <c r="D42" s="246"/>
      <c r="E42" s="246"/>
      <c r="F42" s="246"/>
      <c r="G42" s="246"/>
      <c r="H42" s="246"/>
      <c r="I42" s="246"/>
      <c r="J42" s="246" t="s">
        <v>28</v>
      </c>
      <c r="K42" s="246"/>
      <c r="L42" s="246"/>
      <c r="M42" s="246"/>
      <c r="N42" s="246"/>
      <c r="O42" s="246"/>
      <c r="P42" s="246"/>
      <c r="Q42" s="246" t="s">
        <v>32</v>
      </c>
      <c r="R42" s="246"/>
      <c r="S42" s="246"/>
      <c r="T42" s="246"/>
      <c r="U42" s="246"/>
      <c r="V42" s="246"/>
      <c r="W42" s="247"/>
    </row>
    <row r="43" spans="2:29" ht="18" customHeight="1" thickBot="1" x14ac:dyDescent="0.25">
      <c r="B43" s="245"/>
      <c r="C43" s="248">
        <v>163368450</v>
      </c>
      <c r="D43" s="248"/>
      <c r="E43" s="248"/>
      <c r="F43" s="248"/>
      <c r="G43" s="248"/>
      <c r="H43" s="248"/>
      <c r="I43" s="248"/>
      <c r="J43" s="248">
        <v>64693890</v>
      </c>
      <c r="K43" s="248"/>
      <c r="L43" s="248"/>
      <c r="M43" s="248"/>
      <c r="N43" s="248"/>
      <c r="O43" s="248"/>
      <c r="P43" s="248"/>
      <c r="Q43" s="248">
        <v>131906000</v>
      </c>
      <c r="R43" s="248"/>
      <c r="S43" s="248"/>
      <c r="T43" s="248"/>
      <c r="U43" s="248"/>
      <c r="V43" s="248"/>
      <c r="W43" s="250"/>
    </row>
    <row r="44" spans="2:29" ht="11.5" thickBot="1" x14ac:dyDescent="0.25"/>
    <row r="45" spans="2:29" ht="15" customHeight="1" thickBot="1" x14ac:dyDescent="0.25">
      <c r="B45" s="100" t="s">
        <v>33</v>
      </c>
      <c r="C45" s="101"/>
      <c r="D45" s="101"/>
      <c r="E45" s="101"/>
      <c r="F45" s="101"/>
      <c r="G45" s="101"/>
      <c r="H45" s="101"/>
      <c r="I45" s="101"/>
      <c r="J45" s="101"/>
      <c r="K45" s="101"/>
      <c r="L45" s="101"/>
      <c r="M45" s="101"/>
      <c r="N45" s="101"/>
      <c r="O45" s="101"/>
      <c r="P45" s="101"/>
      <c r="Q45" s="101"/>
      <c r="R45" s="101"/>
      <c r="S45" s="101"/>
      <c r="T45" s="101"/>
      <c r="U45" s="101"/>
      <c r="V45" s="101"/>
      <c r="W45" s="102"/>
    </row>
    <row r="46" spans="2:29" ht="15" customHeight="1" x14ac:dyDescent="0.2">
      <c r="B46" s="269" t="s">
        <v>39</v>
      </c>
      <c r="C46" s="265"/>
      <c r="D46" s="265"/>
      <c r="E46" s="265"/>
      <c r="F46" s="265"/>
      <c r="G46" s="265"/>
      <c r="H46" s="255" t="s">
        <v>34</v>
      </c>
      <c r="I46" s="255"/>
      <c r="J46" s="255"/>
      <c r="K46" s="255"/>
      <c r="L46" s="255" t="s">
        <v>40</v>
      </c>
      <c r="M46" s="255"/>
      <c r="N46" s="255"/>
      <c r="O46" s="255"/>
      <c r="P46" s="255" t="s">
        <v>41</v>
      </c>
      <c r="Q46" s="255"/>
      <c r="R46" s="255"/>
      <c r="S46" s="255"/>
      <c r="T46" s="265" t="s">
        <v>42</v>
      </c>
      <c r="U46" s="265"/>
      <c r="V46" s="265"/>
      <c r="W46" s="266"/>
    </row>
    <row r="47" spans="2:29" ht="15" customHeight="1" thickBot="1" x14ac:dyDescent="0.25">
      <c r="B47" s="277" t="s">
        <v>144</v>
      </c>
      <c r="C47" s="278"/>
      <c r="D47" s="278"/>
      <c r="E47" s="278"/>
      <c r="F47" s="278"/>
      <c r="G47" s="278"/>
      <c r="H47" s="279">
        <v>71000000</v>
      </c>
      <c r="I47" s="279"/>
      <c r="J47" s="279"/>
      <c r="K47" s="279"/>
      <c r="L47" s="279">
        <v>33216960</v>
      </c>
      <c r="M47" s="279"/>
      <c r="N47" s="279"/>
      <c r="O47" s="279"/>
      <c r="P47" s="280">
        <v>38866</v>
      </c>
      <c r="Q47" s="280"/>
      <c r="R47" s="280"/>
      <c r="S47" s="280"/>
      <c r="T47" s="281">
        <v>47932</v>
      </c>
      <c r="U47" s="281"/>
      <c r="V47" s="281"/>
      <c r="W47" s="282"/>
    </row>
    <row r="48" spans="2:29" ht="15" customHeight="1" x14ac:dyDescent="0.2">
      <c r="B48" s="269" t="s">
        <v>39</v>
      </c>
      <c r="C48" s="265"/>
      <c r="D48" s="265"/>
      <c r="E48" s="265"/>
      <c r="F48" s="265"/>
      <c r="G48" s="265"/>
      <c r="H48" s="255" t="s">
        <v>34</v>
      </c>
      <c r="I48" s="255"/>
      <c r="J48" s="255"/>
      <c r="K48" s="255"/>
      <c r="L48" s="255" t="s">
        <v>40</v>
      </c>
      <c r="M48" s="255"/>
      <c r="N48" s="255"/>
      <c r="O48" s="255"/>
      <c r="P48" s="255" t="s">
        <v>41</v>
      </c>
      <c r="Q48" s="255"/>
      <c r="R48" s="255"/>
      <c r="S48" s="255"/>
      <c r="T48" s="265" t="s">
        <v>42</v>
      </c>
      <c r="U48" s="265"/>
      <c r="V48" s="265"/>
      <c r="W48" s="266"/>
    </row>
    <row r="49" spans="2:23" ht="15" customHeight="1" thickBot="1" x14ac:dyDescent="0.25">
      <c r="B49" s="277" t="s">
        <v>144</v>
      </c>
      <c r="C49" s="278"/>
      <c r="D49" s="278"/>
      <c r="E49" s="278"/>
      <c r="F49" s="278"/>
      <c r="G49" s="278"/>
      <c r="H49" s="279">
        <v>115000000</v>
      </c>
      <c r="I49" s="279"/>
      <c r="J49" s="279"/>
      <c r="K49" s="279"/>
      <c r="L49" s="279">
        <v>58530871</v>
      </c>
      <c r="M49" s="279"/>
      <c r="N49" s="279"/>
      <c r="O49" s="279"/>
      <c r="P49" s="280">
        <v>39230</v>
      </c>
      <c r="Q49" s="280"/>
      <c r="R49" s="280"/>
      <c r="S49" s="280"/>
      <c r="T49" s="281">
        <v>48298</v>
      </c>
      <c r="U49" s="281"/>
      <c r="V49" s="281"/>
      <c r="W49" s="282"/>
    </row>
    <row r="51" spans="2:23" ht="15" customHeight="1" x14ac:dyDescent="0.2">
      <c r="U51" s="99" t="s">
        <v>446</v>
      </c>
      <c r="V51" s="99"/>
      <c r="W51" s="99"/>
    </row>
  </sheetData>
  <mergeCells count="157">
    <mergeCell ref="U51:W51"/>
    <mergeCell ref="B4:W4"/>
    <mergeCell ref="E5:M5"/>
    <mergeCell ref="N5:S5"/>
    <mergeCell ref="T5:W5"/>
    <mergeCell ref="N6:S6"/>
    <mergeCell ref="T6:W6"/>
    <mergeCell ref="B12:W12"/>
    <mergeCell ref="B13:E13"/>
    <mergeCell ref="F13:J13"/>
    <mergeCell ref="O13:S13"/>
    <mergeCell ref="K16:N16"/>
    <mergeCell ref="O16:S16"/>
    <mergeCell ref="T16:W16"/>
    <mergeCell ref="F17:J17"/>
    <mergeCell ref="K17:N17"/>
    <mergeCell ref="O17:S17"/>
    <mergeCell ref="T17:W17"/>
    <mergeCell ref="O14:S14"/>
    <mergeCell ref="T14:W14"/>
    <mergeCell ref="K13:N13"/>
    <mergeCell ref="T13:W13"/>
    <mergeCell ref="T15:W15"/>
    <mergeCell ref="F16:J16"/>
    <mergeCell ref="B1:E3"/>
    <mergeCell ref="F1:J1"/>
    <mergeCell ref="K1:R1"/>
    <mergeCell ref="S1:W1"/>
    <mergeCell ref="F2:J3"/>
    <mergeCell ref="K2:R3"/>
    <mergeCell ref="S2:W3"/>
    <mergeCell ref="N10:S10"/>
    <mergeCell ref="T10:W10"/>
    <mergeCell ref="N7:S7"/>
    <mergeCell ref="T7:W7"/>
    <mergeCell ref="B8:M9"/>
    <mergeCell ref="N8:S8"/>
    <mergeCell ref="T8:W8"/>
    <mergeCell ref="N9:S9"/>
    <mergeCell ref="T9:W9"/>
    <mergeCell ref="F20:J20"/>
    <mergeCell ref="K20:N20"/>
    <mergeCell ref="O20:S20"/>
    <mergeCell ref="T20:W20"/>
    <mergeCell ref="F21:J21"/>
    <mergeCell ref="K21:N21"/>
    <mergeCell ref="O21:S21"/>
    <mergeCell ref="T21:W21"/>
    <mergeCell ref="F18:J18"/>
    <mergeCell ref="K18:N18"/>
    <mergeCell ref="O18:S18"/>
    <mergeCell ref="T18:W18"/>
    <mergeCell ref="F19:J19"/>
    <mergeCell ref="K19:N19"/>
    <mergeCell ref="O19:S19"/>
    <mergeCell ref="T19:W19"/>
    <mergeCell ref="F25:J25"/>
    <mergeCell ref="K25:N25"/>
    <mergeCell ref="O25:S25"/>
    <mergeCell ref="T25:W25"/>
    <mergeCell ref="F26:J26"/>
    <mergeCell ref="K26:N26"/>
    <mergeCell ref="O26:S26"/>
    <mergeCell ref="T26:W26"/>
    <mergeCell ref="F27:S27"/>
    <mergeCell ref="T27:W27"/>
    <mergeCell ref="B14:E22"/>
    <mergeCell ref="F14:J14"/>
    <mergeCell ref="K14:N14"/>
    <mergeCell ref="B28:E29"/>
    <mergeCell ref="F28:J28"/>
    <mergeCell ref="K28:N28"/>
    <mergeCell ref="O28:S28"/>
    <mergeCell ref="T28:W28"/>
    <mergeCell ref="F29:S29"/>
    <mergeCell ref="T29:W29"/>
    <mergeCell ref="F15:J15"/>
    <mergeCell ref="K15:N15"/>
    <mergeCell ref="O15:S15"/>
    <mergeCell ref="F22:S22"/>
    <mergeCell ref="T22:W22"/>
    <mergeCell ref="B23:E27"/>
    <mergeCell ref="F23:J23"/>
    <mergeCell ref="K23:N23"/>
    <mergeCell ref="O23:S23"/>
    <mergeCell ref="T23:W23"/>
    <mergeCell ref="F24:J24"/>
    <mergeCell ref="K24:N24"/>
    <mergeCell ref="O24:S24"/>
    <mergeCell ref="T24:W24"/>
    <mergeCell ref="B31:W31"/>
    <mergeCell ref="B32:K32"/>
    <mergeCell ref="L32:O32"/>
    <mergeCell ref="P32:S32"/>
    <mergeCell ref="T32:W32"/>
    <mergeCell ref="B33:K33"/>
    <mergeCell ref="L33:O33"/>
    <mergeCell ref="P33:S33"/>
    <mergeCell ref="T33:W33"/>
    <mergeCell ref="B36:K36"/>
    <mergeCell ref="L36:O36"/>
    <mergeCell ref="P36:S36"/>
    <mergeCell ref="T36:W36"/>
    <mergeCell ref="B37:K37"/>
    <mergeCell ref="L37:O37"/>
    <mergeCell ref="P37:S37"/>
    <mergeCell ref="T37:W37"/>
    <mergeCell ref="B34:B35"/>
    <mergeCell ref="C34:I34"/>
    <mergeCell ref="J34:P34"/>
    <mergeCell ref="Q34:W34"/>
    <mergeCell ref="C35:I35"/>
    <mergeCell ref="J35:P35"/>
    <mergeCell ref="Q35:W35"/>
    <mergeCell ref="B40:K40"/>
    <mergeCell ref="L40:O40"/>
    <mergeCell ref="P40:S40"/>
    <mergeCell ref="T40:W40"/>
    <mergeCell ref="B41:K41"/>
    <mergeCell ref="L41:O41"/>
    <mergeCell ref="P41:S41"/>
    <mergeCell ref="T41:W41"/>
    <mergeCell ref="B38:B39"/>
    <mergeCell ref="C38:I38"/>
    <mergeCell ref="J38:P38"/>
    <mergeCell ref="Q38:W38"/>
    <mergeCell ref="C39:I39"/>
    <mergeCell ref="J39:P39"/>
    <mergeCell ref="Q39:W39"/>
    <mergeCell ref="B45:W45"/>
    <mergeCell ref="B46:G46"/>
    <mergeCell ref="H46:K46"/>
    <mergeCell ref="L46:O46"/>
    <mergeCell ref="P46:S46"/>
    <mergeCell ref="T46:W46"/>
    <mergeCell ref="B42:B43"/>
    <mergeCell ref="C42:I42"/>
    <mergeCell ref="J42:P42"/>
    <mergeCell ref="Q42:W42"/>
    <mergeCell ref="C43:I43"/>
    <mergeCell ref="J43:P43"/>
    <mergeCell ref="Q43:W43"/>
    <mergeCell ref="B49:G49"/>
    <mergeCell ref="B47:G47"/>
    <mergeCell ref="H47:K47"/>
    <mergeCell ref="L47:O47"/>
    <mergeCell ref="P47:S47"/>
    <mergeCell ref="T47:W47"/>
    <mergeCell ref="B48:G48"/>
    <mergeCell ref="H48:K48"/>
    <mergeCell ref="L48:O48"/>
    <mergeCell ref="P48:S48"/>
    <mergeCell ref="T48:W48"/>
    <mergeCell ref="H49:K49"/>
    <mergeCell ref="L49:O49"/>
    <mergeCell ref="P49:S49"/>
    <mergeCell ref="T49:W49"/>
  </mergeCells>
  <phoneticPr fontId="1"/>
  <hyperlinks>
    <hyperlink ref="U51" location="目次!D6" display="目次へ戻る"/>
    <hyperlink ref="U51:W51" location="目次!D13" display="目次へ戻る"/>
  </hyperlinks>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40</vt:i4>
      </vt:variant>
    </vt:vector>
  </HeadingPairs>
  <TitlesOfParts>
    <vt:vector size="81" baseType="lpstr">
      <vt:lpstr>目次</vt:lpstr>
      <vt:lpstr>1.区民_区役所本庁舎</vt:lpstr>
      <vt:lpstr>2.区民_地域センター</vt:lpstr>
      <vt:lpstr>3.区民_区民集会所</vt:lpstr>
      <vt:lpstr>4.区民_高島平区民館</vt:lpstr>
      <vt:lpstr>5.区民_文化会館</vt:lpstr>
      <vt:lpstr>6.区民_グリーンホール</vt:lpstr>
      <vt:lpstr>7.住宅_区営住宅</vt:lpstr>
      <vt:lpstr>8.住宅_改良住宅</vt:lpstr>
      <vt:lpstr>9.住宅_高齢者住宅</vt:lpstr>
      <vt:lpstr>10.産業_ものづくり研究開発連携センター</vt:lpstr>
      <vt:lpstr>11.産業_ハイライフプラザ</vt:lpstr>
      <vt:lpstr>12.産業_企業活性化センター</vt:lpstr>
      <vt:lpstr>13.福祉_ふれあい館</vt:lpstr>
      <vt:lpstr>14.福祉_シニア学習プラザ</vt:lpstr>
      <vt:lpstr>15.福祉_いこいの家</vt:lpstr>
      <vt:lpstr>16.福祉_特別養護老人ホーム</vt:lpstr>
      <vt:lpstr>17.福祉_母子生活支援施設</vt:lpstr>
      <vt:lpstr>18.福祉_福祉園</vt:lpstr>
      <vt:lpstr>19.福祉_障がい者福祉センター</vt:lpstr>
      <vt:lpstr>20.児童_児童館</vt:lpstr>
      <vt:lpstr>21.児童_保育園</vt:lpstr>
      <vt:lpstr>22.児童_あいキッズ</vt:lpstr>
      <vt:lpstr>23.環境_エコポリスセンター</vt:lpstr>
      <vt:lpstr>24.環境_熱帯環境植物館</vt:lpstr>
      <vt:lpstr>25.環境_リサイクルプラザ</vt:lpstr>
      <vt:lpstr>26.土木_自転車駐車場</vt:lpstr>
      <vt:lpstr>27.土木_公園等</vt:lpstr>
      <vt:lpstr>28.教育_郷土芸能伝承館</vt:lpstr>
      <vt:lpstr>29.教育_生涯学習センター</vt:lpstr>
      <vt:lpstr>30.教育_郷土資料館</vt:lpstr>
      <vt:lpstr>31.教育_榛名林間学園</vt:lpstr>
      <vt:lpstr>32.教育_八ヶ岳荘</vt:lpstr>
      <vt:lpstr>33.教育_美術館</vt:lpstr>
      <vt:lpstr>34.教育_教育科学館</vt:lpstr>
      <vt:lpstr>35.教育_体育施設</vt:lpstr>
      <vt:lpstr>36.教育_図書館</vt:lpstr>
      <vt:lpstr>37.教育_幼稚園</vt:lpstr>
      <vt:lpstr>38.教育_小学校</vt:lpstr>
      <vt:lpstr>39.教育_中学校</vt:lpstr>
      <vt:lpstr>40.教育_天津わかしお学校</vt:lpstr>
      <vt:lpstr>'1.区民_区役所本庁舎'!Print_Area</vt:lpstr>
      <vt:lpstr>'10.産業_ものづくり研究開発連携センター'!Print_Area</vt:lpstr>
      <vt:lpstr>'11.産業_ハイライフプラザ'!Print_Area</vt:lpstr>
      <vt:lpstr>'12.産業_企業活性化センター'!Print_Area</vt:lpstr>
      <vt:lpstr>'13.福祉_ふれあい館'!Print_Area</vt:lpstr>
      <vt:lpstr>'14.福祉_シニア学習プラザ'!Print_Area</vt:lpstr>
      <vt:lpstr>'15.福祉_いこいの家'!Print_Area</vt:lpstr>
      <vt:lpstr>'16.福祉_特別養護老人ホーム'!Print_Area</vt:lpstr>
      <vt:lpstr>'17.福祉_母子生活支援施設'!Print_Area</vt:lpstr>
      <vt:lpstr>'18.福祉_福祉園'!Print_Area</vt:lpstr>
      <vt:lpstr>'19.福祉_障がい者福祉センター'!Print_Area</vt:lpstr>
      <vt:lpstr>'2.区民_地域センター'!Print_Area</vt:lpstr>
      <vt:lpstr>'20.児童_児童館'!Print_Area</vt:lpstr>
      <vt:lpstr>'21.児童_保育園'!Print_Area</vt:lpstr>
      <vt:lpstr>'22.児童_あいキッズ'!Print_Area</vt:lpstr>
      <vt:lpstr>'23.環境_エコポリスセンター'!Print_Area</vt:lpstr>
      <vt:lpstr>'24.環境_熱帯環境植物館'!Print_Area</vt:lpstr>
      <vt:lpstr>'25.環境_リサイクルプラザ'!Print_Area</vt:lpstr>
      <vt:lpstr>'26.土木_自転車駐車場'!Print_Area</vt:lpstr>
      <vt:lpstr>'27.土木_公園等'!Print_Area</vt:lpstr>
      <vt:lpstr>'28.教育_郷土芸能伝承館'!Print_Area</vt:lpstr>
      <vt:lpstr>'29.教育_生涯学習センター'!Print_Area</vt:lpstr>
      <vt:lpstr>'3.区民_区民集会所'!Print_Area</vt:lpstr>
      <vt:lpstr>'30.教育_郷土資料館'!Print_Area</vt:lpstr>
      <vt:lpstr>'31.教育_榛名林間学園'!Print_Area</vt:lpstr>
      <vt:lpstr>'32.教育_八ヶ岳荘'!Print_Area</vt:lpstr>
      <vt:lpstr>'33.教育_美術館'!Print_Area</vt:lpstr>
      <vt:lpstr>'34.教育_教育科学館'!Print_Area</vt:lpstr>
      <vt:lpstr>'35.教育_体育施設'!Print_Area</vt:lpstr>
      <vt:lpstr>'36.教育_図書館'!Print_Area</vt:lpstr>
      <vt:lpstr>'37.教育_幼稚園'!Print_Area</vt:lpstr>
      <vt:lpstr>'38.教育_小学校'!Print_Area</vt:lpstr>
      <vt:lpstr>'39.教育_中学校'!Print_Area</vt:lpstr>
      <vt:lpstr>'4.区民_高島平区民館'!Print_Area</vt:lpstr>
      <vt:lpstr>'40.教育_天津わかしお学校'!Print_Area</vt:lpstr>
      <vt:lpstr>'5.区民_文化会館'!Print_Area</vt:lpstr>
      <vt:lpstr>'6.区民_グリーンホール'!Print_Area</vt:lpstr>
      <vt:lpstr>'7.住宅_区営住宅'!Print_Area</vt:lpstr>
      <vt:lpstr>'8.住宅_改良住宅'!Print_Area</vt:lpstr>
      <vt:lpstr>'9.住宅_高齢者住宅'!Print_Area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ita_sys</dc:creator>
  <cp:lastModifiedBy>深澤</cp:lastModifiedBy>
  <cp:lastPrinted>2022-11-16T02:20:17Z</cp:lastPrinted>
  <dcterms:created xsi:type="dcterms:W3CDTF">2016-03-02T06:04:49Z</dcterms:created>
  <dcterms:modified xsi:type="dcterms:W3CDTF">2022-11-16T02:26:17Z</dcterms:modified>
</cp:coreProperties>
</file>