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8_{522A13D2-50C3-45B0-BA0D-65298B37BE95}" xr6:coauthVersionLast="47" xr6:coauthVersionMax="47" xr10:uidLastSave="{00000000-0000-0000-0000-000000000000}"/>
  <bookViews>
    <workbookView xWindow="3510" yWindow="3480" windowWidth="17430" windowHeight="10035" tabRatio="928" xr2:uid="{00000000-000D-0000-FFFF-FFFF00000000}"/>
  </bookViews>
  <sheets>
    <sheet name="162" sheetId="2" r:id="rId1"/>
    <sheet name="163(1)" sheetId="4" r:id="rId2"/>
    <sheet name="163(2)" sheetId="5" r:id="rId3"/>
    <sheet name="164(1)" sheetId="7" r:id="rId4"/>
    <sheet name="164(2)" sheetId="8" r:id="rId5"/>
    <sheet name="165(1)" sheetId="11" r:id="rId6"/>
    <sheet name="165(2)" sheetId="14" r:id="rId7"/>
    <sheet name="165(3)" sheetId="17" r:id="rId8"/>
    <sheet name="165(4)" sheetId="18" r:id="rId9"/>
    <sheet name="165(5)" sheetId="21" r:id="rId10"/>
    <sheet name="165(6)" sheetId="24" r:id="rId11"/>
    <sheet name="165(7)" sheetId="25" r:id="rId12"/>
    <sheet name="165(8)" sheetId="28" r:id="rId13"/>
    <sheet name="166" sheetId="31" r:id="rId14"/>
    <sheet name="167" sheetId="40" r:id="rId15"/>
  </sheets>
  <definedNames>
    <definedName name="__xlfn_IFERROR">#N/A</definedName>
    <definedName name="code">#REF!</definedName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1">'163(1)'!$A$1:$J$26</definedName>
    <definedName name="_xlnm.Print_Area" localSheetId="2">'163(2)'!$A$1:$J$22</definedName>
    <definedName name="Rangai">#REF!</definedName>
    <definedName name="Rangai0">#REF!</definedName>
    <definedName name="RangaiEng">#REF!</definedName>
    <definedName name="Title">#REF!</definedName>
    <definedName name="TitleEnglish">#REF!</definedName>
    <definedName name="ｱ1">#REF!</definedName>
    <definedName name="あ１">#REF!</definedName>
    <definedName name="あａ１">#REF!</definedName>
    <definedName name="候補者DB" localSheetId="1">#REF!</definedName>
    <definedName name="候補者DB" localSheetId="2">#REF!</definedName>
    <definedName name="候補者DB" localSheetId="3">#REF!</definedName>
    <definedName name="候補者DB" localSheetId="4">#REF!</definedName>
    <definedName name="候補者DB" localSheetId="5">#REF!</definedName>
    <definedName name="候補者DB" localSheetId="6">#REF!</definedName>
    <definedName name="候補者DB" localSheetId="9">#REF!</definedName>
    <definedName name="候補者DB" localSheetId="13">#REF!</definedName>
    <definedName name="候補者DB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40" l="1"/>
  <c r="I20" i="8" l="1"/>
  <c r="G20" i="8"/>
  <c r="F20" i="8"/>
  <c r="E20" i="8"/>
  <c r="H20" i="8" s="1"/>
  <c r="D20" i="8"/>
  <c r="J20" i="8" s="1"/>
  <c r="C20" i="8"/>
  <c r="B20" i="8"/>
  <c r="J19" i="8"/>
  <c r="H19" i="8"/>
  <c r="J18" i="8"/>
  <c r="H18" i="8"/>
  <c r="J17" i="8"/>
  <c r="H17" i="8"/>
  <c r="J16" i="8"/>
  <c r="H16" i="8"/>
  <c r="J15" i="8"/>
  <c r="H15" i="8"/>
  <c r="J14" i="8"/>
  <c r="H14" i="8"/>
  <c r="J13" i="8"/>
  <c r="H13" i="8"/>
  <c r="J12" i="8"/>
  <c r="H12" i="8"/>
  <c r="J11" i="8"/>
  <c r="H11" i="8"/>
  <c r="J10" i="8"/>
  <c r="H10" i="8"/>
  <c r="J9" i="8"/>
  <c r="H9" i="8"/>
  <c r="J8" i="8"/>
  <c r="H8" i="8"/>
  <c r="J7" i="8"/>
  <c r="H7" i="8"/>
  <c r="J6" i="8"/>
  <c r="H6" i="8"/>
  <c r="J5" i="8"/>
  <c r="H5" i="8"/>
  <c r="E4" i="2" l="1"/>
  <c r="D4" i="2"/>
  <c r="C4" i="2"/>
</calcChain>
</file>

<file path=xl/sharedStrings.xml><?xml version="1.0" encoding="utf-8"?>
<sst xmlns="http://schemas.openxmlformats.org/spreadsheetml/2006/main" count="540" uniqueCount="330">
  <si>
    <t>１６２．投票区別選挙人名簿登録者数</t>
    <rPh sb="4" eb="6">
      <t>トウヒョウ</t>
    </rPh>
    <rPh sb="6" eb="7">
      <t>ク</t>
    </rPh>
    <rPh sb="7" eb="8">
      <t>ベツ</t>
    </rPh>
    <rPh sb="8" eb="10">
      <t>センキョ</t>
    </rPh>
    <rPh sb="10" eb="12">
      <t>ジンメイ</t>
    </rPh>
    <rPh sb="12" eb="13">
      <t>ボ</t>
    </rPh>
    <rPh sb="13" eb="16">
      <t>トウロクシャ</t>
    </rPh>
    <rPh sb="16" eb="17">
      <t>スウ</t>
    </rPh>
    <phoneticPr fontId="5"/>
  </si>
  <si>
    <t>（令和６年１０月２７日執行　衆議院議員選挙（小選挙区選出））</t>
    <phoneticPr fontId="5"/>
  </si>
  <si>
    <t>投票区</t>
    <rPh sb="0" eb="3">
      <t>トウヒョウク</t>
    </rPh>
    <phoneticPr fontId="5"/>
  </si>
  <si>
    <t>投 　票 　所</t>
    <rPh sb="0" eb="4">
      <t>トウヒョウ</t>
    </rPh>
    <rPh sb="6" eb="7">
      <t>ショ</t>
    </rPh>
    <phoneticPr fontId="5"/>
  </si>
  <si>
    <t>総　　数</t>
    <rPh sb="0" eb="4">
      <t>ソウスウ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</si>
  <si>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</si>
  <si>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</si>
  <si>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総数</t>
    <rPh sb="0" eb="2">
      <t>ソウスウ</t>
    </rPh>
    <phoneticPr fontId="5"/>
  </si>
  <si>
    <t>１</t>
    <phoneticPr fontId="5"/>
  </si>
  <si>
    <t>板橋第四小学校</t>
    <rPh sb="0" eb="2">
      <t>イタバシ</t>
    </rPh>
    <rPh sb="2" eb="3">
      <t>ダイ</t>
    </rPh>
    <rPh sb="3" eb="4">
      <t>４</t>
    </rPh>
    <rPh sb="4" eb="7">
      <t>ショウガッコウ</t>
    </rPh>
    <phoneticPr fontId="5"/>
  </si>
  <si>
    <t>３３</t>
    <phoneticPr fontId="5"/>
  </si>
  <si>
    <t>志村小学校</t>
    <rPh sb="0" eb="2">
      <t>シムラ</t>
    </rPh>
    <rPh sb="2" eb="5">
      <t>ショウガッコウ</t>
    </rPh>
    <phoneticPr fontId="5"/>
  </si>
  <si>
    <t>２</t>
    <phoneticPr fontId="5"/>
  </si>
  <si>
    <t>板橋第二小学校</t>
    <rPh sb="0" eb="2">
      <t>イタバシ</t>
    </rPh>
    <rPh sb="2" eb="3">
      <t>ダイ</t>
    </rPh>
    <rPh sb="3" eb="4">
      <t>２</t>
    </rPh>
    <rPh sb="4" eb="7">
      <t>ショウガッコウ</t>
    </rPh>
    <phoneticPr fontId="5"/>
  </si>
  <si>
    <t>３４</t>
    <phoneticPr fontId="5"/>
  </si>
  <si>
    <t>志村第四中学校</t>
    <rPh sb="0" eb="2">
      <t>シムラ</t>
    </rPh>
    <rPh sb="2" eb="4">
      <t>ダイヨン</t>
    </rPh>
    <rPh sb="4" eb="7">
      <t>チュウガッコウ</t>
    </rPh>
    <phoneticPr fontId="5"/>
  </si>
  <si>
    <t>３</t>
    <phoneticPr fontId="5"/>
  </si>
  <si>
    <t>金沢小学校</t>
    <rPh sb="0" eb="2">
      <t>カナザワ</t>
    </rPh>
    <rPh sb="2" eb="5">
      <t>ショウガッコウ</t>
    </rPh>
    <phoneticPr fontId="5"/>
  </si>
  <si>
    <t>３５</t>
    <phoneticPr fontId="5"/>
  </si>
  <si>
    <t>中台中学校</t>
    <rPh sb="0" eb="2">
      <t>ナカダイ</t>
    </rPh>
    <rPh sb="2" eb="5">
      <t>チュウガッコウ</t>
    </rPh>
    <phoneticPr fontId="5"/>
  </si>
  <si>
    <t>４</t>
    <phoneticPr fontId="5"/>
  </si>
  <si>
    <t>板橋第一小学校</t>
    <rPh sb="0" eb="2">
      <t>イタバシ</t>
    </rPh>
    <rPh sb="2" eb="3">
      <t>ダイ</t>
    </rPh>
    <rPh sb="3" eb="4">
      <t>１</t>
    </rPh>
    <rPh sb="4" eb="7">
      <t>ショウガッコウ</t>
    </rPh>
    <phoneticPr fontId="5"/>
  </si>
  <si>
    <t>５</t>
    <phoneticPr fontId="5"/>
  </si>
  <si>
    <t>板橋第一中学校</t>
    <rPh sb="0" eb="2">
      <t>イタバシ</t>
    </rPh>
    <rPh sb="2" eb="3">
      <t>ダイ</t>
    </rPh>
    <rPh sb="3" eb="4">
      <t>１</t>
    </rPh>
    <rPh sb="4" eb="7">
      <t>チュウガッコウ</t>
    </rPh>
    <phoneticPr fontId="5"/>
  </si>
  <si>
    <t>３６</t>
    <phoneticPr fontId="5"/>
  </si>
  <si>
    <t>若木小学校</t>
    <rPh sb="0" eb="2">
      <t>ワカギ</t>
    </rPh>
    <rPh sb="2" eb="5">
      <t>ショウガッコウ</t>
    </rPh>
    <phoneticPr fontId="5"/>
  </si>
  <si>
    <t>３７</t>
    <phoneticPr fontId="5"/>
  </si>
  <si>
    <t>志村第五小学校</t>
    <rPh sb="0" eb="2">
      <t>シムラ</t>
    </rPh>
    <rPh sb="2" eb="4">
      <t>ダイゴ</t>
    </rPh>
    <rPh sb="4" eb="7">
      <t>ショウガッコウ</t>
    </rPh>
    <phoneticPr fontId="5"/>
  </si>
  <si>
    <t>６</t>
    <phoneticPr fontId="5"/>
  </si>
  <si>
    <t>板橋第七小学校</t>
    <rPh sb="0" eb="2">
      <t>イタバシ</t>
    </rPh>
    <rPh sb="2" eb="3">
      <t>ダイ</t>
    </rPh>
    <rPh sb="3" eb="4">
      <t>７</t>
    </rPh>
    <rPh sb="4" eb="7">
      <t>ショウガッコウ</t>
    </rPh>
    <phoneticPr fontId="5"/>
  </si>
  <si>
    <t>３８</t>
    <phoneticPr fontId="5"/>
  </si>
  <si>
    <t>志村坂下小学校</t>
    <rPh sb="0" eb="2">
      <t>シムラ</t>
    </rPh>
    <rPh sb="2" eb="4">
      <t>サカシタ</t>
    </rPh>
    <rPh sb="4" eb="7">
      <t>ショウガッコウ</t>
    </rPh>
    <phoneticPr fontId="5"/>
  </si>
  <si>
    <t>７</t>
    <phoneticPr fontId="5"/>
  </si>
  <si>
    <t>板橋第五小学校</t>
    <rPh sb="0" eb="2">
      <t>イタバシ</t>
    </rPh>
    <rPh sb="2" eb="3">
      <t>ダイ</t>
    </rPh>
    <rPh sb="3" eb="4">
      <t>５</t>
    </rPh>
    <rPh sb="4" eb="7">
      <t>ショウガッコウ</t>
    </rPh>
    <phoneticPr fontId="5"/>
  </si>
  <si>
    <t>３９</t>
    <phoneticPr fontId="5"/>
  </si>
  <si>
    <t>志村第三中学校</t>
    <rPh sb="0" eb="2">
      <t>シムラ</t>
    </rPh>
    <rPh sb="2" eb="4">
      <t>ダイサン</t>
    </rPh>
    <rPh sb="4" eb="7">
      <t>チュウガッコウ</t>
    </rPh>
    <phoneticPr fontId="5"/>
  </si>
  <si>
    <t>８</t>
    <phoneticPr fontId="5"/>
  </si>
  <si>
    <t>板橋第六小学校</t>
    <rPh sb="0" eb="2">
      <t>イタバシ</t>
    </rPh>
    <rPh sb="2" eb="3">
      <t>ダイ</t>
    </rPh>
    <rPh sb="3" eb="4">
      <t>６</t>
    </rPh>
    <rPh sb="4" eb="7">
      <t>ショウガッコウ</t>
    </rPh>
    <phoneticPr fontId="5"/>
  </si>
  <si>
    <t>４０</t>
    <phoneticPr fontId="5"/>
  </si>
  <si>
    <t>蓮根小学校</t>
    <rPh sb="0" eb="2">
      <t>レンコン</t>
    </rPh>
    <rPh sb="2" eb="5">
      <t>ショウガッコウ</t>
    </rPh>
    <phoneticPr fontId="5"/>
  </si>
  <si>
    <t>９</t>
    <phoneticPr fontId="5"/>
  </si>
  <si>
    <t>板橋第二中学校</t>
    <rPh sb="0" eb="2">
      <t>イタバシ</t>
    </rPh>
    <rPh sb="2" eb="3">
      <t>ダイ</t>
    </rPh>
    <rPh sb="3" eb="4">
      <t>２</t>
    </rPh>
    <rPh sb="4" eb="7">
      <t>チュウガッコウ</t>
    </rPh>
    <phoneticPr fontId="5"/>
  </si>
  <si>
    <t>１０</t>
    <phoneticPr fontId="5"/>
  </si>
  <si>
    <t>赤塚新町小学校</t>
    <rPh sb="0" eb="2">
      <t>アカツカ</t>
    </rPh>
    <rPh sb="2" eb="4">
      <t>シンマチ</t>
    </rPh>
    <rPh sb="4" eb="7">
      <t>ショウガッコウ</t>
    </rPh>
    <phoneticPr fontId="5"/>
  </si>
  <si>
    <t>４１</t>
    <phoneticPr fontId="5"/>
  </si>
  <si>
    <t>舟渡小学校</t>
    <rPh sb="0" eb="1">
      <t>フネ</t>
    </rPh>
    <rPh sb="1" eb="2">
      <t>ワタ</t>
    </rPh>
    <rPh sb="2" eb="5">
      <t>ショウガッコウ</t>
    </rPh>
    <phoneticPr fontId="5"/>
  </si>
  <si>
    <t>４２</t>
    <phoneticPr fontId="5"/>
  </si>
  <si>
    <t>徳丸小学校</t>
    <rPh sb="0" eb="2">
      <t>トクマル</t>
    </rPh>
    <rPh sb="2" eb="5">
      <t>ショウガッコウ</t>
    </rPh>
    <phoneticPr fontId="5"/>
  </si>
  <si>
    <t>１１</t>
    <phoneticPr fontId="5"/>
  </si>
  <si>
    <t>中根橋小学校</t>
    <rPh sb="0" eb="2">
      <t>ナカネ</t>
    </rPh>
    <rPh sb="2" eb="3">
      <t>ハシ</t>
    </rPh>
    <rPh sb="3" eb="6">
      <t>ショウガッコウ</t>
    </rPh>
    <phoneticPr fontId="5"/>
  </si>
  <si>
    <t>４３</t>
    <phoneticPr fontId="5"/>
  </si>
  <si>
    <t>北野小学校</t>
    <rPh sb="0" eb="2">
      <t>キタノ</t>
    </rPh>
    <rPh sb="2" eb="5">
      <t>ショウガッコウ</t>
    </rPh>
    <phoneticPr fontId="5"/>
  </si>
  <si>
    <t>１２</t>
    <phoneticPr fontId="5"/>
  </si>
  <si>
    <t>弥生小学校</t>
    <rPh sb="0" eb="2">
      <t>ヤヨイ</t>
    </rPh>
    <rPh sb="2" eb="5">
      <t>ショウガッコウ</t>
    </rPh>
    <phoneticPr fontId="5"/>
  </si>
  <si>
    <t>４４</t>
    <phoneticPr fontId="5"/>
  </si>
  <si>
    <t>紅梅小学校</t>
    <rPh sb="0" eb="1">
      <t>クレナイ</t>
    </rPh>
    <rPh sb="1" eb="2">
      <t>ウメ</t>
    </rPh>
    <rPh sb="2" eb="5">
      <t>ショウガッコウ</t>
    </rPh>
    <phoneticPr fontId="5"/>
  </si>
  <si>
    <t>１３</t>
    <phoneticPr fontId="5"/>
  </si>
  <si>
    <t>板橋第十小学校</t>
    <rPh sb="0" eb="2">
      <t>イタバシ</t>
    </rPh>
    <rPh sb="2" eb="3">
      <t>ダイ</t>
    </rPh>
    <rPh sb="3" eb="4">
      <t>ジュウ</t>
    </rPh>
    <rPh sb="4" eb="7">
      <t>ショウガッコウ</t>
    </rPh>
    <phoneticPr fontId="5"/>
  </si>
  <si>
    <t>４５</t>
    <phoneticPr fontId="5"/>
  </si>
  <si>
    <t>赤塚第一中学校</t>
    <rPh sb="0" eb="2">
      <t>アカツカ</t>
    </rPh>
    <rPh sb="2" eb="4">
      <t>ダイイチ</t>
    </rPh>
    <rPh sb="4" eb="7">
      <t>チュウガッコウ</t>
    </rPh>
    <phoneticPr fontId="5"/>
  </si>
  <si>
    <t>１４</t>
    <phoneticPr fontId="5"/>
  </si>
  <si>
    <t>大谷口小学校</t>
    <rPh sb="0" eb="3">
      <t>オオタニグチ</t>
    </rPh>
    <rPh sb="3" eb="6">
      <t>ショウガッコウ</t>
    </rPh>
    <phoneticPr fontId="5"/>
  </si>
  <si>
    <t>１５</t>
    <phoneticPr fontId="5"/>
  </si>
  <si>
    <t>向原ホール</t>
    <rPh sb="0" eb="2">
      <t>ムコウハラ</t>
    </rPh>
    <phoneticPr fontId="5"/>
  </si>
  <si>
    <t>４６</t>
    <phoneticPr fontId="5"/>
  </si>
  <si>
    <t>下赤塚小学校</t>
    <rPh sb="0" eb="1">
      <t>シタ</t>
    </rPh>
    <rPh sb="1" eb="3">
      <t>アカツカ</t>
    </rPh>
    <rPh sb="3" eb="6">
      <t>ショウガッコウ</t>
    </rPh>
    <phoneticPr fontId="5"/>
  </si>
  <si>
    <t xml:space="preserve"> </t>
    <phoneticPr fontId="5"/>
  </si>
  <si>
    <t>４７</t>
    <phoneticPr fontId="5"/>
  </si>
  <si>
    <t>赤塚第三中学校</t>
    <rPh sb="0" eb="2">
      <t>アカツカ</t>
    </rPh>
    <rPh sb="2" eb="4">
      <t>ダイサン</t>
    </rPh>
    <rPh sb="4" eb="7">
      <t>チュウガッコウ</t>
    </rPh>
    <phoneticPr fontId="5"/>
  </si>
  <si>
    <t>１６</t>
    <phoneticPr fontId="5"/>
  </si>
  <si>
    <t>上板橋第一中学校
（小茂根校舎）</t>
    <rPh sb="0" eb="3">
      <t>カミイタバシ</t>
    </rPh>
    <rPh sb="3" eb="5">
      <t>ダイイチ</t>
    </rPh>
    <rPh sb="5" eb="8">
      <t>チュウガッコウ</t>
    </rPh>
    <rPh sb="10" eb="13">
      <t>コモネ</t>
    </rPh>
    <rPh sb="13" eb="15">
      <t>コウシャ</t>
    </rPh>
    <phoneticPr fontId="5"/>
  </si>
  <si>
    <t>４８</t>
    <phoneticPr fontId="5"/>
  </si>
  <si>
    <t>赤塚支所</t>
    <rPh sb="0" eb="2">
      <t>アカツカ</t>
    </rPh>
    <rPh sb="2" eb="4">
      <t>シショ</t>
    </rPh>
    <phoneticPr fontId="5"/>
  </si>
  <si>
    <t>１７</t>
    <phoneticPr fontId="5"/>
  </si>
  <si>
    <t>加賀小学校</t>
    <rPh sb="0" eb="2">
      <t>カガ</t>
    </rPh>
    <rPh sb="2" eb="5">
      <t>ショウガッコウ</t>
    </rPh>
    <phoneticPr fontId="5"/>
  </si>
  <si>
    <t>４９</t>
    <phoneticPr fontId="5"/>
  </si>
  <si>
    <t>成増小学校</t>
    <rPh sb="0" eb="2">
      <t>ナリマス</t>
    </rPh>
    <rPh sb="2" eb="5">
      <t>ショウガッコウ</t>
    </rPh>
    <phoneticPr fontId="5"/>
  </si>
  <si>
    <t>１８</t>
    <phoneticPr fontId="5"/>
  </si>
  <si>
    <t>板橋フレンドセンター</t>
    <rPh sb="0" eb="2">
      <t>イタバシ</t>
    </rPh>
    <phoneticPr fontId="5"/>
  </si>
  <si>
    <t>５０</t>
    <phoneticPr fontId="5"/>
  </si>
  <si>
    <t>成増ヶ丘小学校</t>
    <phoneticPr fontId="5"/>
  </si>
  <si>
    <t>１９</t>
    <phoneticPr fontId="5"/>
  </si>
  <si>
    <t>板橋第八小学校</t>
    <rPh sb="0" eb="2">
      <t>イタバシ</t>
    </rPh>
    <rPh sb="2" eb="3">
      <t>ダイ</t>
    </rPh>
    <rPh sb="3" eb="4">
      <t>８</t>
    </rPh>
    <rPh sb="4" eb="7">
      <t>ショウガッコウ</t>
    </rPh>
    <phoneticPr fontId="5"/>
  </si>
  <si>
    <t>２０</t>
    <phoneticPr fontId="5"/>
  </si>
  <si>
    <t>常盤台小学校</t>
    <rPh sb="0" eb="2">
      <t>ジョウバン</t>
    </rPh>
    <rPh sb="2" eb="3">
      <t>ダイ</t>
    </rPh>
    <rPh sb="3" eb="6">
      <t>ショウガッコウ</t>
    </rPh>
    <phoneticPr fontId="5"/>
  </si>
  <si>
    <t>５１</t>
    <phoneticPr fontId="5"/>
  </si>
  <si>
    <t>三園小学校</t>
    <rPh sb="0" eb="1">
      <t>サン</t>
    </rPh>
    <rPh sb="1" eb="2">
      <t>エン</t>
    </rPh>
    <rPh sb="2" eb="5">
      <t>ショウガッコウ</t>
    </rPh>
    <phoneticPr fontId="5"/>
  </si>
  <si>
    <t>５２</t>
    <phoneticPr fontId="5"/>
  </si>
  <si>
    <t>高島第六小学校</t>
    <rPh sb="0" eb="2">
      <t>タカシマダイラ</t>
    </rPh>
    <rPh sb="2" eb="4">
      <t>ダイロク</t>
    </rPh>
    <rPh sb="4" eb="7">
      <t>ショウガッコウ</t>
    </rPh>
    <phoneticPr fontId="5"/>
  </si>
  <si>
    <t>２１</t>
    <phoneticPr fontId="5"/>
  </si>
  <si>
    <t>上板橋小学校</t>
    <rPh sb="0" eb="1">
      <t>ウエ</t>
    </rPh>
    <rPh sb="1" eb="3">
      <t>イタバシ</t>
    </rPh>
    <rPh sb="3" eb="6">
      <t>ショウガッコウ</t>
    </rPh>
    <phoneticPr fontId="5"/>
  </si>
  <si>
    <t>５３</t>
    <phoneticPr fontId="5"/>
  </si>
  <si>
    <t>高島第二小学校</t>
    <rPh sb="0" eb="2">
      <t>タカシマダイラ</t>
    </rPh>
    <rPh sb="2" eb="4">
      <t>ダイニ</t>
    </rPh>
    <rPh sb="4" eb="7">
      <t>ショウガッコウ</t>
    </rPh>
    <phoneticPr fontId="5"/>
  </si>
  <si>
    <t>２２</t>
    <phoneticPr fontId="5"/>
  </si>
  <si>
    <t>５４</t>
    <phoneticPr fontId="5"/>
  </si>
  <si>
    <t>高島第二中学校</t>
    <rPh sb="0" eb="2">
      <t>タカシマダイラ</t>
    </rPh>
    <rPh sb="2" eb="4">
      <t>ダイニ</t>
    </rPh>
    <rPh sb="4" eb="7">
      <t>チュウガッコウ</t>
    </rPh>
    <phoneticPr fontId="5"/>
  </si>
  <si>
    <t>２３</t>
    <phoneticPr fontId="5"/>
  </si>
  <si>
    <t>桜川中学校</t>
    <rPh sb="0" eb="2">
      <t>サクラガワ</t>
    </rPh>
    <rPh sb="2" eb="5">
      <t>チュウガッコウ</t>
    </rPh>
    <phoneticPr fontId="5"/>
  </si>
  <si>
    <t>５５</t>
    <phoneticPr fontId="5"/>
  </si>
  <si>
    <t>高島第五小学校</t>
    <rPh sb="0" eb="2">
      <t>タカシマダイラ</t>
    </rPh>
    <rPh sb="2" eb="4">
      <t>ダイゴ</t>
    </rPh>
    <rPh sb="4" eb="7">
      <t>ショウガッコウ</t>
    </rPh>
    <phoneticPr fontId="5"/>
  </si>
  <si>
    <t>２４</t>
    <phoneticPr fontId="5"/>
  </si>
  <si>
    <t>上板橋第四小学校</t>
    <rPh sb="0" eb="1">
      <t>ウエ</t>
    </rPh>
    <rPh sb="1" eb="3">
      <t>イタバシ</t>
    </rPh>
    <rPh sb="3" eb="5">
      <t>ダイヨン</t>
    </rPh>
    <rPh sb="5" eb="8">
      <t>ショウガッコウ</t>
    </rPh>
    <phoneticPr fontId="5"/>
  </si>
  <si>
    <t>２５</t>
    <phoneticPr fontId="5"/>
  </si>
  <si>
    <t>上板橋第三中学校</t>
    <rPh sb="0" eb="1">
      <t>ウエ</t>
    </rPh>
    <rPh sb="1" eb="3">
      <t>イタバシ</t>
    </rPh>
    <rPh sb="3" eb="5">
      <t>ダイサン</t>
    </rPh>
    <rPh sb="5" eb="8">
      <t>チュウガッコウ</t>
    </rPh>
    <phoneticPr fontId="5"/>
  </si>
  <si>
    <t>５６</t>
    <phoneticPr fontId="5"/>
  </si>
  <si>
    <t>高島第一小学校</t>
    <rPh sb="0" eb="2">
      <t>タカシマダイラ</t>
    </rPh>
    <rPh sb="2" eb="4">
      <t>ダイイチ</t>
    </rPh>
    <rPh sb="4" eb="7">
      <t>ショウガッコウ</t>
    </rPh>
    <phoneticPr fontId="5"/>
  </si>
  <si>
    <t>５７</t>
    <phoneticPr fontId="5"/>
  </si>
  <si>
    <t>高島平福祉園分場</t>
    <rPh sb="0" eb="2">
      <t>タカシマダイラ</t>
    </rPh>
    <rPh sb="2" eb="3">
      <t>ダイラ</t>
    </rPh>
    <rPh sb="3" eb="5">
      <t>フクシ</t>
    </rPh>
    <rPh sb="5" eb="6">
      <t>エン</t>
    </rPh>
    <rPh sb="6" eb="7">
      <t>ブン</t>
    </rPh>
    <rPh sb="7" eb="8">
      <t>バ</t>
    </rPh>
    <phoneticPr fontId="5"/>
  </si>
  <si>
    <t>２６</t>
    <phoneticPr fontId="5"/>
  </si>
  <si>
    <t>志村第三小学校</t>
    <rPh sb="0" eb="2">
      <t>シムラ</t>
    </rPh>
    <rPh sb="2" eb="4">
      <t>ダイサン</t>
    </rPh>
    <rPh sb="4" eb="7">
      <t>ショウガッコウ</t>
    </rPh>
    <phoneticPr fontId="5"/>
  </si>
  <si>
    <t>５８</t>
    <phoneticPr fontId="5"/>
  </si>
  <si>
    <t>北前野小学校</t>
    <rPh sb="0" eb="1">
      <t>キタ</t>
    </rPh>
    <rPh sb="1" eb="3">
      <t>マエノ</t>
    </rPh>
    <rPh sb="3" eb="6">
      <t>ショウガッコウ</t>
    </rPh>
    <phoneticPr fontId="5"/>
  </si>
  <si>
    <t>２７</t>
    <phoneticPr fontId="5"/>
  </si>
  <si>
    <t>清水地域センター</t>
    <rPh sb="0" eb="4">
      <t>シミズチイキ</t>
    </rPh>
    <phoneticPr fontId="5"/>
  </si>
  <si>
    <t>５９</t>
    <phoneticPr fontId="5"/>
  </si>
  <si>
    <t>緑小学校</t>
    <rPh sb="0" eb="1">
      <t>ミドリ</t>
    </rPh>
    <rPh sb="1" eb="4">
      <t>ショウガッコウ</t>
    </rPh>
    <phoneticPr fontId="5"/>
  </si>
  <si>
    <t>２８</t>
    <phoneticPr fontId="5"/>
  </si>
  <si>
    <t>富士見台小学校</t>
    <rPh sb="0" eb="4">
      <t>フジミダイ</t>
    </rPh>
    <rPh sb="4" eb="7">
      <t>ショウガッコウ</t>
    </rPh>
    <phoneticPr fontId="5"/>
  </si>
  <si>
    <t>６０</t>
    <phoneticPr fontId="5"/>
  </si>
  <si>
    <t>高島第三中学校</t>
    <rPh sb="0" eb="2">
      <t>タカシマ</t>
    </rPh>
    <rPh sb="2" eb="4">
      <t>ダイサン</t>
    </rPh>
    <rPh sb="4" eb="7">
      <t>チュウガッコウ</t>
    </rPh>
    <phoneticPr fontId="5"/>
  </si>
  <si>
    <t>２９</t>
    <phoneticPr fontId="5"/>
  </si>
  <si>
    <t>前野小学校</t>
    <rPh sb="0" eb="2">
      <t>マエノ</t>
    </rPh>
    <rPh sb="2" eb="5">
      <t>ショウガッコウ</t>
    </rPh>
    <phoneticPr fontId="5"/>
  </si>
  <si>
    <t>３０</t>
    <phoneticPr fontId="5"/>
  </si>
  <si>
    <t>志村第二小学校</t>
    <rPh sb="0" eb="2">
      <t>シムラ</t>
    </rPh>
    <rPh sb="2" eb="4">
      <t>ダイニ</t>
    </rPh>
    <rPh sb="4" eb="7">
      <t>ショウガッコウ</t>
    </rPh>
    <phoneticPr fontId="5"/>
  </si>
  <si>
    <t>６１</t>
    <phoneticPr fontId="5"/>
  </si>
  <si>
    <t>新河岸小学校</t>
    <rPh sb="0" eb="1">
      <t>シン</t>
    </rPh>
    <rPh sb="1" eb="3">
      <t>カガン</t>
    </rPh>
    <rPh sb="3" eb="6">
      <t>ショウガッコウ</t>
    </rPh>
    <phoneticPr fontId="5"/>
  </si>
  <si>
    <t>６２</t>
    <phoneticPr fontId="5"/>
  </si>
  <si>
    <t>志村第五中学校</t>
    <rPh sb="0" eb="2">
      <t>シムラ</t>
    </rPh>
    <rPh sb="2" eb="4">
      <t>ダイゴ</t>
    </rPh>
    <rPh sb="4" eb="7">
      <t>チュウガッコウ</t>
    </rPh>
    <phoneticPr fontId="5"/>
  </si>
  <si>
    <t>３１</t>
    <phoneticPr fontId="5"/>
  </si>
  <si>
    <t>志村第二中学校</t>
    <rPh sb="0" eb="2">
      <t>シムラ</t>
    </rPh>
    <rPh sb="2" eb="4">
      <t>ダイニ</t>
    </rPh>
    <rPh sb="4" eb="7">
      <t>チュウガッコウ</t>
    </rPh>
    <phoneticPr fontId="5"/>
  </si>
  <si>
    <t>３２</t>
    <phoneticPr fontId="5"/>
  </si>
  <si>
    <t>小豆沢体育館</t>
    <rPh sb="0" eb="1">
      <t>コ</t>
    </rPh>
    <rPh sb="1" eb="2">
      <t>マメ</t>
    </rPh>
    <rPh sb="2" eb="3">
      <t>サワ</t>
    </rPh>
    <rPh sb="3" eb="6">
      <t>タイイクカン</t>
    </rPh>
    <phoneticPr fontId="5"/>
  </si>
  <si>
    <t xml:space="preserve">  資料：選挙管理委員会事務局「選挙の記録」</t>
    <phoneticPr fontId="5"/>
  </si>
  <si>
    <t>１６３．時間別投票者数</t>
    <rPh sb="4" eb="6">
      <t>ジカン</t>
    </rPh>
    <rPh sb="6" eb="7">
      <t>ベツ</t>
    </rPh>
    <rPh sb="7" eb="9">
      <t>トウヒョウ</t>
    </rPh>
    <rPh sb="9" eb="11">
      <t>シャスウ</t>
    </rPh>
    <phoneticPr fontId="5"/>
  </si>
  <si>
    <t>（１）衆議院議員選挙（小選挙区選出）</t>
    <rPh sb="3" eb="6">
      <t>シュウギイン</t>
    </rPh>
    <rPh sb="6" eb="8">
      <t>ギイン</t>
    </rPh>
    <rPh sb="8" eb="10">
      <t>センキョ</t>
    </rPh>
    <rPh sb="11" eb="15">
      <t>ショウセンキョク</t>
    </rPh>
    <rPh sb="15" eb="17">
      <t>センシュツ</t>
    </rPh>
    <phoneticPr fontId="5"/>
  </si>
  <si>
    <t>(令和６年１０月２７日執行）</t>
    <rPh sb="1" eb="3">
      <t>レイワ</t>
    </rPh>
    <rPh sb="4" eb="5">
      <t>ネン</t>
    </rPh>
    <rPh sb="7" eb="8">
      <t>ガツ</t>
    </rPh>
    <rPh sb="10" eb="11">
      <t>ニチ</t>
    </rPh>
    <rPh sb="11" eb="13">
      <t>シッコウ</t>
    </rPh>
    <phoneticPr fontId="5"/>
  </si>
  <si>
    <t>時　　間</t>
    <rPh sb="0" eb="4">
      <t>ジカン</t>
    </rPh>
    <phoneticPr fontId="5"/>
  </si>
  <si>
    <t>投　　票　　者　　数</t>
    <rPh sb="0" eb="7">
      <t>トウヒョウシャ</t>
    </rPh>
    <rPh sb="9" eb="10">
      <t>スウ</t>
    </rPh>
    <phoneticPr fontId="5"/>
  </si>
  <si>
    <t>投　　票　　率　（％）</t>
    <rPh sb="0" eb="7">
      <t>トウヒョウリツ</t>
    </rPh>
    <phoneticPr fontId="5"/>
  </si>
  <si>
    <t>前回の実績</t>
    <rPh sb="0" eb="2">
      <t>ゼンカイ</t>
    </rPh>
    <rPh sb="3" eb="5">
      <t>ジッセキ</t>
    </rPh>
    <phoneticPr fontId="5"/>
  </si>
  <si>
    <t>平　　均</t>
    <rPh sb="0" eb="4">
      <t>ヘイキン</t>
    </rPh>
    <phoneticPr fontId="5"/>
  </si>
  <si>
    <t>投票所における投票</t>
    <rPh sb="0" eb="2">
      <t>トウヒョウ</t>
    </rPh>
    <rPh sb="2" eb="3">
      <t>ジョ</t>
    </rPh>
    <rPh sb="7" eb="9">
      <t>トウヒョウ</t>
    </rPh>
    <phoneticPr fontId="5"/>
  </si>
  <si>
    <t xml:space="preserve">　　        ～　　８時 </t>
    <phoneticPr fontId="5"/>
  </si>
  <si>
    <t xml:space="preserve">　　　８時　～　　９時 </t>
    <rPh sb="4" eb="5">
      <t>ジ</t>
    </rPh>
    <phoneticPr fontId="5"/>
  </si>
  <si>
    <t xml:space="preserve">　　　９時　～　１０時 </t>
    <rPh sb="4" eb="5">
      <t>ジ</t>
    </rPh>
    <rPh sb="9" eb="11">
      <t>８ジ</t>
    </rPh>
    <phoneticPr fontId="5"/>
  </si>
  <si>
    <t xml:space="preserve">　　１０時　～　１１時 </t>
    <rPh sb="4" eb="5">
      <t>ジ</t>
    </rPh>
    <phoneticPr fontId="5"/>
  </si>
  <si>
    <t xml:space="preserve">　　１１時　～　１２時 </t>
    <rPh sb="4" eb="5">
      <t>ジ</t>
    </rPh>
    <phoneticPr fontId="5"/>
  </si>
  <si>
    <t xml:space="preserve">　　１２時　～　１３時 </t>
    <rPh sb="4" eb="5">
      <t>ジ</t>
    </rPh>
    <phoneticPr fontId="5"/>
  </si>
  <si>
    <t xml:space="preserve">　　１３時　～　１４時 </t>
    <rPh sb="4" eb="5">
      <t>ジ</t>
    </rPh>
    <phoneticPr fontId="5"/>
  </si>
  <si>
    <t xml:space="preserve">　　１４時　～　１５時 </t>
    <rPh sb="4" eb="5">
      <t>ジ</t>
    </rPh>
    <phoneticPr fontId="5"/>
  </si>
  <si>
    <t xml:space="preserve">　　１５時　～　１６時 </t>
    <rPh sb="4" eb="5">
      <t>ジ</t>
    </rPh>
    <phoneticPr fontId="5"/>
  </si>
  <si>
    <t xml:space="preserve">　　１６時　～　１７時 </t>
    <rPh sb="4" eb="5">
      <t>ジ</t>
    </rPh>
    <phoneticPr fontId="5"/>
  </si>
  <si>
    <t xml:space="preserve">　　１７時　～　１８時 </t>
    <rPh sb="4" eb="5">
      <t>ジ</t>
    </rPh>
    <phoneticPr fontId="5"/>
  </si>
  <si>
    <t xml:space="preserve">　　１８時　～　１９時 </t>
    <rPh sb="4" eb="5">
      <t>ジ</t>
    </rPh>
    <phoneticPr fontId="5"/>
  </si>
  <si>
    <t xml:space="preserve">　　１９時　～　２０時 </t>
    <rPh sb="4" eb="5">
      <t>ジ</t>
    </rPh>
    <rPh sb="10" eb="11">
      <t>ジ</t>
    </rPh>
    <phoneticPr fontId="5"/>
  </si>
  <si>
    <t>投票所における投票（在外）</t>
    <rPh sb="0" eb="3">
      <t>トウヒョウジョ</t>
    </rPh>
    <rPh sb="7" eb="9">
      <t>トウヒョウ</t>
    </rPh>
    <rPh sb="10" eb="11">
      <t>ザイ</t>
    </rPh>
    <rPh sb="11" eb="12">
      <t>ソト</t>
    </rPh>
    <phoneticPr fontId="5"/>
  </si>
  <si>
    <t>-</t>
    <phoneticPr fontId="8"/>
  </si>
  <si>
    <t>期日前投票</t>
    <rPh sb="0" eb="2">
      <t>キジツ</t>
    </rPh>
    <rPh sb="2" eb="3">
      <t>ゼン</t>
    </rPh>
    <rPh sb="3" eb="5">
      <t>トウヒョウ</t>
    </rPh>
    <phoneticPr fontId="5"/>
  </si>
  <si>
    <t>期日前投票（在外）</t>
    <rPh sb="0" eb="5">
      <t>キジツマエトウヒョウ</t>
    </rPh>
    <rPh sb="6" eb="8">
      <t>ザイガイ</t>
    </rPh>
    <phoneticPr fontId="8"/>
  </si>
  <si>
    <t>不在者投票</t>
    <rPh sb="0" eb="3">
      <t>フザイシャ</t>
    </rPh>
    <rPh sb="3" eb="5">
      <t>トウヒョウ</t>
    </rPh>
    <phoneticPr fontId="5"/>
  </si>
  <si>
    <t>不在者投票（在外）</t>
    <rPh sb="0" eb="5">
      <t>フザイシャトウヒョウ</t>
    </rPh>
    <rPh sb="6" eb="8">
      <t>ザイガイ</t>
    </rPh>
    <phoneticPr fontId="8"/>
  </si>
  <si>
    <t>　資料：選挙管理委員会事務局「選挙の記録」</t>
  </si>
  <si>
    <t>（２）都知事選挙</t>
    <rPh sb="3" eb="6">
      <t>トチジ</t>
    </rPh>
    <rPh sb="6" eb="8">
      <t>センキョ</t>
    </rPh>
    <phoneticPr fontId="5"/>
  </si>
  <si>
    <t>（令和６年７月７日執行）</t>
    <rPh sb="1" eb="3">
      <t>レイワ</t>
    </rPh>
    <rPh sb="4" eb="5">
      <t>ネン</t>
    </rPh>
    <rPh sb="6" eb="7">
      <t>ガツ</t>
    </rPh>
    <rPh sb="8" eb="9">
      <t>ニチ</t>
    </rPh>
    <rPh sb="9" eb="11">
      <t>シッコウ</t>
    </rPh>
    <phoneticPr fontId="5"/>
  </si>
  <si>
    <t>平　　均</t>
    <rPh sb="0" eb="1">
      <t>ヒラ</t>
    </rPh>
    <rPh sb="3" eb="4">
      <t>ヒトシ</t>
    </rPh>
    <phoneticPr fontId="5"/>
  </si>
  <si>
    <t xml:space="preserve">　　      ～　８時 </t>
    <phoneticPr fontId="5"/>
  </si>
  <si>
    <t xml:space="preserve"> 　 ８時　～　９時 </t>
    <rPh sb="4" eb="5">
      <t>ジ</t>
    </rPh>
    <phoneticPr fontId="5"/>
  </si>
  <si>
    <t xml:space="preserve">　　９時　～　１０時 </t>
    <rPh sb="3" eb="4">
      <t>ジ</t>
    </rPh>
    <rPh sb="8" eb="10">
      <t>８ジ</t>
    </rPh>
    <phoneticPr fontId="5"/>
  </si>
  <si>
    <t xml:space="preserve">　１０時　～　１１時 </t>
    <rPh sb="3" eb="4">
      <t>ジ</t>
    </rPh>
    <phoneticPr fontId="5"/>
  </si>
  <si>
    <t xml:space="preserve">　１１時　～　１２時 </t>
    <rPh sb="3" eb="4">
      <t>ジ</t>
    </rPh>
    <phoneticPr fontId="5"/>
  </si>
  <si>
    <t xml:space="preserve">　１２時　～　１３時 </t>
    <rPh sb="3" eb="4">
      <t>ジ</t>
    </rPh>
    <phoneticPr fontId="5"/>
  </si>
  <si>
    <t xml:space="preserve">　１３時　～　１４時 </t>
    <rPh sb="3" eb="4">
      <t>ジ</t>
    </rPh>
    <phoneticPr fontId="5"/>
  </si>
  <si>
    <t xml:space="preserve">　１４時　～　１５時 </t>
    <rPh sb="3" eb="4">
      <t>ジ</t>
    </rPh>
    <phoneticPr fontId="5"/>
  </si>
  <si>
    <t xml:space="preserve">　１５時　～　１６時 </t>
    <rPh sb="3" eb="4">
      <t>ジ</t>
    </rPh>
    <phoneticPr fontId="5"/>
  </si>
  <si>
    <t xml:space="preserve">　１６時　～　１７時 </t>
    <rPh sb="3" eb="4">
      <t>ジ</t>
    </rPh>
    <phoneticPr fontId="5"/>
  </si>
  <si>
    <t xml:space="preserve">　１７時　～　１８時 </t>
    <rPh sb="3" eb="4">
      <t>ジ</t>
    </rPh>
    <phoneticPr fontId="5"/>
  </si>
  <si>
    <t xml:space="preserve">　１８時　～　１９時 </t>
    <rPh sb="3" eb="4">
      <t>ジ</t>
    </rPh>
    <phoneticPr fontId="5"/>
  </si>
  <si>
    <t xml:space="preserve">　１９時　～　２０時 </t>
    <rPh sb="3" eb="4">
      <t>ジ</t>
    </rPh>
    <rPh sb="9" eb="10">
      <t>ジ</t>
    </rPh>
    <phoneticPr fontId="5"/>
  </si>
  <si>
    <t>不在者投票</t>
    <rPh sb="0" eb="2">
      <t>フザイ</t>
    </rPh>
    <rPh sb="2" eb="3">
      <t>モノ</t>
    </rPh>
    <rPh sb="3" eb="5">
      <t>トウヒョウ</t>
    </rPh>
    <phoneticPr fontId="5"/>
  </si>
  <si>
    <t>　資料：選挙管理委員会事務局「選挙の記録」</t>
    <rPh sb="1" eb="3">
      <t>シリョウ</t>
    </rPh>
    <rPh sb="4" eb="6">
      <t>センキョ</t>
    </rPh>
    <rPh sb="6" eb="8">
      <t>カンリイ</t>
    </rPh>
    <rPh sb="8" eb="11">
      <t>イインカイ</t>
    </rPh>
    <rPh sb="11" eb="14">
      <t>ジムキョク</t>
    </rPh>
    <rPh sb="15" eb="17">
      <t>センキョ</t>
    </rPh>
    <rPh sb="18" eb="20">
      <t>キロク</t>
    </rPh>
    <phoneticPr fontId="5"/>
  </si>
  <si>
    <t>１６４．年代別投票状況</t>
    <rPh sb="4" eb="7">
      <t>ネンダイベツ</t>
    </rPh>
    <rPh sb="7" eb="9">
      <t>トウヒョウ</t>
    </rPh>
    <rPh sb="9" eb="11">
      <t>ジョウキョウ</t>
    </rPh>
    <phoneticPr fontId="5"/>
  </si>
  <si>
    <t>（令和６年１０月２７日執行）</t>
    <rPh sb="1" eb="3">
      <t>レイワ</t>
    </rPh>
    <rPh sb="4" eb="5">
      <t>１１ネン</t>
    </rPh>
    <rPh sb="7" eb="8">
      <t>ガツ</t>
    </rPh>
    <rPh sb="10" eb="11">
      <t>１１ニチ</t>
    </rPh>
    <rPh sb="11" eb="13">
      <t>シッコウ</t>
    </rPh>
    <phoneticPr fontId="5"/>
  </si>
  <si>
    <t>年　　代</t>
    <rPh sb="0" eb="4">
      <t>ネンダイ</t>
    </rPh>
    <phoneticPr fontId="5"/>
  </si>
  <si>
    <t>当　日　有　権　者　数（人）</t>
    <rPh sb="0" eb="3">
      <t>トウジツ</t>
    </rPh>
    <rPh sb="4" eb="11">
      <t>ユウケンシャスウ</t>
    </rPh>
    <rPh sb="12" eb="13">
      <t>ニン</t>
    </rPh>
    <phoneticPr fontId="5"/>
  </si>
  <si>
    <t>投　票　者　数（人）</t>
    <rPh sb="0" eb="5">
      <t>トウヒョウシャ</t>
    </rPh>
    <rPh sb="6" eb="7">
      <t>スウ</t>
    </rPh>
    <rPh sb="8" eb="9">
      <t>ニン</t>
    </rPh>
    <phoneticPr fontId="5"/>
  </si>
  <si>
    <t>投　票　率　（％）</t>
    <rPh sb="0" eb="5">
      <t>トウヒョウリツ</t>
    </rPh>
    <phoneticPr fontId="5"/>
  </si>
  <si>
    <t>１８歳</t>
    <rPh sb="2" eb="3">
      <t>サイ</t>
    </rPh>
    <phoneticPr fontId="5"/>
  </si>
  <si>
    <t>１９歳</t>
    <rPh sb="2" eb="3">
      <t>サイ</t>
    </rPh>
    <phoneticPr fontId="5"/>
  </si>
  <si>
    <t>２０歳</t>
    <rPh sb="2" eb="3">
      <t>トシ</t>
    </rPh>
    <phoneticPr fontId="5"/>
  </si>
  <si>
    <t>２１～２４歳</t>
    <rPh sb="3" eb="6">
      <t>２４サイ</t>
    </rPh>
    <phoneticPr fontId="5"/>
  </si>
  <si>
    <t>２５～２９歳</t>
    <rPh sb="3" eb="6">
      <t>２９サイ</t>
    </rPh>
    <phoneticPr fontId="5"/>
  </si>
  <si>
    <t>３０～３４歳</t>
    <rPh sb="3" eb="6">
      <t>３４サイ</t>
    </rPh>
    <phoneticPr fontId="5"/>
  </si>
  <si>
    <t>３５～３９歳</t>
    <rPh sb="3" eb="6">
      <t>３９サイ</t>
    </rPh>
    <phoneticPr fontId="5"/>
  </si>
  <si>
    <t>４０～４４歳</t>
    <rPh sb="3" eb="6">
      <t>４４サイ</t>
    </rPh>
    <phoneticPr fontId="5"/>
  </si>
  <si>
    <t>４５～４９歳</t>
    <rPh sb="3" eb="6">
      <t>４９サイ</t>
    </rPh>
    <phoneticPr fontId="5"/>
  </si>
  <si>
    <t>５０～５４歳</t>
    <rPh sb="3" eb="6">
      <t>５４サイ</t>
    </rPh>
    <phoneticPr fontId="5"/>
  </si>
  <si>
    <t>５５～５９歳</t>
    <rPh sb="3" eb="6">
      <t>５９サイ</t>
    </rPh>
    <phoneticPr fontId="5"/>
  </si>
  <si>
    <t>６０～６４歳</t>
    <rPh sb="3" eb="6">
      <t>６４サイ</t>
    </rPh>
    <phoneticPr fontId="5"/>
  </si>
  <si>
    <t>６５～６９歳</t>
    <rPh sb="3" eb="6">
      <t>６９サイ</t>
    </rPh>
    <phoneticPr fontId="5"/>
  </si>
  <si>
    <t>７０～７４歳</t>
    <rPh sb="5" eb="6">
      <t>サイ</t>
    </rPh>
    <phoneticPr fontId="5"/>
  </si>
  <si>
    <t>７５～７９歳</t>
    <rPh sb="5" eb="6">
      <t>サイ</t>
    </rPh>
    <phoneticPr fontId="5"/>
  </si>
  <si>
    <t>８０～８４歳</t>
    <rPh sb="5" eb="6">
      <t>サイ</t>
    </rPh>
    <phoneticPr fontId="5"/>
  </si>
  <si>
    <t>８５～８９歳</t>
    <rPh sb="5" eb="6">
      <t>サイ</t>
    </rPh>
    <phoneticPr fontId="5"/>
  </si>
  <si>
    <t>９０～９４歳</t>
    <rPh sb="5" eb="6">
      <t>サイ</t>
    </rPh>
    <phoneticPr fontId="5"/>
  </si>
  <si>
    <t>９５～９９歳</t>
    <rPh sb="5" eb="6">
      <t>サイ</t>
    </rPh>
    <phoneticPr fontId="5"/>
  </si>
  <si>
    <t>１００歳以上</t>
    <rPh sb="3" eb="4">
      <t>サイ</t>
    </rPh>
    <rPh sb="4" eb="6">
      <t>イジョウ</t>
    </rPh>
    <phoneticPr fontId="5"/>
  </si>
  <si>
    <t>　資料：選挙管理委員会事務局「選挙の記録」</t>
    <rPh sb="1" eb="3">
      <t>シリョウ</t>
    </rPh>
    <rPh sb="4" eb="6">
      <t>センキョ</t>
    </rPh>
    <rPh sb="6" eb="8">
      <t>カンリ</t>
    </rPh>
    <rPh sb="8" eb="11">
      <t>イインカイ</t>
    </rPh>
    <rPh sb="11" eb="14">
      <t>ジムキョク</t>
    </rPh>
    <rPh sb="15" eb="20">
      <t>センキョノキロク</t>
    </rPh>
    <phoneticPr fontId="5"/>
  </si>
  <si>
    <t>（２）都知事選挙</t>
    <rPh sb="3" eb="4">
      <t>ト</t>
    </rPh>
    <rPh sb="4" eb="6">
      <t>チジ</t>
    </rPh>
    <rPh sb="6" eb="8">
      <t>センキョ</t>
    </rPh>
    <phoneticPr fontId="5"/>
  </si>
  <si>
    <t>　　　（令和６年７月７日執行）</t>
    <rPh sb="4" eb="6">
      <t>レイワ</t>
    </rPh>
    <rPh sb="7" eb="8">
      <t>ネン</t>
    </rPh>
    <rPh sb="9" eb="10">
      <t>ガツ</t>
    </rPh>
    <rPh sb="11" eb="13">
      <t>シッコウ</t>
    </rPh>
    <phoneticPr fontId="5"/>
  </si>
  <si>
    <t>当　日　有　権　者　数</t>
    <rPh sb="0" eb="3">
      <t>トウジツ</t>
    </rPh>
    <rPh sb="4" eb="11">
      <t>ユウケンシャスウ</t>
    </rPh>
    <phoneticPr fontId="5"/>
  </si>
  <si>
    <t>投　票　者　数</t>
    <rPh sb="0" eb="5">
      <t>トウヒョウシャ</t>
    </rPh>
    <rPh sb="6" eb="7">
      <t>スウ</t>
    </rPh>
    <phoneticPr fontId="5"/>
  </si>
  <si>
    <t>総  　数</t>
    <rPh sb="0" eb="5">
      <t>ソウスウ</t>
    </rPh>
    <phoneticPr fontId="5"/>
  </si>
  <si>
    <t>１８歳</t>
    <rPh sb="2" eb="3">
      <t>トシ</t>
    </rPh>
    <phoneticPr fontId="5"/>
  </si>
  <si>
    <t>１９歳</t>
    <rPh sb="2" eb="3">
      <t>トシ</t>
    </rPh>
    <phoneticPr fontId="5"/>
  </si>
  <si>
    <t>８０歳以上　</t>
    <rPh sb="2" eb="3">
      <t>サイ</t>
    </rPh>
    <rPh sb="3" eb="5">
      <t>イジョウ</t>
    </rPh>
    <phoneticPr fontId="5"/>
  </si>
  <si>
    <t>　資料：選挙管理委員会事務局「選挙の記録」</t>
    <rPh sb="1" eb="3">
      <t>シリョウ</t>
    </rPh>
    <rPh sb="4" eb="14">
      <t>センキョカンリイインカイジムキョク</t>
    </rPh>
    <rPh sb="15" eb="20">
      <t>センキョノキロク</t>
    </rPh>
    <phoneticPr fontId="5"/>
  </si>
  <si>
    <t>１６５．選挙別有権者数，投票者数及び投票率</t>
    <rPh sb="4" eb="6">
      <t>センキョ</t>
    </rPh>
    <rPh sb="6" eb="7">
      <t>ベツ</t>
    </rPh>
    <rPh sb="7" eb="10">
      <t>ユウケンシャ</t>
    </rPh>
    <rPh sb="10" eb="11">
      <t>スウ</t>
    </rPh>
    <rPh sb="12" eb="15">
      <t>トウヒョウシャ</t>
    </rPh>
    <rPh sb="15" eb="16">
      <t>スウ</t>
    </rPh>
    <rPh sb="16" eb="17">
      <t>オヨ</t>
    </rPh>
    <rPh sb="18" eb="21">
      <t>トウヒョウリツ</t>
    </rPh>
    <phoneticPr fontId="5"/>
  </si>
  <si>
    <t>（１）衆議院議員選挙（小選挙区選出）</t>
    <rPh sb="3" eb="4">
      <t>シュウ</t>
    </rPh>
    <rPh sb="4" eb="6">
      <t>サンギイン</t>
    </rPh>
    <rPh sb="6" eb="7">
      <t>ギイン</t>
    </rPh>
    <rPh sb="7" eb="8">
      <t>イン</t>
    </rPh>
    <rPh sb="11" eb="15">
      <t>ショウセンキョク</t>
    </rPh>
    <rPh sb="15" eb="17">
      <t>センシュツ</t>
    </rPh>
    <phoneticPr fontId="5"/>
  </si>
  <si>
    <t>執 行 年 月 日</t>
    <rPh sb="0" eb="3">
      <t>シッコウ</t>
    </rPh>
    <rPh sb="4" eb="5">
      <t>ネン</t>
    </rPh>
    <rPh sb="6" eb="9">
      <t>ツキヒ</t>
    </rPh>
    <phoneticPr fontId="5"/>
  </si>
  <si>
    <t>投  票　者　数</t>
    <rPh sb="0" eb="6">
      <t>トウヒョウシャ</t>
    </rPh>
    <rPh sb="7" eb="8">
      <t>スウ</t>
    </rPh>
    <phoneticPr fontId="5"/>
  </si>
  <si>
    <t>投  票  率 （％）</t>
    <rPh sb="0" eb="7">
      <t>トウヒョウリツ</t>
    </rPh>
    <phoneticPr fontId="5"/>
  </si>
  <si>
    <t>平成２４年１２月１６日</t>
    <rPh sb="0" eb="1">
      <t>ヘイセイ</t>
    </rPh>
    <rPh sb="3" eb="4">
      <t>ネン</t>
    </rPh>
    <rPh sb="6" eb="7">
      <t>ツキ</t>
    </rPh>
    <rPh sb="9" eb="10">
      <t>ニチ</t>
    </rPh>
    <phoneticPr fontId="5"/>
  </si>
  <si>
    <t>平成２６年１２月１４日</t>
    <rPh sb="0" eb="1">
      <t>ヘイセイ</t>
    </rPh>
    <rPh sb="3" eb="4">
      <t>ネン</t>
    </rPh>
    <rPh sb="6" eb="7">
      <t>ツキ</t>
    </rPh>
    <rPh sb="9" eb="10">
      <t>ニチ</t>
    </rPh>
    <phoneticPr fontId="5"/>
  </si>
  <si>
    <t>平成２９年１０月２２日</t>
    <rPh sb="0" eb="1">
      <t>ヘイセイ</t>
    </rPh>
    <rPh sb="3" eb="4">
      <t>ネン</t>
    </rPh>
    <rPh sb="6" eb="7">
      <t>ツキ</t>
    </rPh>
    <rPh sb="9" eb="10">
      <t>ニチ</t>
    </rPh>
    <phoneticPr fontId="5"/>
  </si>
  <si>
    <t>令和　３年１０月３１日</t>
    <phoneticPr fontId="5"/>
  </si>
  <si>
    <t>令和 ６年１０月２７日</t>
    <phoneticPr fontId="5"/>
  </si>
  <si>
    <t>　（注）１．（　）は在外で内数である。</t>
    <rPh sb="2" eb="3">
      <t>チュウ</t>
    </rPh>
    <rPh sb="10" eb="12">
      <t>ザイガイ</t>
    </rPh>
    <rPh sb="13" eb="15">
      <t>ウチスウ</t>
    </rPh>
    <phoneticPr fontId="5"/>
  </si>
  <si>
    <t>　　　　２．期日前投票，不在者投票を含む。</t>
    <rPh sb="6" eb="8">
      <t>キジツ</t>
    </rPh>
    <rPh sb="8" eb="9">
      <t>マエ</t>
    </rPh>
    <rPh sb="9" eb="11">
      <t>トウヒョウ</t>
    </rPh>
    <phoneticPr fontId="5"/>
  </si>
  <si>
    <t>　資料：選挙管理委員会事務局「選挙の記録」</t>
    <phoneticPr fontId="5"/>
  </si>
  <si>
    <t>１６５．選挙別有権者数，投票者数及び投票率（つづき）</t>
    <rPh sb="4" eb="6">
      <t>センキョ</t>
    </rPh>
    <rPh sb="6" eb="7">
      <t>ベツ</t>
    </rPh>
    <rPh sb="7" eb="10">
      <t>ユウケンシャ</t>
    </rPh>
    <rPh sb="10" eb="11">
      <t>スウ</t>
    </rPh>
    <rPh sb="12" eb="15">
      <t>トウヒョウシャ</t>
    </rPh>
    <rPh sb="15" eb="16">
      <t>スウ</t>
    </rPh>
    <rPh sb="16" eb="17">
      <t>オヨ</t>
    </rPh>
    <rPh sb="18" eb="21">
      <t>トウヒョウリツ</t>
    </rPh>
    <phoneticPr fontId="5"/>
  </si>
  <si>
    <t>（２）衆議院議員選挙（比例代表選出）</t>
    <rPh sb="3" eb="4">
      <t>シュウ</t>
    </rPh>
    <rPh sb="4" eb="6">
      <t>サンギイン</t>
    </rPh>
    <rPh sb="6" eb="7">
      <t>ギイン</t>
    </rPh>
    <rPh sb="7" eb="8">
      <t>イン</t>
    </rPh>
    <rPh sb="11" eb="13">
      <t>ヒレイ</t>
    </rPh>
    <rPh sb="13" eb="15">
      <t>ダイヒョウ</t>
    </rPh>
    <rPh sb="15" eb="17">
      <t>センシュツ</t>
    </rPh>
    <phoneticPr fontId="5"/>
  </si>
  <si>
    <t>平成２４年１２月１６日</t>
    <rPh sb="0" eb="2">
      <t>ヘイセイ</t>
    </rPh>
    <rPh sb="4" eb="5">
      <t>ネン</t>
    </rPh>
    <rPh sb="7" eb="8">
      <t>ツキ</t>
    </rPh>
    <rPh sb="10" eb="11">
      <t>ニチ</t>
    </rPh>
    <phoneticPr fontId="5"/>
  </si>
  <si>
    <t>平成２６年１２月１４日</t>
    <rPh sb="0" eb="2">
      <t>ヘイセイ</t>
    </rPh>
    <rPh sb="4" eb="5">
      <t>ネン</t>
    </rPh>
    <rPh sb="7" eb="8">
      <t>ツキ</t>
    </rPh>
    <rPh sb="10" eb="11">
      <t>ニチ</t>
    </rPh>
    <phoneticPr fontId="5"/>
  </si>
  <si>
    <t>平成２９年１０月２２日</t>
    <rPh sb="0" eb="2">
      <t>ヘイセイ</t>
    </rPh>
    <rPh sb="4" eb="5">
      <t>ネン</t>
    </rPh>
    <rPh sb="7" eb="8">
      <t>ツキ</t>
    </rPh>
    <rPh sb="10" eb="11">
      <t>ニチ</t>
    </rPh>
    <phoneticPr fontId="5"/>
  </si>
  <si>
    <t>令和　３年１０月３１日</t>
    <rPh sb="0" eb="2">
      <t>レイワ</t>
    </rPh>
    <rPh sb="4" eb="5">
      <t>ネン</t>
    </rPh>
    <rPh sb="7" eb="8">
      <t>ツキ</t>
    </rPh>
    <rPh sb="10" eb="11">
      <t>ニチ</t>
    </rPh>
    <phoneticPr fontId="5"/>
  </si>
  <si>
    <t>令和 ６年１０月２７日</t>
    <rPh sb="0" eb="2">
      <t>レイワ</t>
    </rPh>
    <rPh sb="4" eb="5">
      <t>ネン</t>
    </rPh>
    <rPh sb="7" eb="8">
      <t>ツキ</t>
    </rPh>
    <rPh sb="10" eb="11">
      <t>ニチ</t>
    </rPh>
    <phoneticPr fontId="5"/>
  </si>
  <si>
    <t>（３）参議院議員選挙（東京都選出）</t>
    <rPh sb="3" eb="6">
      <t>サンギイン</t>
    </rPh>
    <rPh sb="6" eb="7">
      <t>ギイン</t>
    </rPh>
    <rPh sb="7" eb="8">
      <t>イン</t>
    </rPh>
    <rPh sb="11" eb="14">
      <t>トウキョウト</t>
    </rPh>
    <rPh sb="14" eb="16">
      <t>センシュツ</t>
    </rPh>
    <phoneticPr fontId="5"/>
  </si>
  <si>
    <t>当　 日 　有 　権 　者 　数</t>
    <rPh sb="0" eb="4">
      <t>トウジツ</t>
    </rPh>
    <rPh sb="6" eb="16">
      <t>ユウケンシャスウ</t>
    </rPh>
    <phoneticPr fontId="5"/>
  </si>
  <si>
    <t>投　 票 　者 　数</t>
    <rPh sb="0" eb="7">
      <t>トウヒョウシャ</t>
    </rPh>
    <rPh sb="9" eb="10">
      <t>スウ</t>
    </rPh>
    <phoneticPr fontId="5"/>
  </si>
  <si>
    <t>投　 票　 率　（％）</t>
    <rPh sb="0" eb="7">
      <t>トウヒョウリツ</t>
    </rPh>
    <phoneticPr fontId="5"/>
  </si>
  <si>
    <t>平成２２年　７月１１日</t>
    <phoneticPr fontId="5"/>
  </si>
  <si>
    <t>平成２５年　７月２１日</t>
    <phoneticPr fontId="5"/>
  </si>
  <si>
    <t>平成２８年　７月１０日</t>
    <phoneticPr fontId="5"/>
  </si>
  <si>
    <t>令和　元年　７月２１日</t>
    <rPh sb="0" eb="2">
      <t>レイワ</t>
    </rPh>
    <rPh sb="3" eb="5">
      <t>ガンネン</t>
    </rPh>
    <rPh sb="7" eb="8">
      <t>ガツ</t>
    </rPh>
    <rPh sb="10" eb="11">
      <t>ニチ</t>
    </rPh>
    <phoneticPr fontId="5"/>
  </si>
  <si>
    <t>令和 ４年 ７月１０日</t>
    <rPh sb="0" eb="2">
      <t>レイワ</t>
    </rPh>
    <rPh sb="4" eb="5">
      <t>ネン</t>
    </rPh>
    <rPh sb="7" eb="8">
      <t>ツキ</t>
    </rPh>
    <rPh sb="10" eb="11">
      <t>ニチ</t>
    </rPh>
    <phoneticPr fontId="5"/>
  </si>
  <si>
    <t>（４）参議院議員選挙（比例代表選出）</t>
    <rPh sb="3" eb="6">
      <t>サンギイン</t>
    </rPh>
    <rPh sb="6" eb="7">
      <t>ギイン</t>
    </rPh>
    <rPh sb="7" eb="8">
      <t>イン</t>
    </rPh>
    <rPh sb="11" eb="13">
      <t>ヒレイ</t>
    </rPh>
    <rPh sb="13" eb="15">
      <t>ダイヒョウ</t>
    </rPh>
    <rPh sb="15" eb="17">
      <t>センシュツ</t>
    </rPh>
    <phoneticPr fontId="5"/>
  </si>
  <si>
    <t>平成２５年　７月２１日</t>
    <rPh sb="0" eb="2">
      <t>ヘイセイ</t>
    </rPh>
    <rPh sb="4" eb="5">
      <t>ネン</t>
    </rPh>
    <rPh sb="7" eb="8">
      <t>ツキ</t>
    </rPh>
    <rPh sb="10" eb="11">
      <t>ニチ</t>
    </rPh>
    <phoneticPr fontId="5"/>
  </si>
  <si>
    <t>平成２８年　７月１０日</t>
    <rPh sb="0" eb="2">
      <t>ヘイセイ</t>
    </rPh>
    <rPh sb="4" eb="5">
      <t>ネン</t>
    </rPh>
    <rPh sb="7" eb="8">
      <t>ツキ</t>
    </rPh>
    <rPh sb="10" eb="11">
      <t>ニチ</t>
    </rPh>
    <phoneticPr fontId="5"/>
  </si>
  <si>
    <t>令和　元年　７月２１日</t>
    <rPh sb="0" eb="2">
      <t>レイワ</t>
    </rPh>
    <rPh sb="3" eb="4">
      <t>ガン</t>
    </rPh>
    <rPh sb="4" eb="5">
      <t>ネン</t>
    </rPh>
    <rPh sb="7" eb="8">
      <t>ツキ</t>
    </rPh>
    <rPh sb="10" eb="11">
      <t>ニチ</t>
    </rPh>
    <phoneticPr fontId="5"/>
  </si>
  <si>
    <t>（５）都議会議員選挙</t>
    <rPh sb="3" eb="6">
      <t>トギカイ</t>
    </rPh>
    <rPh sb="6" eb="7">
      <t>ギイン</t>
    </rPh>
    <rPh sb="7" eb="8">
      <t>イン</t>
    </rPh>
    <phoneticPr fontId="5"/>
  </si>
  <si>
    <t>平成２１年　７月１２日</t>
    <rPh sb="0" eb="2">
      <t>ヘイセイ</t>
    </rPh>
    <rPh sb="4" eb="5">
      <t>ネン</t>
    </rPh>
    <rPh sb="7" eb="8">
      <t>ツキ</t>
    </rPh>
    <rPh sb="10" eb="11">
      <t>ニチ</t>
    </rPh>
    <phoneticPr fontId="5"/>
  </si>
  <si>
    <t>平成２５年　６月２３日</t>
    <rPh sb="0" eb="2">
      <t>ヘイセイ</t>
    </rPh>
    <rPh sb="4" eb="5">
      <t>ネン</t>
    </rPh>
    <rPh sb="7" eb="8">
      <t>ツキ</t>
    </rPh>
    <rPh sb="10" eb="11">
      <t>ニチ</t>
    </rPh>
    <phoneticPr fontId="5"/>
  </si>
  <si>
    <t>平成２９年　７月　２日</t>
    <rPh sb="0" eb="2">
      <t>ヘイセイ</t>
    </rPh>
    <rPh sb="4" eb="5">
      <t>ネン</t>
    </rPh>
    <rPh sb="7" eb="8">
      <t>ツキ</t>
    </rPh>
    <rPh sb="10" eb="11">
      <t>ニチ</t>
    </rPh>
    <phoneticPr fontId="5"/>
  </si>
  <si>
    <t>令和　３年　７月　４日</t>
    <rPh sb="0" eb="2">
      <t>レイワ</t>
    </rPh>
    <rPh sb="4" eb="5">
      <t>ネン</t>
    </rPh>
    <rPh sb="7" eb="8">
      <t>ツキ</t>
    </rPh>
    <rPh sb="10" eb="11">
      <t>ニチ</t>
    </rPh>
    <phoneticPr fontId="5"/>
  </si>
  <si>
    <r>
      <t>令和</t>
    </r>
    <r>
      <rPr>
        <sz val="9"/>
        <rFont val="ＭＳ ゴシック"/>
        <family val="3"/>
        <charset val="128"/>
      </rPr>
      <t>　</t>
    </r>
    <r>
      <rPr>
        <b/>
        <sz val="9"/>
        <rFont val="ＭＳ ゴシック"/>
        <family val="3"/>
        <charset val="128"/>
      </rPr>
      <t>６年</t>
    </r>
    <r>
      <rPr>
        <sz val="9"/>
        <rFont val="ＭＳ ゴシック"/>
        <family val="3"/>
        <charset val="128"/>
      </rPr>
      <t>　</t>
    </r>
    <r>
      <rPr>
        <b/>
        <sz val="9"/>
        <rFont val="ＭＳ ゴシック"/>
        <family val="3"/>
        <charset val="128"/>
      </rPr>
      <t>７月</t>
    </r>
    <r>
      <rPr>
        <sz val="9"/>
        <rFont val="ＭＳ ゴシック"/>
        <family val="3"/>
        <charset val="128"/>
      </rPr>
      <t>　</t>
    </r>
    <r>
      <rPr>
        <b/>
        <sz val="9"/>
        <rFont val="ＭＳ ゴシック"/>
        <family val="3"/>
        <charset val="128"/>
      </rPr>
      <t>７日</t>
    </r>
    <rPh sb="0" eb="2">
      <t>レイワ</t>
    </rPh>
    <rPh sb="4" eb="5">
      <t>ネン</t>
    </rPh>
    <rPh sb="7" eb="8">
      <t>ツキ</t>
    </rPh>
    <rPh sb="10" eb="11">
      <t>ニチ</t>
    </rPh>
    <phoneticPr fontId="5"/>
  </si>
  <si>
    <t>　（注）１．期日前投票，不在者投票を含む。</t>
    <rPh sb="2" eb="3">
      <t>チュウ</t>
    </rPh>
    <rPh sb="6" eb="8">
      <t>キジツ</t>
    </rPh>
    <rPh sb="8" eb="9">
      <t>マエ</t>
    </rPh>
    <rPh sb="9" eb="11">
      <t>トウヒョウ</t>
    </rPh>
    <rPh sb="12" eb="15">
      <t>フザイシャ</t>
    </rPh>
    <rPh sb="15" eb="17">
      <t>トウヒョウ</t>
    </rPh>
    <rPh sb="18" eb="19">
      <t>フク</t>
    </rPh>
    <phoneticPr fontId="5"/>
  </si>
  <si>
    <t xml:space="preserve"> 　　　 ２．令和６年７月７日は，補欠選挙である。</t>
    <rPh sb="7" eb="9">
      <t>レイワ</t>
    </rPh>
    <rPh sb="10" eb="11">
      <t>ネン</t>
    </rPh>
    <rPh sb="12" eb="13">
      <t>ガツ</t>
    </rPh>
    <rPh sb="14" eb="15">
      <t>ニチ</t>
    </rPh>
    <rPh sb="17" eb="19">
      <t>ホケツ</t>
    </rPh>
    <rPh sb="19" eb="21">
      <t>センキョ</t>
    </rPh>
    <phoneticPr fontId="5"/>
  </si>
  <si>
    <t>（６）都知事選挙</t>
    <rPh sb="3" eb="6">
      <t>トチジ</t>
    </rPh>
    <phoneticPr fontId="5"/>
  </si>
  <si>
    <t>平成２４年１２月１６日</t>
    <rPh sb="4" eb="5">
      <t>ネン</t>
    </rPh>
    <phoneticPr fontId="5"/>
  </si>
  <si>
    <t>平成２５年　２月　９日</t>
    <phoneticPr fontId="5"/>
  </si>
  <si>
    <t>平成２８年　７月３１日</t>
    <phoneticPr fontId="5"/>
  </si>
  <si>
    <t>令和　２年　７月  ５日</t>
    <rPh sb="0" eb="2">
      <t>レイワ</t>
    </rPh>
    <rPh sb="4" eb="5">
      <t>ネン</t>
    </rPh>
    <rPh sb="7" eb="8">
      <t>ツキ</t>
    </rPh>
    <rPh sb="11" eb="12">
      <t>ニチ</t>
    </rPh>
    <phoneticPr fontId="5"/>
  </si>
  <si>
    <r>
      <t>令和</t>
    </r>
    <r>
      <rPr>
        <sz val="9"/>
        <rFont val="ＭＳ ゴシック"/>
        <family val="3"/>
        <charset val="128"/>
      </rPr>
      <t>　</t>
    </r>
    <r>
      <rPr>
        <b/>
        <sz val="9"/>
        <rFont val="ＭＳ ゴシック"/>
        <family val="3"/>
        <charset val="128"/>
      </rPr>
      <t>６年 ７月</t>
    </r>
    <r>
      <rPr>
        <sz val="9"/>
        <rFont val="ＭＳ ゴシック"/>
        <family val="3"/>
        <charset val="128"/>
      </rPr>
      <t>　</t>
    </r>
    <r>
      <rPr>
        <b/>
        <sz val="9"/>
        <rFont val="ＭＳ ゴシック"/>
        <family val="3"/>
        <charset val="128"/>
      </rPr>
      <t>７日</t>
    </r>
    <rPh sb="0" eb="2">
      <t>レイワ</t>
    </rPh>
    <rPh sb="4" eb="5">
      <t>ネン</t>
    </rPh>
    <rPh sb="7" eb="8">
      <t>ツキ</t>
    </rPh>
    <rPh sb="10" eb="11">
      <t>ニチ</t>
    </rPh>
    <phoneticPr fontId="5"/>
  </si>
  <si>
    <t>　（注）期日前投票，不在者投票を含む。</t>
    <rPh sb="2" eb="3">
      <t>チュウ</t>
    </rPh>
    <rPh sb="4" eb="6">
      <t>キジツ</t>
    </rPh>
    <rPh sb="6" eb="7">
      <t>ゼン</t>
    </rPh>
    <rPh sb="7" eb="9">
      <t>トウヒョウ</t>
    </rPh>
    <rPh sb="10" eb="13">
      <t>フザイシャ</t>
    </rPh>
    <rPh sb="13" eb="15">
      <t>トウヒョウ</t>
    </rPh>
    <rPh sb="16" eb="17">
      <t>フク</t>
    </rPh>
    <phoneticPr fontId="5"/>
  </si>
  <si>
    <t>（７）区議会議員選挙</t>
    <phoneticPr fontId="5"/>
  </si>
  <si>
    <t>平成１９年　４月２２日</t>
    <rPh sb="0" eb="2">
      <t>ヘイセイ</t>
    </rPh>
    <rPh sb="4" eb="5">
      <t>ネン</t>
    </rPh>
    <rPh sb="7" eb="8">
      <t>ツキ</t>
    </rPh>
    <rPh sb="10" eb="11">
      <t>ニチ</t>
    </rPh>
    <phoneticPr fontId="5"/>
  </si>
  <si>
    <t>平成２３年　４月２４日</t>
    <rPh sb="0" eb="2">
      <t>ヘイセイ</t>
    </rPh>
    <rPh sb="4" eb="5">
      <t>ネン</t>
    </rPh>
    <rPh sb="7" eb="8">
      <t>ツキ</t>
    </rPh>
    <rPh sb="10" eb="11">
      <t>ニチ</t>
    </rPh>
    <phoneticPr fontId="5"/>
  </si>
  <si>
    <t>平成２７年　４月２６日</t>
    <rPh sb="0" eb="2">
      <t>ヘイセイ</t>
    </rPh>
    <rPh sb="4" eb="5">
      <t>ネン</t>
    </rPh>
    <rPh sb="7" eb="8">
      <t>ツキ</t>
    </rPh>
    <rPh sb="10" eb="11">
      <t>ニチ</t>
    </rPh>
    <phoneticPr fontId="5"/>
  </si>
  <si>
    <t>平成３１年　４月２１日</t>
    <rPh sb="0" eb="2">
      <t>ヘイセイ</t>
    </rPh>
    <rPh sb="7" eb="8">
      <t>ツキ</t>
    </rPh>
    <rPh sb="10" eb="11">
      <t>ニチ</t>
    </rPh>
    <phoneticPr fontId="5"/>
  </si>
  <si>
    <r>
      <t>令和</t>
    </r>
    <r>
      <rPr>
        <sz val="9"/>
        <color theme="1"/>
        <rFont val="ＭＳ ゴシック"/>
        <family val="3"/>
        <charset val="128"/>
      </rPr>
      <t>　</t>
    </r>
    <r>
      <rPr>
        <b/>
        <sz val="9"/>
        <color theme="1"/>
        <rFont val="ＭＳ ゴシック"/>
        <family val="3"/>
        <charset val="128"/>
      </rPr>
      <t>５年</t>
    </r>
    <r>
      <rPr>
        <sz val="9"/>
        <color theme="1"/>
        <rFont val="ＭＳ ゴシック"/>
        <family val="3"/>
        <charset val="128"/>
      </rPr>
      <t>　</t>
    </r>
    <r>
      <rPr>
        <b/>
        <sz val="9"/>
        <color theme="1"/>
        <rFont val="ＭＳ ゴシック"/>
        <family val="3"/>
        <charset val="128"/>
      </rPr>
      <t>４月２３日</t>
    </r>
    <rPh sb="0" eb="2">
      <t>レイワ</t>
    </rPh>
    <rPh sb="4" eb="5">
      <t>ネン</t>
    </rPh>
    <rPh sb="7" eb="8">
      <t>ツキ</t>
    </rPh>
    <rPh sb="10" eb="11">
      <t>ニチ</t>
    </rPh>
    <phoneticPr fontId="5"/>
  </si>
  <si>
    <t>（８）区長選挙</t>
    <phoneticPr fontId="5"/>
  </si>
  <si>
    <t>平成３１年　４月２１日</t>
    <rPh sb="0" eb="2">
      <t>ヘイセイ</t>
    </rPh>
    <rPh sb="4" eb="5">
      <t>ネン</t>
    </rPh>
    <rPh sb="7" eb="8">
      <t>ツキ</t>
    </rPh>
    <rPh sb="10" eb="11">
      <t>ニチ</t>
    </rPh>
    <phoneticPr fontId="5"/>
  </si>
  <si>
    <r>
      <t>令和</t>
    </r>
    <r>
      <rPr>
        <sz val="9"/>
        <color theme="1"/>
        <rFont val="ＭＳ ゴシック"/>
        <family val="3"/>
        <charset val="128"/>
      </rPr>
      <t>　</t>
    </r>
    <r>
      <rPr>
        <b/>
        <sz val="9"/>
        <color theme="1"/>
        <rFont val="ＭＳ ゴシック"/>
        <family val="3"/>
        <charset val="128"/>
      </rPr>
      <t>５年</t>
    </r>
    <r>
      <rPr>
        <sz val="9"/>
        <color theme="1"/>
        <rFont val="ＭＳ ゴシック"/>
        <family val="3"/>
        <charset val="128"/>
      </rPr>
      <t>　</t>
    </r>
    <r>
      <rPr>
        <b/>
        <sz val="9"/>
        <color theme="1"/>
        <rFont val="ＭＳ ゴシック"/>
        <family val="3"/>
        <charset val="128"/>
      </rPr>
      <t>４月２３日</t>
    </r>
    <rPh sb="0" eb="2">
      <t>レイワ</t>
    </rPh>
    <rPh sb="4" eb="5">
      <t>ネン</t>
    </rPh>
    <rPh sb="5" eb="6">
      <t>ヘイネン</t>
    </rPh>
    <rPh sb="7" eb="8">
      <t>ツキ</t>
    </rPh>
    <rPh sb="10" eb="11">
      <t>ニチ</t>
    </rPh>
    <phoneticPr fontId="5"/>
  </si>
  <si>
    <t>１６６．選挙別期日前投票及び不在者投票状況</t>
    <rPh sb="7" eb="9">
      <t>キジツ</t>
    </rPh>
    <rPh sb="9" eb="10">
      <t>マエ</t>
    </rPh>
    <rPh sb="10" eb="12">
      <t>トウヒョウ</t>
    </rPh>
    <rPh sb="12" eb="13">
      <t>オヨ</t>
    </rPh>
    <phoneticPr fontId="5"/>
  </si>
  <si>
    <t>選 挙 ・ 執行年月日</t>
    <rPh sb="0" eb="3">
      <t>センキョ</t>
    </rPh>
    <rPh sb="6" eb="7">
      <t>モリ</t>
    </rPh>
    <rPh sb="7" eb="8">
      <t>ギョウ</t>
    </rPh>
    <rPh sb="8" eb="11">
      <t>ネンガッピ</t>
    </rPh>
    <phoneticPr fontId="5"/>
  </si>
  <si>
    <t>当日有権者数</t>
    <rPh sb="0" eb="2">
      <t>トウジツ</t>
    </rPh>
    <rPh sb="2" eb="5">
      <t>ユウケンシャ</t>
    </rPh>
    <rPh sb="5" eb="6">
      <t>スウ</t>
    </rPh>
    <phoneticPr fontId="5"/>
  </si>
  <si>
    <t>期　日　前　投　票</t>
    <rPh sb="0" eb="1">
      <t>キ</t>
    </rPh>
    <rPh sb="2" eb="3">
      <t>ヒ</t>
    </rPh>
    <rPh sb="4" eb="5">
      <t>マエ</t>
    </rPh>
    <rPh sb="6" eb="9">
      <t>トウヒョウ</t>
    </rPh>
    <phoneticPr fontId="5"/>
  </si>
  <si>
    <t>不　在　者　投　票</t>
    <rPh sb="0" eb="5">
      <t>フザイシャ</t>
    </rPh>
    <rPh sb="6" eb="9">
      <t>トウヒョウ</t>
    </rPh>
    <phoneticPr fontId="5"/>
  </si>
  <si>
    <t>投　票　数</t>
    <rPh sb="0" eb="1">
      <t>トウ</t>
    </rPh>
    <rPh sb="2" eb="3">
      <t>ヒョウ</t>
    </rPh>
    <rPh sb="4" eb="5">
      <t>カズ</t>
    </rPh>
    <phoneticPr fontId="5"/>
  </si>
  <si>
    <t>投票率（％）</t>
    <rPh sb="0" eb="3">
      <t>トウヒョウリツ</t>
    </rPh>
    <phoneticPr fontId="5"/>
  </si>
  <si>
    <t>衆議院議員選挙（小選挙区選出）</t>
    <rPh sb="0" eb="1">
      <t>シュウ</t>
    </rPh>
    <rPh sb="1" eb="2">
      <t>ギ</t>
    </rPh>
    <rPh sb="2" eb="3">
      <t>イン</t>
    </rPh>
    <rPh sb="3" eb="4">
      <t>ギ</t>
    </rPh>
    <rPh sb="4" eb="5">
      <t>イン</t>
    </rPh>
    <rPh sb="5" eb="6">
      <t>セン</t>
    </rPh>
    <rPh sb="6" eb="7">
      <t>キョ</t>
    </rPh>
    <rPh sb="8" eb="12">
      <t>ショウセンキョク</t>
    </rPh>
    <rPh sb="12" eb="13">
      <t>セン</t>
    </rPh>
    <rPh sb="13" eb="14">
      <t>デ</t>
    </rPh>
    <phoneticPr fontId="5"/>
  </si>
  <si>
    <t>令和３年　１０月３１日</t>
    <rPh sb="0" eb="2">
      <t>レイワ</t>
    </rPh>
    <rPh sb="3" eb="4">
      <t>ネン</t>
    </rPh>
    <rPh sb="4" eb="5">
      <t>ヘイネン</t>
    </rPh>
    <rPh sb="7" eb="8">
      <t>ツキ</t>
    </rPh>
    <rPh sb="10" eb="11">
      <t>ニチ</t>
    </rPh>
    <phoneticPr fontId="5"/>
  </si>
  <si>
    <t>令和６年 １０月２７日</t>
    <rPh sb="0" eb="2">
      <t>レイワ</t>
    </rPh>
    <rPh sb="3" eb="4">
      <t>トシ</t>
    </rPh>
    <rPh sb="7" eb="8">
      <t>ガツ</t>
    </rPh>
    <rPh sb="10" eb="11">
      <t>ニチ</t>
    </rPh>
    <phoneticPr fontId="5"/>
  </si>
  <si>
    <t>( -)</t>
    <phoneticPr fontId="5"/>
  </si>
  <si>
    <t>衆議院議員選挙（比例代表選出）</t>
    <rPh sb="0" eb="1">
      <t>シュウ</t>
    </rPh>
    <rPh sb="1" eb="2">
      <t>ギ</t>
    </rPh>
    <rPh sb="2" eb="3">
      <t>イン</t>
    </rPh>
    <rPh sb="3" eb="4">
      <t>ギ</t>
    </rPh>
    <rPh sb="4" eb="5">
      <t>イン</t>
    </rPh>
    <rPh sb="5" eb="6">
      <t>セン</t>
    </rPh>
    <rPh sb="6" eb="7">
      <t>キョ</t>
    </rPh>
    <rPh sb="8" eb="10">
      <t>ヒレイ</t>
    </rPh>
    <rPh sb="10" eb="12">
      <t>ダイヒョウ</t>
    </rPh>
    <rPh sb="12" eb="14">
      <t>センシュツ</t>
    </rPh>
    <phoneticPr fontId="5"/>
  </si>
  <si>
    <t>令和３年　１０月３１日</t>
    <phoneticPr fontId="5"/>
  </si>
  <si>
    <t>令和６年 １０月２７日</t>
    <phoneticPr fontId="5"/>
  </si>
  <si>
    <t>参議院議員選挙（東京都選出）</t>
    <rPh sb="0" eb="3">
      <t>サンギイン</t>
    </rPh>
    <rPh sb="3" eb="4">
      <t>ギイン</t>
    </rPh>
    <rPh sb="4" eb="5">
      <t>イン</t>
    </rPh>
    <rPh sb="5" eb="7">
      <t>センキョ</t>
    </rPh>
    <rPh sb="8" eb="11">
      <t>トウキョウト</t>
    </rPh>
    <rPh sb="11" eb="13">
      <t>センシュツ</t>
    </rPh>
    <phoneticPr fontId="5"/>
  </si>
  <si>
    <t>令和元年　　７月２１日</t>
    <phoneticPr fontId="5"/>
  </si>
  <si>
    <t>令和４年　 ７月１０日</t>
    <phoneticPr fontId="5"/>
  </si>
  <si>
    <t>参議院議員選挙（比例代表選出）</t>
    <rPh sb="0" eb="3">
      <t>サンギイン</t>
    </rPh>
    <rPh sb="3" eb="4">
      <t>ギイン</t>
    </rPh>
    <rPh sb="4" eb="5">
      <t>イン</t>
    </rPh>
    <rPh sb="5" eb="7">
      <t>センキョ</t>
    </rPh>
    <rPh sb="8" eb="10">
      <t>ヒレイ</t>
    </rPh>
    <rPh sb="10" eb="12">
      <t>ダイヒョウ</t>
    </rPh>
    <rPh sb="12" eb="14">
      <t>センシュツ</t>
    </rPh>
    <phoneticPr fontId="5"/>
  </si>
  <si>
    <t>令和４年 　７月１０日</t>
    <phoneticPr fontId="5"/>
  </si>
  <si>
    <t>都議会議員選挙</t>
    <rPh sb="0" eb="3">
      <t>トギカイ</t>
    </rPh>
    <rPh sb="3" eb="5">
      <t>ギイン</t>
    </rPh>
    <rPh sb="5" eb="7">
      <t>センキョ</t>
    </rPh>
    <phoneticPr fontId="5"/>
  </si>
  <si>
    <t>令和３年 　７月　４日</t>
    <rPh sb="0" eb="2">
      <t>レイワ</t>
    </rPh>
    <rPh sb="3" eb="4">
      <t>ネン</t>
    </rPh>
    <rPh sb="5" eb="6">
      <t>ヘイネン</t>
    </rPh>
    <rPh sb="7" eb="8">
      <t>ツキ</t>
    </rPh>
    <rPh sb="10" eb="11">
      <t>ニチ</t>
    </rPh>
    <phoneticPr fontId="5"/>
  </si>
  <si>
    <t>令和６年 　７月　７日</t>
    <rPh sb="0" eb="2">
      <t>レイワ</t>
    </rPh>
    <rPh sb="3" eb="4">
      <t>ネン</t>
    </rPh>
    <rPh sb="5" eb="6">
      <t>ヘイネン</t>
    </rPh>
    <rPh sb="7" eb="8">
      <t>ツキ</t>
    </rPh>
    <rPh sb="10" eb="11">
      <t>ニチ</t>
    </rPh>
    <phoneticPr fontId="5"/>
  </si>
  <si>
    <t>都知事選挙</t>
    <rPh sb="0" eb="3">
      <t>トチジ</t>
    </rPh>
    <rPh sb="3" eb="5">
      <t>センキョ</t>
    </rPh>
    <phoneticPr fontId="5"/>
  </si>
  <si>
    <t>　　 令和２年　  ７月　５日</t>
    <phoneticPr fontId="5"/>
  </si>
  <si>
    <t>　　 令和６年 　７月　７日</t>
    <phoneticPr fontId="5"/>
  </si>
  <si>
    <t>区議会議員選挙</t>
    <rPh sb="0" eb="3">
      <t>クギカイ</t>
    </rPh>
    <rPh sb="3" eb="4">
      <t>ギイン</t>
    </rPh>
    <rPh sb="4" eb="5">
      <t>イン</t>
    </rPh>
    <rPh sb="5" eb="7">
      <t>センキョ</t>
    </rPh>
    <phoneticPr fontId="5"/>
  </si>
  <si>
    <t>平成３１年  　４月２１日</t>
    <rPh sb="0" eb="2">
      <t>ヘイセイ</t>
    </rPh>
    <rPh sb="8" eb="9">
      <t>ツキ</t>
    </rPh>
    <rPh sb="11" eb="12">
      <t>ニチ</t>
    </rPh>
    <phoneticPr fontId="5"/>
  </si>
  <si>
    <t>令和５年　 ４月２３日</t>
    <rPh sb="0" eb="2">
      <t>レイワ</t>
    </rPh>
    <rPh sb="3" eb="4">
      <t>ネン</t>
    </rPh>
    <rPh sb="7" eb="8">
      <t>ガツ</t>
    </rPh>
    <rPh sb="10" eb="11">
      <t>ニチ</t>
    </rPh>
    <phoneticPr fontId="5"/>
  </si>
  <si>
    <t>区長選挙</t>
    <rPh sb="0" eb="2">
      <t>クチョウ</t>
    </rPh>
    <rPh sb="2" eb="4">
      <t>センキョ</t>
    </rPh>
    <phoneticPr fontId="5"/>
  </si>
  <si>
    <t>令和５年 　４月２３日</t>
    <rPh sb="0" eb="2">
      <t>レイワ</t>
    </rPh>
    <rPh sb="3" eb="4">
      <t>ネン</t>
    </rPh>
    <rPh sb="6" eb="7">
      <t>ツキ</t>
    </rPh>
    <phoneticPr fontId="5"/>
  </si>
  <si>
    <t>　（注）１．( )内の数字は在外であり，内数である。</t>
    <rPh sb="2" eb="3">
      <t>チュウ</t>
    </rPh>
    <phoneticPr fontId="5"/>
  </si>
  <si>
    <t>　　　　２．都議会議員選挙　令和６年７月７日執行分は，補欠選挙である。</t>
    <rPh sb="6" eb="13">
      <t>トギカイギインセンキョ</t>
    </rPh>
    <rPh sb="14" eb="16">
      <t>レイワ</t>
    </rPh>
    <rPh sb="17" eb="18">
      <t>トシ</t>
    </rPh>
    <rPh sb="19" eb="20">
      <t>ガツ</t>
    </rPh>
    <rPh sb="21" eb="22">
      <t>ニチ</t>
    </rPh>
    <rPh sb="22" eb="25">
      <t>シッコウブン</t>
    </rPh>
    <rPh sb="27" eb="31">
      <t>ホケツセンキョ</t>
    </rPh>
    <phoneticPr fontId="5"/>
  </si>
  <si>
    <t>　資料：選挙管理委員会事務局「選挙の記録」</t>
    <rPh sb="1" eb="3">
      <t>シリョウ</t>
    </rPh>
    <rPh sb="4" eb="11">
      <t>センキョカンリイインカイ</t>
    </rPh>
    <rPh sb="11" eb="14">
      <t>ジムキョク</t>
    </rPh>
    <rPh sb="15" eb="17">
      <t>センキョ</t>
    </rPh>
    <rPh sb="18" eb="20">
      <t>キロク</t>
    </rPh>
    <phoneticPr fontId="5"/>
  </si>
  <si>
    <t>１６７．区議会議員選挙党派別得票数及び得票率</t>
    <rPh sb="4" eb="7">
      <t>クギカイ</t>
    </rPh>
    <rPh sb="7" eb="9">
      <t>ギイン</t>
    </rPh>
    <rPh sb="9" eb="11">
      <t>センキョ</t>
    </rPh>
    <rPh sb="11" eb="13">
      <t>トウハ</t>
    </rPh>
    <rPh sb="13" eb="14">
      <t>ベツ</t>
    </rPh>
    <rPh sb="14" eb="17">
      <t>トクヒョウスウ</t>
    </rPh>
    <rPh sb="17" eb="18">
      <t>オヨ</t>
    </rPh>
    <rPh sb="19" eb="22">
      <t>トクヒョウリツ</t>
    </rPh>
    <phoneticPr fontId="5"/>
  </si>
  <si>
    <t>党　　　　　派</t>
    <rPh sb="0" eb="7">
      <t>トウハ</t>
    </rPh>
    <phoneticPr fontId="5"/>
  </si>
  <si>
    <t>平成２７年４月２６日</t>
    <rPh sb="0" eb="2">
      <t>ヘイセイ</t>
    </rPh>
    <rPh sb="4" eb="5">
      <t>ネン</t>
    </rPh>
    <rPh sb="5" eb="7">
      <t>４ガツ</t>
    </rPh>
    <rPh sb="9" eb="10">
      <t>２７ニチ</t>
    </rPh>
    <phoneticPr fontId="5"/>
  </si>
  <si>
    <t>平成３１年４月２１日</t>
    <rPh sb="0" eb="2">
      <t>ヘイセイ</t>
    </rPh>
    <rPh sb="4" eb="5">
      <t>ネン</t>
    </rPh>
    <rPh sb="5" eb="7">
      <t>４ガツ</t>
    </rPh>
    <rPh sb="9" eb="10">
      <t>２７ニチ</t>
    </rPh>
    <phoneticPr fontId="5"/>
  </si>
  <si>
    <t>令和５年４月２３日</t>
    <rPh sb="0" eb="2">
      <t>レイワ</t>
    </rPh>
    <rPh sb="3" eb="4">
      <t>ネン</t>
    </rPh>
    <rPh sb="4" eb="6">
      <t>４ガツ</t>
    </rPh>
    <rPh sb="8" eb="9">
      <t>２７ニチ</t>
    </rPh>
    <phoneticPr fontId="5"/>
  </si>
  <si>
    <t>得 票 数</t>
    <rPh sb="0" eb="5">
      <t>トクヒョウスウ</t>
    </rPh>
    <phoneticPr fontId="5"/>
  </si>
  <si>
    <t>得票率（％）</t>
    <rPh sb="0" eb="3">
      <t>トクヒョウリツ</t>
    </rPh>
    <phoneticPr fontId="5"/>
  </si>
  <si>
    <t>総数　</t>
    <rPh sb="0" eb="2">
      <t>ソウスウ</t>
    </rPh>
    <phoneticPr fontId="5"/>
  </si>
  <si>
    <t>自由民主党</t>
    <rPh sb="0" eb="5">
      <t>ジユウミンシュトウ</t>
    </rPh>
    <phoneticPr fontId="5"/>
  </si>
  <si>
    <t>公明党</t>
    <rPh sb="0" eb="3">
      <t>コウメイトウ</t>
    </rPh>
    <phoneticPr fontId="5"/>
  </si>
  <si>
    <t>日本共産党</t>
    <rPh sb="0" eb="2">
      <t>ニホン</t>
    </rPh>
    <rPh sb="2" eb="5">
      <t>キョウサントウ</t>
    </rPh>
    <phoneticPr fontId="5"/>
  </si>
  <si>
    <t>立憲民主党</t>
    <rPh sb="0" eb="2">
      <t>リッケン</t>
    </rPh>
    <rPh sb="2" eb="4">
      <t>ミンシュ</t>
    </rPh>
    <rPh sb="4" eb="5">
      <t>トウ</t>
    </rPh>
    <phoneticPr fontId="5"/>
  </si>
  <si>
    <t>…</t>
    <phoneticPr fontId="5"/>
  </si>
  <si>
    <t>民主党</t>
    <rPh sb="0" eb="3">
      <t>ミンシュトウ</t>
    </rPh>
    <phoneticPr fontId="5"/>
  </si>
  <si>
    <t>…</t>
  </si>
  <si>
    <t>維新の党</t>
    <rPh sb="0" eb="2">
      <t>イシン</t>
    </rPh>
    <rPh sb="3" eb="4">
      <t>トウ</t>
    </rPh>
    <phoneticPr fontId="5"/>
  </si>
  <si>
    <t>国民民主党</t>
    <rPh sb="0" eb="2">
      <t>コクミン</t>
    </rPh>
    <rPh sb="2" eb="5">
      <t>ミンシュトウ</t>
    </rPh>
    <phoneticPr fontId="5"/>
  </si>
  <si>
    <t>日本維新の会</t>
    <rPh sb="0" eb="2">
      <t>ニホン</t>
    </rPh>
    <rPh sb="2" eb="4">
      <t>イシン</t>
    </rPh>
    <rPh sb="5" eb="6">
      <t>カイ</t>
    </rPh>
    <phoneticPr fontId="5"/>
  </si>
  <si>
    <t>参政党</t>
    <rPh sb="0" eb="3">
      <t>サンセイトウ</t>
    </rPh>
    <phoneticPr fontId="5"/>
  </si>
  <si>
    <t>社会民主党</t>
    <rPh sb="0" eb="2">
      <t>シャカイ</t>
    </rPh>
    <rPh sb="2" eb="5">
      <t>ミンシュトウ</t>
    </rPh>
    <phoneticPr fontId="5"/>
  </si>
  <si>
    <t>その他の政党等</t>
    <rPh sb="2" eb="3">
      <t>タ</t>
    </rPh>
    <rPh sb="4" eb="6">
      <t>セイトウ</t>
    </rPh>
    <rPh sb="6" eb="7">
      <t>トウ</t>
    </rPh>
    <phoneticPr fontId="5"/>
  </si>
  <si>
    <t>無所属</t>
    <rPh sb="0" eb="3">
      <t>ムショゾク</t>
    </rPh>
    <phoneticPr fontId="5"/>
  </si>
  <si>
    <t>　（注）１．得票率は近似値を表示した。</t>
    <rPh sb="2" eb="3">
      <t>チュウ</t>
    </rPh>
    <rPh sb="6" eb="9">
      <t>トクヒョウリツ</t>
    </rPh>
    <rPh sb="10" eb="13">
      <t>キンジチ</t>
    </rPh>
    <rPh sb="14" eb="16">
      <t>ヒョウジ</t>
    </rPh>
    <phoneticPr fontId="5"/>
  </si>
  <si>
    <t xml:space="preserve">        ２．令和５年の項目より，「国民民主党」，「日本維新の会」，「参政党」を追加。</t>
    <rPh sb="10" eb="12">
      <t>レイワ</t>
    </rPh>
    <rPh sb="13" eb="14">
      <t>ネン</t>
    </rPh>
    <rPh sb="15" eb="17">
      <t>コウモク</t>
    </rPh>
    <rPh sb="21" eb="23">
      <t>コクミン</t>
    </rPh>
    <rPh sb="23" eb="26">
      <t>ミンシュトウ</t>
    </rPh>
    <rPh sb="29" eb="31">
      <t>ニホン</t>
    </rPh>
    <rPh sb="31" eb="33">
      <t>イシン</t>
    </rPh>
    <rPh sb="34" eb="35">
      <t>カイ</t>
    </rPh>
    <rPh sb="38" eb="41">
      <t>サンセイトウ</t>
    </rPh>
    <rPh sb="43" eb="45">
      <t>ツイカ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</si>
</sst>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[=0]\-;###\ ##0"/>
    <numFmt numFmtId="177" formatCode="[=0]\-;###\ ###\ ###\ ##0"/>
    <numFmt numFmtId="178" formatCode="#,##0_ "/>
    <numFmt numFmtId="179" formatCode="#,##0.00_ "/>
    <numFmt numFmtId="180" formatCode="[=0]\-;##0.00"/>
    <numFmt numFmtId="181" formatCode="#,##0.00;&quot;▲ &quot;#,##0.00"/>
    <numFmt numFmtId="182" formatCode="0.00_ "/>
    <numFmt numFmtId="183" formatCode="\(#\)"/>
    <numFmt numFmtId="184" formatCode="\(#.00\)"/>
    <numFmt numFmtId="185" formatCode="0.00_);[Red]\(0.00\)"/>
    <numFmt numFmtId="186" formatCode="[=0]\-;###\ ##0\ "/>
    <numFmt numFmtId="187" formatCode="##0.00"/>
    <numFmt numFmtId="188" formatCode="\(###\ ##0\)"/>
    <numFmt numFmtId="189" formatCode="0.00;&quot;△ &quot;0.00"/>
    <numFmt numFmtId="190" formatCode="[=0]\-;###\ ###\ ###\ ##0\ "/>
    <numFmt numFmtId="191" formatCode="0.00_ ;[Red]\-0.00\ "/>
    <numFmt numFmtId="192" formatCode="\(###\ ##0.00\)"/>
    <numFmt numFmtId="193" formatCode="_ * #,##0.00_ ;_ * \-#,##0.00_ ;_ * &quot;-&quot;_ ;_ @_ "/>
  </numFmts>
  <fonts count="3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b/>
      <sz val="9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.3000000000000007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9.3000000000000007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9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9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b/>
      <sz val="9"/>
      <color rgb="FFFF0000"/>
      <name val="ＭＳ ゴシック"/>
      <family val="3"/>
      <charset val="128"/>
    </font>
    <font>
      <sz val="9"/>
      <color rgb="FFFF0000"/>
      <name val="ＭＳ 明朝"/>
      <family val="1"/>
      <charset val="128"/>
    </font>
    <font>
      <b/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38" fontId="3" fillId="0" borderId="0" applyFont="0" applyFill="0" applyBorder="0" applyAlignment="0" applyProtection="0"/>
    <xf numFmtId="0" fontId="2" fillId="0" borderId="0">
      <alignment vertical="center"/>
    </xf>
    <xf numFmtId="0" fontId="3" fillId="0" borderId="0"/>
    <xf numFmtId="0" fontId="2" fillId="0" borderId="0">
      <alignment vertical="center"/>
    </xf>
    <xf numFmtId="9" fontId="3" fillId="0" borderId="0" applyFont="0" applyFill="0" applyBorder="0" applyAlignment="0" applyProtection="0"/>
    <xf numFmtId="0" fontId="10" fillId="0" borderId="0"/>
    <xf numFmtId="0" fontId="16" fillId="0" borderId="0">
      <alignment vertical="center"/>
    </xf>
    <xf numFmtId="38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349">
    <xf numFmtId="0" fontId="0" fillId="0" borderId="0" xfId="0"/>
    <xf numFmtId="0" fontId="3" fillId="0" borderId="0" xfId="5" applyAlignment="1">
      <alignment vertical="center"/>
    </xf>
    <xf numFmtId="0" fontId="3" fillId="0" borderId="1" xfId="5" applyBorder="1" applyAlignment="1">
      <alignment vertical="center"/>
    </xf>
    <xf numFmtId="0" fontId="3" fillId="0" borderId="1" xfId="5" applyBorder="1" applyAlignment="1">
      <alignment horizontal="right" vertical="center"/>
    </xf>
    <xf numFmtId="0" fontId="3" fillId="0" borderId="2" xfId="5" applyBorder="1" applyAlignment="1">
      <alignment horizontal="distributed" vertical="center"/>
    </xf>
    <xf numFmtId="0" fontId="3" fillId="0" borderId="3" xfId="5" applyBorder="1" applyAlignment="1">
      <alignment horizontal="center" vertical="center"/>
    </xf>
    <xf numFmtId="0" fontId="3" fillId="0" borderId="4" xfId="5" applyBorder="1" applyAlignment="1">
      <alignment horizontal="center" vertical="center"/>
    </xf>
    <xf numFmtId="0" fontId="3" fillId="0" borderId="5" xfId="5" applyBorder="1" applyAlignment="1">
      <alignment horizontal="center" vertical="center"/>
    </xf>
    <xf numFmtId="0" fontId="3" fillId="0" borderId="6" xfId="5" applyBorder="1" applyAlignment="1">
      <alignment horizontal="center" vertical="center"/>
    </xf>
    <xf numFmtId="176" fontId="6" fillId="0" borderId="9" xfId="5" applyNumberFormat="1" applyFont="1" applyBorder="1" applyAlignment="1">
      <alignment horizontal="right" vertical="center"/>
    </xf>
    <xf numFmtId="176" fontId="6" fillId="0" borderId="7" xfId="5" applyNumberFormat="1" applyFont="1" applyBorder="1" applyAlignment="1">
      <alignment horizontal="right" vertical="center"/>
    </xf>
    <xf numFmtId="177" fontId="7" fillId="0" borderId="0" xfId="5" applyNumberFormat="1" applyFont="1" applyAlignment="1">
      <alignment vertical="center"/>
    </xf>
    <xf numFmtId="0" fontId="3" fillId="0" borderId="10" xfId="5" applyBorder="1" applyAlignment="1">
      <alignment vertical="center"/>
    </xf>
    <xf numFmtId="0" fontId="3" fillId="0" borderId="11" xfId="5" applyBorder="1" applyAlignment="1">
      <alignment vertical="center"/>
    </xf>
    <xf numFmtId="176" fontId="3" fillId="0" borderId="0" xfId="5" applyNumberFormat="1" applyAlignment="1">
      <alignment horizontal="center" vertical="center"/>
    </xf>
    <xf numFmtId="176" fontId="3" fillId="0" borderId="7" xfId="5" applyNumberFormat="1" applyBorder="1" applyAlignment="1">
      <alignment horizontal="center" vertical="center"/>
    </xf>
    <xf numFmtId="177" fontId="7" fillId="0" borderId="0" xfId="5" applyNumberFormat="1" applyFont="1" applyAlignment="1">
      <alignment horizontal="center" vertical="center"/>
    </xf>
    <xf numFmtId="49" fontId="3" fillId="0" borderId="0" xfId="5" applyNumberFormat="1" applyAlignment="1">
      <alignment horizontal="right" vertical="center"/>
    </xf>
    <xf numFmtId="0" fontId="3" fillId="0" borderId="0" xfId="5" applyAlignment="1">
      <alignment horizontal="distributed" vertical="center"/>
    </xf>
    <xf numFmtId="176" fontId="3" fillId="0" borderId="12" xfId="5" applyNumberFormat="1" applyBorder="1" applyAlignment="1">
      <alignment horizontal="right" vertical="center"/>
    </xf>
    <xf numFmtId="176" fontId="3" fillId="0" borderId="0" xfId="5" applyNumberFormat="1" applyAlignment="1">
      <alignment horizontal="right" vertical="center"/>
    </xf>
    <xf numFmtId="177" fontId="3" fillId="0" borderId="0" xfId="5" applyNumberFormat="1" applyAlignment="1">
      <alignment vertical="center"/>
    </xf>
    <xf numFmtId="49" fontId="3" fillId="0" borderId="10" xfId="5" applyNumberFormat="1" applyBorder="1" applyAlignment="1">
      <alignment horizontal="right" vertical="center"/>
    </xf>
    <xf numFmtId="0" fontId="3" fillId="0" borderId="11" xfId="5" applyBorder="1" applyAlignment="1">
      <alignment horizontal="distributed" vertical="center"/>
    </xf>
    <xf numFmtId="0" fontId="8" fillId="0" borderId="0" xfId="5" applyFont="1" applyAlignment="1">
      <alignment horizontal="distributed" vertical="center" wrapText="1" shrinkToFit="1"/>
    </xf>
    <xf numFmtId="0" fontId="9" fillId="0" borderId="0" xfId="5" applyFont="1" applyAlignment="1">
      <alignment horizontal="distributed" vertical="center"/>
    </xf>
    <xf numFmtId="49" fontId="3" fillId="0" borderId="13" xfId="5" applyNumberFormat="1" applyBorder="1" applyAlignment="1">
      <alignment horizontal="right" vertical="center"/>
    </xf>
    <xf numFmtId="0" fontId="3" fillId="0" borderId="13" xfId="5" applyBorder="1" applyAlignment="1">
      <alignment horizontal="distributed" vertical="center"/>
    </xf>
    <xf numFmtId="176" fontId="3" fillId="0" borderId="13" xfId="5" applyNumberFormat="1" applyBorder="1" applyAlignment="1">
      <alignment horizontal="right" vertical="center"/>
    </xf>
    <xf numFmtId="177" fontId="3" fillId="0" borderId="13" xfId="5" applyNumberFormat="1" applyBorder="1" applyAlignment="1">
      <alignment vertical="center"/>
    </xf>
    <xf numFmtId="179" fontId="4" fillId="0" borderId="0" xfId="8" applyNumberFormat="1" applyFont="1" applyAlignment="1">
      <alignment vertical="center"/>
    </xf>
    <xf numFmtId="178" fontId="4" fillId="0" borderId="0" xfId="8" applyNumberFormat="1" applyFont="1" applyAlignment="1">
      <alignment vertical="center"/>
    </xf>
    <xf numFmtId="178" fontId="3" fillId="0" borderId="0" xfId="8" applyNumberFormat="1" applyFont="1" applyAlignment="1">
      <alignment vertical="center"/>
    </xf>
    <xf numFmtId="179" fontId="3" fillId="0" borderId="0" xfId="8" applyNumberFormat="1" applyFont="1" applyAlignment="1">
      <alignment vertical="center"/>
    </xf>
    <xf numFmtId="178" fontId="3" fillId="0" borderId="19" xfId="8" applyNumberFormat="1" applyFont="1" applyBorder="1" applyAlignment="1">
      <alignment horizontal="center" vertical="center"/>
    </xf>
    <xf numFmtId="178" fontId="3" fillId="0" borderId="20" xfId="8" applyNumberFormat="1" applyFont="1" applyBorder="1" applyAlignment="1">
      <alignment horizontal="center" vertical="center"/>
    </xf>
    <xf numFmtId="178" fontId="3" fillId="0" borderId="21" xfId="8" applyNumberFormat="1" applyFont="1" applyBorder="1" applyAlignment="1">
      <alignment horizontal="center" vertical="center"/>
    </xf>
    <xf numFmtId="179" fontId="3" fillId="0" borderId="19" xfId="8" applyNumberFormat="1" applyFont="1" applyBorder="1" applyAlignment="1">
      <alignment horizontal="center" vertical="center"/>
    </xf>
    <xf numFmtId="179" fontId="3" fillId="0" borderId="20" xfId="8" applyNumberFormat="1" applyFont="1" applyBorder="1" applyAlignment="1">
      <alignment horizontal="center" vertical="center"/>
    </xf>
    <xf numFmtId="177" fontId="6" fillId="0" borderId="9" xfId="8" applyNumberFormat="1" applyFont="1" applyBorder="1" applyAlignment="1">
      <alignment vertical="center"/>
    </xf>
    <xf numFmtId="177" fontId="6" fillId="0" borderId="7" xfId="8" applyNumberFormat="1" applyFont="1" applyBorder="1" applyAlignment="1">
      <alignment vertical="center"/>
    </xf>
    <xf numFmtId="180" fontId="6" fillId="0" borderId="0" xfId="8" applyNumberFormat="1" applyFont="1" applyAlignment="1">
      <alignment vertical="center"/>
    </xf>
    <xf numFmtId="177" fontId="3" fillId="0" borderId="12" xfId="8" applyNumberFormat="1" applyFont="1" applyBorder="1" applyAlignment="1">
      <alignment vertical="center"/>
    </xf>
    <xf numFmtId="177" fontId="3" fillId="0" borderId="0" xfId="8" applyNumberFormat="1" applyFont="1" applyAlignment="1">
      <alignment vertical="center"/>
    </xf>
    <xf numFmtId="180" fontId="3" fillId="0" borderId="0" xfId="8" applyNumberFormat="1" applyFont="1" applyAlignment="1">
      <alignment vertical="center"/>
    </xf>
    <xf numFmtId="178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2" fontId="3" fillId="0" borderId="0" xfId="8" applyNumberFormat="1" applyFont="1" applyAlignment="1">
      <alignment horizontal="right" vertical="center"/>
    </xf>
    <xf numFmtId="178" fontId="3" fillId="0" borderId="0" xfId="8" applyNumberFormat="1" applyFont="1" applyAlignment="1">
      <alignment horizontal="distributed" vertical="center"/>
    </xf>
    <xf numFmtId="0" fontId="3" fillId="0" borderId="0" xfId="8" applyFont="1" applyAlignment="1">
      <alignment horizontal="right" vertical="center"/>
    </xf>
    <xf numFmtId="178" fontId="3" fillId="0" borderId="0" xfId="8" applyNumberFormat="1" applyFont="1" applyAlignment="1">
      <alignment horizontal="center" vertical="center"/>
    </xf>
    <xf numFmtId="178" fontId="3" fillId="0" borderId="13" xfId="8" applyNumberFormat="1" applyFont="1" applyBorder="1" applyAlignment="1">
      <alignment horizontal="distributed" vertical="center"/>
    </xf>
    <xf numFmtId="0" fontId="3" fillId="0" borderId="22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distributed"/>
    </xf>
    <xf numFmtId="178" fontId="10" fillId="0" borderId="0" xfId="8" applyNumberFormat="1" applyAlignment="1">
      <alignment vertical="center"/>
    </xf>
    <xf numFmtId="179" fontId="10" fillId="0" borderId="0" xfId="8" applyNumberFormat="1" applyAlignment="1">
      <alignment vertical="center"/>
    </xf>
    <xf numFmtId="0" fontId="3" fillId="0" borderId="1" xfId="8" applyFont="1" applyBorder="1" applyAlignment="1">
      <alignment horizontal="left" vertical="center"/>
    </xf>
    <xf numFmtId="0" fontId="11" fillId="0" borderId="0" xfId="8" applyFont="1" applyAlignment="1">
      <alignment vertical="center"/>
    </xf>
    <xf numFmtId="0" fontId="12" fillId="2" borderId="0" xfId="8" applyFont="1" applyFill="1" applyAlignment="1">
      <alignment vertical="center"/>
    </xf>
    <xf numFmtId="0" fontId="12" fillId="0" borderId="0" xfId="8" applyFont="1" applyAlignment="1">
      <alignment vertical="center"/>
    </xf>
    <xf numFmtId="177" fontId="6" fillId="0" borderId="9" xfId="8" applyNumberFormat="1" applyFont="1" applyBorder="1" applyAlignment="1">
      <alignment horizontal="right" vertical="center"/>
    </xf>
    <xf numFmtId="177" fontId="6" fillId="0" borderId="7" xfId="8" applyNumberFormat="1" applyFont="1" applyBorder="1" applyAlignment="1">
      <alignment horizontal="right" vertical="center"/>
    </xf>
    <xf numFmtId="181" fontId="6" fillId="0" borderId="0" xfId="8" applyNumberFormat="1" applyFont="1" applyAlignment="1">
      <alignment horizontal="right" vertical="center"/>
    </xf>
    <xf numFmtId="0" fontId="13" fillId="0" borderId="0" xfId="8" applyFont="1" applyAlignment="1">
      <alignment vertical="center"/>
    </xf>
    <xf numFmtId="182" fontId="13" fillId="0" borderId="0" xfId="8" applyNumberFormat="1" applyFont="1" applyAlignment="1">
      <alignment vertical="center"/>
    </xf>
    <xf numFmtId="0" fontId="14" fillId="0" borderId="0" xfId="8" applyFont="1" applyAlignment="1">
      <alignment vertical="center"/>
    </xf>
    <xf numFmtId="0" fontId="3" fillId="0" borderId="0" xfId="8" applyFont="1" applyAlignment="1">
      <alignment horizontal="distributed" vertical="center"/>
    </xf>
    <xf numFmtId="177" fontId="3" fillId="0" borderId="12" xfId="8" applyNumberFormat="1" applyFont="1" applyBorder="1" applyAlignment="1">
      <alignment horizontal="right" vertical="center"/>
    </xf>
    <xf numFmtId="177" fontId="3" fillId="0" borderId="0" xfId="8" applyNumberFormat="1" applyFont="1" applyAlignment="1">
      <alignment horizontal="right" vertical="center"/>
    </xf>
    <xf numFmtId="181" fontId="3" fillId="0" borderId="0" xfId="8" applyNumberFormat="1" applyFont="1" applyAlignment="1">
      <alignment horizontal="right" vertical="center"/>
    </xf>
    <xf numFmtId="178" fontId="3" fillId="0" borderId="0" xfId="8" applyNumberFormat="1" applyFont="1" applyAlignment="1">
      <alignment wrapText="1"/>
    </xf>
    <xf numFmtId="178" fontId="3" fillId="0" borderId="11" xfId="8" applyNumberFormat="1" applyFont="1" applyBorder="1" applyAlignment="1">
      <alignment horizontal="left" vertical="center"/>
    </xf>
    <xf numFmtId="0" fontId="15" fillId="0" borderId="0" xfId="8" applyFont="1"/>
    <xf numFmtId="0" fontId="11" fillId="0" borderId="0" xfId="8" applyFont="1" applyAlignment="1">
      <alignment horizontal="distributed" vertical="center"/>
    </xf>
    <xf numFmtId="0" fontId="11" fillId="0" borderId="13" xfId="8" applyFont="1" applyBorder="1" applyAlignment="1">
      <alignment horizontal="distributed" vertical="center"/>
    </xf>
    <xf numFmtId="177" fontId="3" fillId="0" borderId="22" xfId="8" applyNumberFormat="1" applyFont="1" applyBorder="1" applyAlignment="1">
      <alignment horizontal="right" vertical="center"/>
    </xf>
    <xf numFmtId="177" fontId="3" fillId="0" borderId="13" xfId="8" applyNumberFormat="1" applyFont="1" applyBorder="1" applyAlignment="1">
      <alignment horizontal="right" vertical="center"/>
    </xf>
    <xf numFmtId="181" fontId="3" fillId="0" borderId="13" xfId="8" applyNumberFormat="1" applyFont="1" applyBorder="1" applyAlignment="1">
      <alignment horizontal="right" vertical="center"/>
    </xf>
    <xf numFmtId="0" fontId="10" fillId="0" borderId="0" xfId="8"/>
    <xf numFmtId="0" fontId="4" fillId="0" borderId="0" xfId="8" applyFont="1" applyAlignment="1">
      <alignment vertical="center"/>
    </xf>
    <xf numFmtId="0" fontId="3" fillId="0" borderId="20" xfId="8" applyFont="1" applyBorder="1" applyAlignment="1">
      <alignment horizontal="center" vertical="center"/>
    </xf>
    <xf numFmtId="0" fontId="3" fillId="0" borderId="19" xfId="8" applyFont="1" applyBorder="1" applyAlignment="1">
      <alignment horizontal="center" vertical="center"/>
    </xf>
    <xf numFmtId="0" fontId="6" fillId="0" borderId="8" xfId="8" applyFont="1" applyBorder="1" applyAlignment="1">
      <alignment horizontal="distributed" vertical="center"/>
    </xf>
    <xf numFmtId="177" fontId="6" fillId="0" borderId="0" xfId="8" applyNumberFormat="1" applyFont="1" applyAlignment="1">
      <alignment vertical="center"/>
    </xf>
    <xf numFmtId="2" fontId="6" fillId="0" borderId="0" xfId="8" applyNumberFormat="1" applyFont="1" applyAlignment="1">
      <alignment vertical="center"/>
    </xf>
    <xf numFmtId="0" fontId="7" fillId="0" borderId="0" xfId="8" applyFont="1" applyAlignment="1">
      <alignment vertical="center"/>
    </xf>
    <xf numFmtId="0" fontId="3" fillId="0" borderId="11" xfId="8" applyFont="1" applyBorder="1" applyAlignment="1">
      <alignment horizontal="center" vertical="center"/>
    </xf>
    <xf numFmtId="2" fontId="3" fillId="0" borderId="0" xfId="8" applyNumberFormat="1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11" xfId="8" applyFont="1" applyBorder="1" applyAlignment="1">
      <alignment horizontal="right" vertical="center"/>
    </xf>
    <xf numFmtId="0" fontId="3" fillId="0" borderId="15" xfId="8" applyFont="1" applyBorder="1" applyAlignment="1">
      <alignment horizontal="right" vertical="center"/>
    </xf>
    <xf numFmtId="177" fontId="3" fillId="0" borderId="13" xfId="8" applyNumberFormat="1" applyFont="1" applyBorder="1" applyAlignment="1">
      <alignment vertical="center"/>
    </xf>
    <xf numFmtId="2" fontId="3" fillId="0" borderId="13" xfId="8" applyNumberFormat="1" applyFont="1" applyBorder="1" applyAlignment="1">
      <alignment vertical="center"/>
    </xf>
    <xf numFmtId="2" fontId="3" fillId="0" borderId="0" xfId="8" applyNumberFormat="1" applyFont="1" applyAlignment="1">
      <alignment horizontal="center" vertical="center"/>
    </xf>
    <xf numFmtId="0" fontId="3" fillId="0" borderId="1" xfId="8" applyFont="1" applyBorder="1" applyAlignment="1">
      <alignment vertical="center"/>
    </xf>
    <xf numFmtId="0" fontId="10" fillId="0" borderId="0" xfId="8" applyAlignment="1">
      <alignment vertical="center"/>
    </xf>
    <xf numFmtId="0" fontId="10" fillId="0" borderId="0" xfId="8" applyAlignment="1">
      <alignment horizontal="right" vertical="center"/>
    </xf>
    <xf numFmtId="0" fontId="3" fillId="0" borderId="0" xfId="8" quotePrefix="1" applyFont="1" applyAlignment="1">
      <alignment horizontal="center" vertical="center"/>
    </xf>
    <xf numFmtId="179" fontId="3" fillId="0" borderId="0" xfId="8" applyNumberFormat="1" applyFont="1" applyAlignment="1">
      <alignment horizontal="right" vertical="center"/>
    </xf>
    <xf numFmtId="49" fontId="17" fillId="0" borderId="0" xfId="8" applyNumberFormat="1" applyFont="1" applyAlignment="1">
      <alignment horizontal="right" vertical="center"/>
    </xf>
    <xf numFmtId="183" fontId="3" fillId="0" borderId="12" xfId="8" applyNumberFormat="1" applyFont="1" applyBorder="1" applyAlignment="1">
      <alignment horizontal="right" vertical="center"/>
    </xf>
    <xf numFmtId="183" fontId="3" fillId="0" borderId="0" xfId="8" applyNumberFormat="1" applyFont="1" applyAlignment="1">
      <alignment horizontal="right" vertical="center"/>
    </xf>
    <xf numFmtId="184" fontId="3" fillId="0" borderId="0" xfId="8" applyNumberFormat="1" applyFont="1" applyAlignment="1">
      <alignment horizontal="right" vertical="center"/>
    </xf>
    <xf numFmtId="179" fontId="10" fillId="0" borderId="0" xfId="8" applyNumberFormat="1"/>
    <xf numFmtId="0" fontId="3" fillId="0" borderId="12" xfId="8" applyFont="1" applyBorder="1" applyAlignment="1">
      <alignment horizontal="right" vertical="center"/>
    </xf>
    <xf numFmtId="0" fontId="6" fillId="0" borderId="0" xfId="8" quotePrefix="1" applyFont="1" applyAlignment="1">
      <alignment horizontal="center" vertical="center"/>
    </xf>
    <xf numFmtId="177" fontId="6" fillId="0" borderId="12" xfId="8" applyNumberFormat="1" applyFont="1" applyBorder="1" applyAlignment="1">
      <alignment horizontal="right" vertical="center"/>
    </xf>
    <xf numFmtId="177" fontId="6" fillId="0" borderId="0" xfId="8" applyNumberFormat="1" applyFont="1" applyAlignment="1">
      <alignment horizontal="right" vertical="center"/>
    </xf>
    <xf numFmtId="179" fontId="6" fillId="0" borderId="0" xfId="8" applyNumberFormat="1" applyFont="1" applyAlignment="1">
      <alignment horizontal="right" vertical="center"/>
    </xf>
    <xf numFmtId="0" fontId="6" fillId="0" borderId="13" xfId="8" quotePrefix="1" applyFont="1" applyBorder="1" applyAlignment="1">
      <alignment horizontal="center" vertical="center"/>
    </xf>
    <xf numFmtId="183" fontId="6" fillId="0" borderId="12" xfId="8" applyNumberFormat="1" applyFont="1" applyBorder="1" applyAlignment="1">
      <alignment horizontal="right" vertical="center"/>
    </xf>
    <xf numFmtId="183" fontId="6" fillId="0" borderId="0" xfId="8" applyNumberFormat="1" applyFont="1" applyAlignment="1">
      <alignment horizontal="right" vertical="center"/>
    </xf>
    <xf numFmtId="184" fontId="6" fillId="0" borderId="0" xfId="8" applyNumberFormat="1" applyFont="1" applyAlignment="1">
      <alignment horizontal="right" vertical="center"/>
    </xf>
    <xf numFmtId="177" fontId="18" fillId="0" borderId="0" xfId="8" applyNumberFormat="1" applyFont="1" applyAlignment="1">
      <alignment vertical="center"/>
    </xf>
    <xf numFmtId="185" fontId="18" fillId="0" borderId="0" xfId="8" applyNumberFormat="1" applyFont="1" applyAlignment="1">
      <alignment vertical="center"/>
    </xf>
    <xf numFmtId="49" fontId="3" fillId="0" borderId="0" xfId="8" applyNumberFormat="1" applyFont="1" applyAlignment="1">
      <alignment horizontal="centerContinuous" vertical="center"/>
    </xf>
    <xf numFmtId="177" fontId="10" fillId="0" borderId="0" xfId="8" applyNumberFormat="1"/>
    <xf numFmtId="49" fontId="19" fillId="0" borderId="0" xfId="8" applyNumberFormat="1" applyFont="1" applyAlignment="1">
      <alignment horizontal="right" vertical="center"/>
    </xf>
    <xf numFmtId="49" fontId="3" fillId="0" borderId="0" xfId="8" applyNumberFormat="1" applyFont="1" applyAlignment="1">
      <alignment horizontal="center" vertical="center"/>
    </xf>
    <xf numFmtId="186" fontId="3" fillId="0" borderId="12" xfId="8" applyNumberFormat="1" applyFont="1" applyBorder="1" applyAlignment="1">
      <alignment horizontal="right" vertical="center"/>
    </xf>
    <xf numFmtId="186" fontId="3" fillId="0" borderId="0" xfId="8" applyNumberFormat="1" applyFont="1" applyAlignment="1">
      <alignment horizontal="right" vertical="center"/>
    </xf>
    <xf numFmtId="187" fontId="3" fillId="0" borderId="0" xfId="8" applyNumberFormat="1" applyFont="1" applyAlignment="1">
      <alignment horizontal="right" vertical="center"/>
    </xf>
    <xf numFmtId="49" fontId="6" fillId="0" borderId="0" xfId="8" quotePrefix="1" applyNumberFormat="1" applyFont="1" applyAlignment="1">
      <alignment horizontal="right" vertical="center"/>
    </xf>
    <xf numFmtId="183" fontId="10" fillId="0" borderId="0" xfId="8" applyNumberFormat="1"/>
    <xf numFmtId="49" fontId="3" fillId="0" borderId="0" xfId="8" quotePrefix="1" applyNumberFormat="1" applyFont="1" applyAlignment="1">
      <alignment horizontal="right" vertical="center"/>
    </xf>
    <xf numFmtId="49" fontId="6" fillId="0" borderId="0" xfId="8" applyNumberFormat="1" applyFont="1" applyAlignment="1">
      <alignment horizontal="center" vertical="center"/>
    </xf>
    <xf numFmtId="186" fontId="6" fillId="0" borderId="12" xfId="8" applyNumberFormat="1" applyFont="1" applyBorder="1" applyAlignment="1">
      <alignment horizontal="right" vertical="center"/>
    </xf>
    <xf numFmtId="186" fontId="6" fillId="0" borderId="0" xfId="8" applyNumberFormat="1" applyFont="1" applyAlignment="1">
      <alignment horizontal="right" vertical="center"/>
    </xf>
    <xf numFmtId="187" fontId="6" fillId="0" borderId="0" xfId="8" applyNumberFormat="1" applyFont="1" applyAlignment="1">
      <alignment horizontal="right" vertical="center"/>
    </xf>
    <xf numFmtId="188" fontId="6" fillId="0" borderId="0" xfId="8" applyNumberFormat="1" applyFont="1" applyAlignment="1">
      <alignment horizontal="right" vertical="center"/>
    </xf>
    <xf numFmtId="0" fontId="14" fillId="0" borderId="1" xfId="8" applyFont="1" applyBorder="1" applyAlignment="1">
      <alignment vertical="center"/>
    </xf>
    <xf numFmtId="0" fontId="15" fillId="0" borderId="0" xfId="8" applyFont="1" applyAlignment="1">
      <alignment vertical="center"/>
    </xf>
    <xf numFmtId="0" fontId="15" fillId="0" borderId="0" xfId="8" applyFont="1" applyAlignment="1">
      <alignment horizontal="right" vertical="center"/>
    </xf>
    <xf numFmtId="0" fontId="14" fillId="0" borderId="20" xfId="8" applyFont="1" applyBorder="1" applyAlignment="1">
      <alignment horizontal="center" vertical="center"/>
    </xf>
    <xf numFmtId="0" fontId="14" fillId="0" borderId="19" xfId="8" applyFont="1" applyBorder="1" applyAlignment="1">
      <alignment horizontal="center" vertical="center"/>
    </xf>
    <xf numFmtId="0" fontId="14" fillId="0" borderId="8" xfId="8" applyFont="1" applyBorder="1" applyAlignment="1">
      <alignment horizontal="center" vertical="center"/>
    </xf>
    <xf numFmtId="176" fontId="14" fillId="0" borderId="0" xfId="8" applyNumberFormat="1" applyFont="1" applyAlignment="1">
      <alignment vertical="center"/>
    </xf>
    <xf numFmtId="187" fontId="14" fillId="0" borderId="0" xfId="8" applyNumberFormat="1" applyFont="1" applyAlignment="1">
      <alignment vertical="center"/>
    </xf>
    <xf numFmtId="187" fontId="14" fillId="0" borderId="0" xfId="10" applyNumberFormat="1" applyFont="1" applyFill="1" applyBorder="1" applyAlignment="1">
      <alignment horizontal="right" vertical="center"/>
    </xf>
    <xf numFmtId="0" fontId="14" fillId="0" borderId="0" xfId="8" applyFont="1"/>
    <xf numFmtId="183" fontId="14" fillId="0" borderId="11" xfId="8" applyNumberFormat="1" applyFont="1" applyBorder="1" applyAlignment="1">
      <alignment horizontal="center" vertical="center"/>
    </xf>
    <xf numFmtId="183" fontId="14" fillId="0" borderId="0" xfId="8" applyNumberFormat="1" applyFont="1" applyAlignment="1">
      <alignment horizontal="right" vertical="center"/>
    </xf>
    <xf numFmtId="184" fontId="14" fillId="0" borderId="0" xfId="8" applyNumberFormat="1" applyFont="1" applyAlignment="1">
      <alignment horizontal="right" vertical="center"/>
    </xf>
    <xf numFmtId="183" fontId="14" fillId="0" borderId="0" xfId="8" applyNumberFormat="1" applyFont="1"/>
    <xf numFmtId="0" fontId="14" fillId="0" borderId="11" xfId="8" applyFont="1" applyBorder="1" applyAlignment="1">
      <alignment horizontal="center" vertical="center"/>
    </xf>
    <xf numFmtId="183" fontId="15" fillId="0" borderId="0" xfId="8" applyNumberFormat="1" applyFont="1"/>
    <xf numFmtId="187" fontId="14" fillId="0" borderId="0" xfId="8" applyNumberFormat="1" applyFont="1" applyAlignment="1">
      <alignment horizontal="right" vertical="center"/>
    </xf>
    <xf numFmtId="183" fontId="20" fillId="0" borderId="11" xfId="8" applyNumberFormat="1" applyFont="1" applyBorder="1" applyAlignment="1">
      <alignment horizontal="center" vertical="center"/>
    </xf>
    <xf numFmtId="0" fontId="20" fillId="0" borderId="11" xfId="8" applyFont="1" applyBorder="1" applyAlignment="1">
      <alignment horizontal="center" vertical="center" wrapText="1"/>
    </xf>
    <xf numFmtId="176" fontId="20" fillId="0" borderId="0" xfId="8" applyNumberFormat="1" applyFont="1" applyAlignment="1">
      <alignment vertical="center"/>
    </xf>
    <xf numFmtId="187" fontId="20" fillId="0" borderId="0" xfId="8" applyNumberFormat="1" applyFont="1" applyAlignment="1">
      <alignment vertical="center"/>
    </xf>
    <xf numFmtId="183" fontId="20" fillId="0" borderId="15" xfId="8" applyNumberFormat="1" applyFont="1" applyBorder="1" applyAlignment="1">
      <alignment horizontal="center" vertical="center"/>
    </xf>
    <xf numFmtId="183" fontId="20" fillId="0" borderId="0" xfId="8" applyNumberFormat="1" applyFont="1" applyAlignment="1">
      <alignment horizontal="right" vertical="center"/>
    </xf>
    <xf numFmtId="184" fontId="20" fillId="0" borderId="0" xfId="8" applyNumberFormat="1" applyFont="1" applyAlignment="1">
      <alignment horizontal="right" vertical="center"/>
    </xf>
    <xf numFmtId="177" fontId="21" fillId="0" borderId="0" xfId="8" applyNumberFormat="1" applyFont="1" applyAlignment="1">
      <alignment vertical="center"/>
    </xf>
    <xf numFmtId="185" fontId="21" fillId="0" borderId="0" xfId="8" applyNumberFormat="1" applyFont="1" applyAlignment="1">
      <alignment vertical="center"/>
    </xf>
    <xf numFmtId="0" fontId="14" fillId="0" borderId="0" xfId="8" applyFont="1" applyAlignment="1">
      <alignment horizontal="left" vertical="center"/>
    </xf>
    <xf numFmtId="0" fontId="14" fillId="0" borderId="0" xfId="8" applyFont="1" applyAlignment="1">
      <alignment horizontal="right" vertical="center"/>
    </xf>
    <xf numFmtId="0" fontId="14" fillId="0" borderId="0" xfId="8" applyFont="1" applyAlignment="1">
      <alignment horizontal="center" vertical="center"/>
    </xf>
    <xf numFmtId="49" fontId="14" fillId="0" borderId="0" xfId="8" applyNumberFormat="1" applyFont="1" applyAlignment="1">
      <alignment horizontal="centerContinuous" vertical="center"/>
    </xf>
    <xf numFmtId="49" fontId="22" fillId="0" borderId="0" xfId="8" applyNumberFormat="1" applyFont="1" applyAlignment="1">
      <alignment horizontal="right" vertical="center"/>
    </xf>
    <xf numFmtId="186" fontId="14" fillId="0" borderId="0" xfId="8" applyNumberFormat="1" applyFont="1" applyAlignment="1">
      <alignment vertical="center"/>
    </xf>
    <xf numFmtId="189" fontId="14" fillId="0" borderId="0" xfId="8" applyNumberFormat="1" applyFont="1" applyAlignment="1">
      <alignment horizontal="right" vertical="center"/>
    </xf>
    <xf numFmtId="183" fontId="14" fillId="0" borderId="11" xfId="8" quotePrefix="1" applyNumberFormat="1" applyFont="1" applyBorder="1" applyAlignment="1">
      <alignment horizontal="center" vertical="center"/>
    </xf>
    <xf numFmtId="190" fontId="13" fillId="0" borderId="0" xfId="8" applyNumberFormat="1" applyFont="1" applyAlignment="1">
      <alignment horizontal="right" vertical="center"/>
    </xf>
    <xf numFmtId="182" fontId="13" fillId="0" borderId="0" xfId="8" applyNumberFormat="1" applyFont="1" applyAlignment="1">
      <alignment horizontal="right" vertical="center"/>
    </xf>
    <xf numFmtId="183" fontId="20" fillId="0" borderId="0" xfId="8" applyNumberFormat="1" applyFont="1" applyAlignment="1">
      <alignment horizontal="center" vertical="center"/>
    </xf>
    <xf numFmtId="183" fontId="14" fillId="0" borderId="12" xfId="8" applyNumberFormat="1" applyFont="1" applyBorder="1" applyAlignment="1">
      <alignment horizontal="right" vertical="center"/>
    </xf>
    <xf numFmtId="183" fontId="13" fillId="0" borderId="0" xfId="8" applyNumberFormat="1" applyFont="1" applyAlignment="1">
      <alignment horizontal="right" vertical="center"/>
    </xf>
    <xf numFmtId="0" fontId="14" fillId="0" borderId="11" xfId="8" applyFont="1" applyBorder="1" applyAlignment="1">
      <alignment horizontal="center" vertical="center" wrapText="1"/>
    </xf>
    <xf numFmtId="49" fontId="13" fillId="0" borderId="0" xfId="8" applyNumberFormat="1" applyFont="1" applyAlignment="1">
      <alignment horizontal="right" vertical="center"/>
    </xf>
    <xf numFmtId="183" fontId="14" fillId="0" borderId="0" xfId="8" applyNumberFormat="1" applyFont="1" applyAlignment="1">
      <alignment horizontal="center" vertical="center"/>
    </xf>
    <xf numFmtId="184" fontId="13" fillId="0" borderId="0" xfId="8" applyNumberFormat="1" applyFont="1" applyAlignment="1">
      <alignment horizontal="right" vertical="center"/>
    </xf>
    <xf numFmtId="186" fontId="20" fillId="0" borderId="0" xfId="8" applyNumberFormat="1" applyFont="1" applyAlignment="1">
      <alignment vertical="center"/>
    </xf>
    <xf numFmtId="189" fontId="20" fillId="0" borderId="0" xfId="8" applyNumberFormat="1" applyFont="1" applyAlignment="1">
      <alignment horizontal="right" vertical="center"/>
    </xf>
    <xf numFmtId="183" fontId="20" fillId="0" borderId="12" xfId="8" applyNumberFormat="1" applyFont="1" applyBorder="1" applyAlignment="1">
      <alignment horizontal="right" vertical="center"/>
    </xf>
    <xf numFmtId="0" fontId="23" fillId="0" borderId="0" xfId="8" applyFont="1" applyAlignment="1">
      <alignment vertical="center"/>
    </xf>
    <xf numFmtId="177" fontId="14" fillId="0" borderId="0" xfId="8" applyNumberFormat="1" applyFont="1" applyAlignment="1">
      <alignment vertical="center"/>
    </xf>
    <xf numFmtId="185" fontId="14" fillId="0" borderId="0" xfId="8" applyNumberFormat="1" applyFont="1" applyAlignment="1">
      <alignment vertical="center"/>
    </xf>
    <xf numFmtId="0" fontId="6" fillId="0" borderId="15" xfId="8" applyFont="1" applyBorder="1" applyAlignment="1">
      <alignment horizontal="center" vertical="center"/>
    </xf>
    <xf numFmtId="177" fontId="6" fillId="0" borderId="13" xfId="8" applyNumberFormat="1" applyFont="1" applyBorder="1" applyAlignment="1">
      <alignment vertical="center"/>
    </xf>
    <xf numFmtId="185" fontId="6" fillId="0" borderId="13" xfId="8" applyNumberFormat="1" applyFont="1" applyBorder="1" applyAlignment="1">
      <alignment vertical="center"/>
    </xf>
    <xf numFmtId="0" fontId="25" fillId="0" borderId="0" xfId="8" applyFont="1"/>
    <xf numFmtId="49" fontId="14" fillId="0" borderId="0" xfId="8" applyNumberFormat="1" applyFont="1" applyAlignment="1">
      <alignment horizontal="center" vertical="center"/>
    </xf>
    <xf numFmtId="177" fontId="14" fillId="0" borderId="12" xfId="8" applyNumberFormat="1" applyFont="1" applyBorder="1" applyAlignment="1">
      <alignment vertical="center"/>
    </xf>
    <xf numFmtId="2" fontId="14" fillId="0" borderId="0" xfId="8" applyNumberFormat="1" applyFont="1" applyAlignment="1">
      <alignment vertical="center"/>
    </xf>
    <xf numFmtId="49" fontId="6" fillId="0" borderId="13" xfId="8" applyNumberFormat="1" applyFont="1" applyBorder="1" applyAlignment="1">
      <alignment horizontal="center" vertical="center"/>
    </xf>
    <xf numFmtId="177" fontId="6" fillId="0" borderId="22" xfId="8" applyNumberFormat="1" applyFont="1" applyBorder="1" applyAlignment="1">
      <alignment vertical="center"/>
    </xf>
    <xf numFmtId="2" fontId="6" fillId="0" borderId="13" xfId="8" applyNumberFormat="1" applyFont="1" applyBorder="1" applyAlignment="1">
      <alignment vertical="center"/>
    </xf>
    <xf numFmtId="177" fontId="14" fillId="0" borderId="9" xfId="8" applyNumberFormat="1" applyFont="1" applyBorder="1" applyAlignment="1">
      <alignment vertical="center"/>
    </xf>
    <xf numFmtId="0" fontId="20" fillId="0" borderId="15" xfId="8" applyFont="1" applyBorder="1" applyAlignment="1">
      <alignment horizontal="center" vertical="center"/>
    </xf>
    <xf numFmtId="177" fontId="20" fillId="0" borderId="22" xfId="8" applyNumberFormat="1" applyFont="1" applyBorder="1" applyAlignment="1">
      <alignment vertical="center"/>
    </xf>
    <xf numFmtId="177" fontId="20" fillId="0" borderId="13" xfId="8" applyNumberFormat="1" applyFont="1" applyBorder="1" applyAlignment="1">
      <alignment vertical="center"/>
    </xf>
    <xf numFmtId="2" fontId="20" fillId="0" borderId="13" xfId="8" applyNumberFormat="1" applyFont="1" applyBorder="1" applyAlignment="1">
      <alignment vertical="center"/>
    </xf>
    <xf numFmtId="0" fontId="15" fillId="0" borderId="1" xfId="8" applyFont="1" applyBorder="1" applyAlignment="1">
      <alignment horizontal="right" vertical="center"/>
    </xf>
    <xf numFmtId="191" fontId="14" fillId="0" borderId="0" xfId="8" applyNumberFormat="1" applyFont="1" applyAlignment="1">
      <alignment vertical="center"/>
    </xf>
    <xf numFmtId="0" fontId="20" fillId="0" borderId="13" xfId="8" applyFont="1" applyBorder="1" applyAlignment="1">
      <alignment horizontal="center" vertical="center"/>
    </xf>
    <xf numFmtId="191" fontId="20" fillId="0" borderId="13" xfId="8" applyNumberFormat="1" applyFont="1" applyBorder="1" applyAlignment="1">
      <alignment vertical="center"/>
    </xf>
    <xf numFmtId="0" fontId="27" fillId="0" borderId="0" xfId="8" applyFont="1"/>
    <xf numFmtId="0" fontId="14" fillId="0" borderId="7" xfId="8" applyFont="1" applyBorder="1" applyAlignment="1">
      <alignment horizontal="left" vertical="center"/>
    </xf>
    <xf numFmtId="0" fontId="14" fillId="0" borderId="0" xfId="5" applyFont="1"/>
    <xf numFmtId="0" fontId="14" fillId="0" borderId="0" xfId="5" applyFont="1" applyAlignment="1">
      <alignment vertical="center"/>
    </xf>
    <xf numFmtId="0" fontId="14" fillId="0" borderId="24" xfId="5" applyFont="1" applyBorder="1" applyAlignment="1">
      <alignment horizontal="center" vertical="center"/>
    </xf>
    <xf numFmtId="0" fontId="14" fillId="0" borderId="22" xfId="5" applyFont="1" applyBorder="1" applyAlignment="1">
      <alignment horizontal="center" vertical="center" wrapText="1"/>
    </xf>
    <xf numFmtId="49" fontId="14" fillId="0" borderId="0" xfId="5" applyNumberFormat="1" applyFont="1" applyAlignment="1">
      <alignment horizontal="right" vertical="center"/>
    </xf>
    <xf numFmtId="49" fontId="14" fillId="0" borderId="11" xfId="5" applyNumberFormat="1" applyFont="1" applyBorder="1" applyAlignment="1">
      <alignment horizontal="right" vertical="center"/>
    </xf>
    <xf numFmtId="177" fontId="14" fillId="0" borderId="0" xfId="5" applyNumberFormat="1" applyFont="1" applyAlignment="1">
      <alignment vertical="center"/>
    </xf>
    <xf numFmtId="177" fontId="14" fillId="0" borderId="0" xfId="5" applyNumberFormat="1" applyFont="1" applyAlignment="1">
      <alignment horizontal="right" vertical="center"/>
    </xf>
    <xf numFmtId="182" fontId="14" fillId="0" borderId="0" xfId="5" applyNumberFormat="1" applyFont="1" applyAlignment="1">
      <alignment horizontal="right" vertical="center"/>
    </xf>
    <xf numFmtId="182" fontId="14" fillId="0" borderId="0" xfId="5" applyNumberFormat="1" applyFont="1" applyAlignment="1">
      <alignment vertical="center"/>
    </xf>
    <xf numFmtId="188" fontId="14" fillId="0" borderId="0" xfId="5" applyNumberFormat="1" applyFont="1" applyAlignment="1">
      <alignment vertical="center"/>
    </xf>
    <xf numFmtId="188" fontId="14" fillId="0" borderId="0" xfId="5" applyNumberFormat="1" applyFont="1" applyAlignment="1">
      <alignment horizontal="right" vertical="center"/>
    </xf>
    <xf numFmtId="192" fontId="14" fillId="0" borderId="0" xfId="5" applyNumberFormat="1" applyFont="1" applyAlignment="1">
      <alignment horizontal="right" vertical="center"/>
    </xf>
    <xf numFmtId="192" fontId="14" fillId="0" borderId="0" xfId="5" applyNumberFormat="1" applyFont="1" applyAlignment="1">
      <alignment vertical="center"/>
    </xf>
    <xf numFmtId="177" fontId="28" fillId="0" borderId="0" xfId="5" applyNumberFormat="1" applyFont="1" applyAlignment="1">
      <alignment vertical="center"/>
    </xf>
    <xf numFmtId="49" fontId="20" fillId="0" borderId="0" xfId="5" applyNumberFormat="1" applyFont="1" applyAlignment="1">
      <alignment horizontal="right" vertical="center"/>
    </xf>
    <xf numFmtId="49" fontId="6" fillId="0" borderId="11" xfId="5" applyNumberFormat="1" applyFont="1" applyBorder="1" applyAlignment="1">
      <alignment horizontal="right" vertical="center"/>
    </xf>
    <xf numFmtId="177" fontId="6" fillId="0" borderId="0" xfId="5" applyNumberFormat="1" applyFont="1" applyAlignment="1">
      <alignment vertical="center"/>
    </xf>
    <xf numFmtId="177" fontId="6" fillId="0" borderId="0" xfId="5" applyNumberFormat="1" applyFont="1" applyAlignment="1">
      <alignment horizontal="right" vertical="center"/>
    </xf>
    <xf numFmtId="182" fontId="6" fillId="0" borderId="0" xfId="5" applyNumberFormat="1" applyFont="1" applyAlignment="1">
      <alignment horizontal="right" vertical="center"/>
    </xf>
    <xf numFmtId="182" fontId="6" fillId="0" borderId="0" xfId="5" applyNumberFormat="1" applyFont="1" applyAlignment="1">
      <alignment vertical="center"/>
    </xf>
    <xf numFmtId="188" fontId="28" fillId="0" borderId="0" xfId="5" applyNumberFormat="1" applyFont="1" applyAlignment="1">
      <alignment vertical="center"/>
    </xf>
    <xf numFmtId="49" fontId="28" fillId="0" borderId="11" xfId="5" applyNumberFormat="1" applyFont="1" applyBorder="1" applyAlignment="1">
      <alignment horizontal="right" vertical="center"/>
    </xf>
    <xf numFmtId="188" fontId="6" fillId="0" borderId="0" xfId="5" applyNumberFormat="1" applyFont="1" applyAlignment="1">
      <alignment vertical="center"/>
    </xf>
    <xf numFmtId="188" fontId="6" fillId="0" borderId="0" xfId="5" applyNumberFormat="1" applyFont="1" applyAlignment="1">
      <alignment horizontal="right" vertical="center"/>
    </xf>
    <xf numFmtId="192" fontId="6" fillId="0" borderId="0" xfId="5" applyNumberFormat="1" applyFont="1" applyAlignment="1">
      <alignment horizontal="right" vertical="center"/>
    </xf>
    <xf numFmtId="192" fontId="6" fillId="0" borderId="0" xfId="5" applyNumberFormat="1" applyFont="1" applyAlignment="1">
      <alignment vertical="center"/>
    </xf>
    <xf numFmtId="177" fontId="20" fillId="0" borderId="0" xfId="5" applyNumberFormat="1" applyFont="1" applyAlignment="1">
      <alignment vertical="center"/>
    </xf>
    <xf numFmtId="177" fontId="20" fillId="0" borderId="0" xfId="5" applyNumberFormat="1" applyFont="1" applyAlignment="1">
      <alignment horizontal="right" vertical="center"/>
    </xf>
    <xf numFmtId="182" fontId="20" fillId="0" borderId="0" xfId="5" applyNumberFormat="1" applyFont="1" applyAlignment="1">
      <alignment horizontal="right" vertical="center"/>
    </xf>
    <xf numFmtId="182" fontId="20" fillId="0" borderId="0" xfId="5" applyNumberFormat="1" applyFont="1" applyAlignment="1">
      <alignment vertical="center"/>
    </xf>
    <xf numFmtId="49" fontId="14" fillId="0" borderId="0" xfId="5" applyNumberFormat="1" applyFont="1" applyAlignment="1">
      <alignment vertical="center"/>
    </xf>
    <xf numFmtId="177" fontId="28" fillId="0" borderId="0" xfId="5" applyNumberFormat="1" applyFont="1" applyAlignment="1">
      <alignment horizontal="right" vertical="center"/>
    </xf>
    <xf numFmtId="188" fontId="28" fillId="0" borderId="0" xfId="5" applyNumberFormat="1" applyFont="1" applyAlignment="1">
      <alignment horizontal="right" vertical="center"/>
    </xf>
    <xf numFmtId="49" fontId="20" fillId="0" borderId="0" xfId="5" applyNumberFormat="1" applyFont="1" applyAlignment="1">
      <alignment vertical="center"/>
    </xf>
    <xf numFmtId="182" fontId="28" fillId="0" borderId="0" xfId="5" applyNumberFormat="1" applyFont="1" applyAlignment="1">
      <alignment horizontal="right" vertical="center"/>
    </xf>
    <xf numFmtId="192" fontId="28" fillId="0" borderId="0" xfId="5" applyNumberFormat="1" applyFont="1" applyAlignment="1">
      <alignment horizontal="right" vertical="center"/>
    </xf>
    <xf numFmtId="0" fontId="14" fillId="0" borderId="0" xfId="5" applyFont="1" applyAlignment="1">
      <alignment horizontal="right" vertical="center"/>
    </xf>
    <xf numFmtId="0" fontId="14" fillId="0" borderId="11" xfId="5" applyFont="1" applyBorder="1" applyAlignment="1">
      <alignment horizontal="right" vertical="center"/>
    </xf>
    <xf numFmtId="182" fontId="28" fillId="0" borderId="0" xfId="5" applyNumberFormat="1" applyFont="1" applyAlignment="1">
      <alignment vertical="center"/>
    </xf>
    <xf numFmtId="0" fontId="20" fillId="0" borderId="0" xfId="5" applyFont="1" applyAlignment="1">
      <alignment vertical="center"/>
    </xf>
    <xf numFmtId="0" fontId="20" fillId="0" borderId="11" xfId="5" applyFont="1" applyBorder="1" applyAlignment="1">
      <alignment horizontal="right" vertical="center"/>
    </xf>
    <xf numFmtId="192" fontId="28" fillId="0" borderId="0" xfId="5" applyNumberFormat="1" applyFont="1" applyAlignment="1">
      <alignment vertical="center"/>
    </xf>
    <xf numFmtId="0" fontId="20" fillId="0" borderId="0" xfId="5" applyFont="1" applyAlignment="1">
      <alignment horizontal="right" vertical="center"/>
    </xf>
    <xf numFmtId="188" fontId="20" fillId="0" borderId="0" xfId="5" applyNumberFormat="1" applyFont="1" applyAlignment="1">
      <alignment vertical="center"/>
    </xf>
    <xf numFmtId="188" fontId="20" fillId="0" borderId="0" xfId="5" applyNumberFormat="1" applyFont="1" applyAlignment="1">
      <alignment horizontal="right" vertical="center"/>
    </xf>
    <xf numFmtId="192" fontId="20" fillId="0" borderId="0" xfId="5" applyNumberFormat="1" applyFont="1" applyAlignment="1">
      <alignment horizontal="right" vertical="center"/>
    </xf>
    <xf numFmtId="192" fontId="20" fillId="0" borderId="0" xfId="5" applyNumberFormat="1" applyFont="1" applyAlignment="1">
      <alignment vertical="center"/>
    </xf>
    <xf numFmtId="0" fontId="28" fillId="0" borderId="0" xfId="5" applyFont="1" applyAlignment="1">
      <alignment vertical="center"/>
    </xf>
    <xf numFmtId="0" fontId="6" fillId="0" borderId="11" xfId="5" applyFont="1" applyBorder="1" applyAlignment="1">
      <alignment horizontal="right" vertical="center"/>
    </xf>
    <xf numFmtId="177" fontId="6" fillId="0" borderId="12" xfId="5" applyNumberFormat="1" applyFont="1" applyBorder="1" applyAlignment="1">
      <alignment vertical="center"/>
    </xf>
    <xf numFmtId="0" fontId="29" fillId="0" borderId="0" xfId="5" applyFont="1"/>
    <xf numFmtId="0" fontId="14" fillId="0" borderId="0" xfId="5" quotePrefix="1" applyFont="1" applyAlignment="1">
      <alignment vertical="center"/>
    </xf>
    <xf numFmtId="0" fontId="14" fillId="0" borderId="11" xfId="5" quotePrefix="1" applyFont="1" applyBorder="1" applyAlignment="1">
      <alignment horizontal="right" vertical="center"/>
    </xf>
    <xf numFmtId="177" fontId="26" fillId="0" borderId="0" xfId="5" applyNumberFormat="1" applyFont="1" applyAlignment="1">
      <alignment vertical="center"/>
    </xf>
    <xf numFmtId="177" fontId="26" fillId="0" borderId="0" xfId="5" applyNumberFormat="1" applyFont="1" applyAlignment="1">
      <alignment horizontal="right" vertical="center"/>
    </xf>
    <xf numFmtId="182" fontId="26" fillId="0" borderId="0" xfId="5" applyNumberFormat="1" applyFont="1" applyAlignment="1">
      <alignment horizontal="right" vertical="center"/>
    </xf>
    <xf numFmtId="182" fontId="26" fillId="0" borderId="0" xfId="5" applyNumberFormat="1" applyFont="1" applyAlignment="1">
      <alignment vertical="center"/>
    </xf>
    <xf numFmtId="0" fontId="13" fillId="0" borderId="0" xfId="5" applyFont="1" applyAlignment="1">
      <alignment vertical="center"/>
    </xf>
    <xf numFmtId="182" fontId="13" fillId="0" borderId="0" xfId="5" applyNumberFormat="1" applyFont="1" applyAlignment="1">
      <alignment vertical="center"/>
    </xf>
    <xf numFmtId="0" fontId="20" fillId="0" borderId="0" xfId="5" quotePrefix="1" applyFont="1" applyAlignment="1">
      <alignment vertical="center"/>
    </xf>
    <xf numFmtId="0" fontId="23" fillId="0" borderId="0" xfId="8" applyFont="1" applyAlignment="1">
      <alignment horizontal="center" vertical="center"/>
    </xf>
    <xf numFmtId="0" fontId="20" fillId="0" borderId="8" xfId="8" applyFont="1" applyBorder="1" applyAlignment="1">
      <alignment horizontal="distributed" vertical="center"/>
    </xf>
    <xf numFmtId="177" fontId="20" fillId="0" borderId="0" xfId="8" applyNumberFormat="1" applyFont="1" applyAlignment="1">
      <alignment vertical="center"/>
    </xf>
    <xf numFmtId="193" fontId="20" fillId="0" borderId="7" xfId="8" applyNumberFormat="1" applyFont="1" applyBorder="1" applyAlignment="1">
      <alignment vertical="center"/>
    </xf>
    <xf numFmtId="0" fontId="13" fillId="0" borderId="11" xfId="8" applyFont="1" applyBorder="1" applyAlignment="1">
      <alignment horizontal="distributed" vertical="center"/>
    </xf>
    <xf numFmtId="177" fontId="13" fillId="0" borderId="0" xfId="8" applyNumberFormat="1" applyFont="1" applyAlignment="1">
      <alignment horizontal="right" vertical="center"/>
    </xf>
    <xf numFmtId="193" fontId="13" fillId="0" borderId="0" xfId="8" applyNumberFormat="1" applyFont="1" applyAlignment="1">
      <alignment horizontal="right" vertical="center"/>
    </xf>
    <xf numFmtId="177" fontId="30" fillId="0" borderId="0" xfId="8" applyNumberFormat="1" applyFont="1" applyAlignment="1">
      <alignment horizontal="right" vertical="center"/>
    </xf>
    <xf numFmtId="193" fontId="30" fillId="0" borderId="0" xfId="8" applyNumberFormat="1" applyFont="1" applyAlignment="1">
      <alignment horizontal="right" vertical="center"/>
    </xf>
    <xf numFmtId="0" fontId="14" fillId="0" borderId="11" xfId="8" applyFont="1" applyBorder="1" applyAlignment="1">
      <alignment horizontal="distributed" vertical="center"/>
    </xf>
    <xf numFmtId="177" fontId="14" fillId="0" borderId="0" xfId="8" applyNumberFormat="1" applyFont="1" applyAlignment="1">
      <alignment horizontal="right" vertical="center"/>
    </xf>
    <xf numFmtId="0" fontId="14" fillId="0" borderId="15" xfId="8" applyFont="1" applyBorder="1" applyAlignment="1">
      <alignment horizontal="distributed" vertical="center"/>
    </xf>
    <xf numFmtId="177" fontId="14" fillId="0" borderId="13" xfId="8" applyNumberFormat="1" applyFont="1" applyBorder="1" applyAlignment="1">
      <alignment horizontal="right" vertical="center"/>
    </xf>
    <xf numFmtId="0" fontId="14" fillId="0" borderId="13" xfId="8" applyFont="1" applyBorder="1" applyAlignment="1">
      <alignment vertical="center"/>
    </xf>
    <xf numFmtId="0" fontId="4" fillId="0" borderId="0" xfId="5" applyFont="1" applyAlignment="1">
      <alignment horizontal="left" vertical="center"/>
    </xf>
    <xf numFmtId="0" fontId="6" fillId="0" borderId="7" xfId="5" applyFont="1" applyBorder="1" applyAlignment="1">
      <alignment horizontal="distributed" vertical="center"/>
    </xf>
    <xf numFmtId="0" fontId="6" fillId="0" borderId="8" xfId="5" applyFont="1" applyBorder="1" applyAlignment="1">
      <alignment horizontal="distributed" vertical="center"/>
    </xf>
    <xf numFmtId="0" fontId="3" fillId="0" borderId="14" xfId="5" applyBorder="1" applyAlignment="1">
      <alignment horizontal="center" vertical="center"/>
    </xf>
    <xf numFmtId="0" fontId="3" fillId="0" borderId="15" xfId="5" applyBorder="1"/>
    <xf numFmtId="49" fontId="3" fillId="0" borderId="7" xfId="5" applyNumberFormat="1" applyBorder="1" applyAlignment="1">
      <alignment horizontal="left" vertical="center"/>
    </xf>
    <xf numFmtId="49" fontId="3" fillId="0" borderId="0" xfId="5" applyNumberFormat="1" applyAlignment="1">
      <alignment horizontal="left" vertical="center"/>
    </xf>
    <xf numFmtId="178" fontId="3" fillId="0" borderId="13" xfId="8" applyNumberFormat="1" applyFont="1" applyBorder="1" applyAlignment="1">
      <alignment horizontal="distributed" vertical="center"/>
    </xf>
    <xf numFmtId="178" fontId="6" fillId="0" borderId="0" xfId="8" applyNumberFormat="1" applyFont="1" applyAlignment="1">
      <alignment horizontal="distributed" vertical="center"/>
    </xf>
    <xf numFmtId="178" fontId="6" fillId="0" borderId="11" xfId="8" applyNumberFormat="1" applyFont="1" applyBorder="1" applyAlignment="1">
      <alignment horizontal="distributed" vertical="center"/>
    </xf>
    <xf numFmtId="178" fontId="3" fillId="0" borderId="0" xfId="8" applyNumberFormat="1" applyFont="1" applyAlignment="1">
      <alignment horizontal="distributed" vertical="center"/>
    </xf>
    <xf numFmtId="178" fontId="3" fillId="0" borderId="11" xfId="8" applyNumberFormat="1" applyFont="1" applyBorder="1" applyAlignment="1">
      <alignment horizontal="distributed" vertical="center"/>
    </xf>
    <xf numFmtId="178" fontId="3" fillId="0" borderId="0" xfId="8" applyNumberFormat="1" applyFont="1" applyAlignment="1">
      <alignment horizontal="distributed" vertical="center" wrapText="1"/>
    </xf>
    <xf numFmtId="178" fontId="4" fillId="0" borderId="0" xfId="8" applyNumberFormat="1" applyFont="1" applyAlignment="1">
      <alignment horizontal="left" vertical="center"/>
    </xf>
    <xf numFmtId="0" fontId="3" fillId="0" borderId="0" xfId="8" applyFont="1" applyAlignment="1">
      <alignment horizontal="left" vertical="top"/>
    </xf>
    <xf numFmtId="179" fontId="3" fillId="0" borderId="1" xfId="8" applyNumberFormat="1" applyFont="1" applyBorder="1" applyAlignment="1">
      <alignment horizontal="right" vertical="center"/>
    </xf>
    <xf numFmtId="178" fontId="3" fillId="0" borderId="16" xfId="8" applyNumberFormat="1" applyFont="1" applyBorder="1" applyAlignment="1">
      <alignment horizontal="center" vertical="center"/>
    </xf>
    <xf numFmtId="178" fontId="3" fillId="0" borderId="17" xfId="8" applyNumberFormat="1" applyFont="1" applyBorder="1" applyAlignment="1">
      <alignment horizontal="center" vertical="center"/>
    </xf>
    <xf numFmtId="178" fontId="3" fillId="0" borderId="13" xfId="8" applyNumberFormat="1" applyFont="1" applyBorder="1" applyAlignment="1">
      <alignment horizontal="center" vertical="center"/>
    </xf>
    <xf numFmtId="178" fontId="3" fillId="0" borderId="15" xfId="8" applyNumberFormat="1" applyFont="1" applyBorder="1" applyAlignment="1">
      <alignment horizontal="center" vertical="center"/>
    </xf>
    <xf numFmtId="178" fontId="3" fillId="0" borderId="4" xfId="8" applyNumberFormat="1" applyFont="1" applyBorder="1" applyAlignment="1">
      <alignment horizontal="center" vertical="center"/>
    </xf>
    <xf numFmtId="178" fontId="3" fillId="0" borderId="5" xfId="8" applyNumberFormat="1" applyFont="1" applyBorder="1" applyAlignment="1">
      <alignment horizontal="center" vertical="center"/>
    </xf>
    <xf numFmtId="178" fontId="3" fillId="0" borderId="2" xfId="8" applyNumberFormat="1" applyFont="1" applyBorder="1" applyAlignment="1">
      <alignment horizontal="center" vertical="center"/>
    </xf>
    <xf numFmtId="179" fontId="3" fillId="0" borderId="18" xfId="8" applyNumberFormat="1" applyFont="1" applyBorder="1" applyAlignment="1">
      <alignment horizontal="center" vertical="center"/>
    </xf>
    <xf numFmtId="179" fontId="3" fillId="0" borderId="16" xfId="8" applyNumberFormat="1" applyFont="1" applyBorder="1" applyAlignment="1">
      <alignment horizontal="center" vertical="center"/>
    </xf>
    <xf numFmtId="178" fontId="3" fillId="0" borderId="15" xfId="8" applyNumberFormat="1" applyFont="1" applyBorder="1" applyAlignment="1">
      <alignment horizontal="distributed" vertical="center"/>
    </xf>
    <xf numFmtId="0" fontId="3" fillId="0" borderId="0" xfId="8" applyFont="1" applyAlignment="1">
      <alignment horizontal="left" vertical="center"/>
    </xf>
    <xf numFmtId="0" fontId="3" fillId="0" borderId="1" xfId="8" applyFont="1" applyBorder="1" applyAlignment="1">
      <alignment vertical="center"/>
    </xf>
    <xf numFmtId="0" fontId="3" fillId="0" borderId="0" xfId="8" applyFont="1" applyAlignment="1">
      <alignment horizontal="right" vertical="center"/>
    </xf>
    <xf numFmtId="0" fontId="3" fillId="0" borderId="7" xfId="8" applyFont="1" applyBorder="1" applyAlignment="1">
      <alignment horizontal="left" vertical="center"/>
    </xf>
    <xf numFmtId="0" fontId="4" fillId="0" borderId="0" xfId="8" applyFont="1" applyAlignment="1">
      <alignment horizontal="left" vertical="center"/>
    </xf>
    <xf numFmtId="0" fontId="3" fillId="0" borderId="1" xfId="8" applyFont="1" applyBorder="1" applyAlignment="1">
      <alignment horizontal="left" vertical="center"/>
    </xf>
    <xf numFmtId="0" fontId="3" fillId="0" borderId="17" xfId="8" applyFont="1" applyBorder="1" applyAlignment="1">
      <alignment horizontal="center" vertical="center"/>
    </xf>
    <xf numFmtId="0" fontId="3" fillId="0" borderId="15" xfId="8" applyFont="1" applyBorder="1" applyAlignment="1">
      <alignment horizontal="center" vertical="center"/>
    </xf>
    <xf numFmtId="0" fontId="3" fillId="0" borderId="4" xfId="8" applyFont="1" applyBorder="1" applyAlignment="1">
      <alignment horizontal="center" vertical="center"/>
    </xf>
    <xf numFmtId="0" fontId="3" fillId="0" borderId="5" xfId="8" applyFont="1" applyBorder="1" applyAlignment="1">
      <alignment horizontal="center" vertical="center"/>
    </xf>
    <xf numFmtId="0" fontId="3" fillId="0" borderId="2" xfId="8" applyFont="1" applyBorder="1" applyAlignment="1">
      <alignment horizontal="center" vertical="center"/>
    </xf>
    <xf numFmtId="0" fontId="3" fillId="0" borderId="1" xfId="8" applyFont="1" applyBorder="1" applyAlignment="1">
      <alignment horizontal="right" vertical="center"/>
    </xf>
    <xf numFmtId="0" fontId="3" fillId="0" borderId="17" xfId="8" applyFont="1" applyBorder="1" applyAlignment="1">
      <alignment horizontal="center" vertical="center" wrapText="1"/>
    </xf>
    <xf numFmtId="0" fontId="3" fillId="0" borderId="15" xfId="8" applyFont="1" applyBorder="1" applyAlignment="1">
      <alignment horizontal="center" vertical="center" wrapText="1"/>
    </xf>
    <xf numFmtId="0" fontId="3" fillId="0" borderId="16" xfId="8" applyFont="1" applyBorder="1" applyAlignment="1">
      <alignment horizontal="center" vertical="center" wrapText="1"/>
    </xf>
    <xf numFmtId="0" fontId="3" fillId="0" borderId="13" xfId="8" applyFont="1" applyBorder="1" applyAlignment="1">
      <alignment horizontal="center" vertical="center" wrapText="1"/>
    </xf>
    <xf numFmtId="0" fontId="14" fillId="0" borderId="0" xfId="8" applyFont="1" applyAlignment="1">
      <alignment horizontal="left" vertical="center"/>
    </xf>
    <xf numFmtId="0" fontId="14" fillId="0" borderId="17" xfId="8" applyFont="1" applyBorder="1" applyAlignment="1">
      <alignment horizontal="center" vertical="center" wrapText="1"/>
    </xf>
    <xf numFmtId="0" fontId="14" fillId="0" borderId="15" xfId="8" applyFont="1" applyBorder="1" applyAlignment="1">
      <alignment horizontal="center" vertical="center" wrapText="1"/>
    </xf>
    <xf numFmtId="0" fontId="14" fillId="0" borderId="4" xfId="8" applyFont="1" applyBorder="1" applyAlignment="1">
      <alignment horizontal="center" vertical="center"/>
    </xf>
    <xf numFmtId="0" fontId="14" fillId="0" borderId="5" xfId="8" applyFont="1" applyBorder="1" applyAlignment="1">
      <alignment horizontal="center" vertical="center"/>
    </xf>
    <xf numFmtId="0" fontId="14" fillId="0" borderId="2" xfId="8" applyFont="1" applyBorder="1" applyAlignment="1">
      <alignment horizontal="center" vertical="center"/>
    </xf>
    <xf numFmtId="0" fontId="14" fillId="0" borderId="7" xfId="8" applyFont="1" applyBorder="1" applyAlignment="1">
      <alignment horizontal="left" vertical="center"/>
    </xf>
    <xf numFmtId="0" fontId="14" fillId="0" borderId="1" xfId="8" applyFont="1" applyBorder="1" applyAlignment="1">
      <alignment horizontal="left" vertical="center"/>
    </xf>
    <xf numFmtId="0" fontId="14" fillId="0" borderId="16" xfId="8" applyFont="1" applyBorder="1" applyAlignment="1">
      <alignment horizontal="center" vertical="center" wrapText="1"/>
    </xf>
    <xf numFmtId="0" fontId="14" fillId="0" borderId="13" xfId="8" applyFont="1" applyBorder="1" applyAlignment="1">
      <alignment horizontal="center" vertical="center" wrapText="1"/>
    </xf>
    <xf numFmtId="0" fontId="23" fillId="0" borderId="0" xfId="8" applyFont="1" applyAlignment="1">
      <alignment horizontal="left" vertical="center"/>
    </xf>
    <xf numFmtId="0" fontId="14" fillId="0" borderId="0" xfId="5" applyFont="1" applyAlignment="1">
      <alignment horizontal="distributed" vertical="center"/>
    </xf>
    <xf numFmtId="0" fontId="14" fillId="0" borderId="11" xfId="5" applyFont="1" applyBorder="1" applyAlignment="1">
      <alignment horizontal="distributed" vertical="center"/>
    </xf>
    <xf numFmtId="0" fontId="14" fillId="0" borderId="7" xfId="5" applyFont="1" applyBorder="1" applyAlignment="1">
      <alignment horizontal="left" vertical="center"/>
    </xf>
    <xf numFmtId="0" fontId="3" fillId="0" borderId="0" xfId="5" applyAlignment="1">
      <alignment horizontal="left" vertical="center"/>
    </xf>
    <xf numFmtId="0" fontId="14" fillId="0" borderId="0" xfId="5" applyFont="1" applyAlignment="1">
      <alignment horizontal="left" vertical="center"/>
    </xf>
    <xf numFmtId="0" fontId="23" fillId="0" borderId="0" xfId="5" applyFont="1" applyAlignment="1">
      <alignment horizontal="left" vertical="center"/>
    </xf>
    <xf numFmtId="0" fontId="14" fillId="0" borderId="0" xfId="5" applyFont="1" applyAlignment="1">
      <alignment horizontal="left"/>
    </xf>
    <xf numFmtId="0" fontId="14" fillId="0" borderId="16" xfId="5" applyFont="1" applyBorder="1" applyAlignment="1">
      <alignment horizontal="center" vertical="center" wrapText="1"/>
    </xf>
    <xf numFmtId="0" fontId="14" fillId="0" borderId="17" xfId="5" applyFont="1" applyBorder="1" applyAlignment="1">
      <alignment horizontal="center" vertical="center" wrapText="1"/>
    </xf>
    <xf numFmtId="0" fontId="14" fillId="0" borderId="13" xfId="5" applyFont="1" applyBorder="1" applyAlignment="1">
      <alignment horizontal="center" vertical="center" wrapText="1"/>
    </xf>
    <xf numFmtId="0" fontId="14" fillId="0" borderId="15" xfId="5" applyFont="1" applyBorder="1" applyAlignment="1">
      <alignment horizontal="center" vertical="center" wrapText="1"/>
    </xf>
    <xf numFmtId="0" fontId="14" fillId="0" borderId="23" xfId="5" applyFont="1" applyBorder="1" applyAlignment="1">
      <alignment horizontal="center" vertical="center"/>
    </xf>
    <xf numFmtId="0" fontId="14" fillId="0" borderId="24" xfId="5" applyFont="1" applyBorder="1" applyAlignment="1">
      <alignment horizontal="center" vertical="center"/>
    </xf>
    <xf numFmtId="0" fontId="14" fillId="0" borderId="3" xfId="5" applyFont="1" applyBorder="1" applyAlignment="1">
      <alignment horizontal="center" vertical="center"/>
    </xf>
    <xf numFmtId="0" fontId="14" fillId="0" borderId="4" xfId="5" applyFont="1" applyBorder="1" applyAlignment="1">
      <alignment horizontal="center" vertical="center"/>
    </xf>
    <xf numFmtId="0" fontId="14" fillId="0" borderId="17" xfId="8" applyFont="1" applyBorder="1" applyAlignment="1">
      <alignment horizontal="center" vertical="center"/>
    </xf>
    <xf numFmtId="0" fontId="14" fillId="0" borderId="15" xfId="8" applyFont="1" applyBorder="1" applyAlignment="1">
      <alignment horizontal="center" vertical="center"/>
    </xf>
    <xf numFmtId="49" fontId="14" fillId="0" borderId="4" xfId="8" applyNumberFormat="1" applyFont="1" applyBorder="1" applyAlignment="1">
      <alignment horizontal="center" vertical="center"/>
    </xf>
    <xf numFmtId="49" fontId="14" fillId="0" borderId="2" xfId="8" applyNumberFormat="1" applyFont="1" applyBorder="1" applyAlignment="1">
      <alignment horizontal="center" vertical="center"/>
    </xf>
    <xf numFmtId="49" fontId="14" fillId="0" borderId="5" xfId="8" applyNumberFormat="1" applyFont="1" applyBorder="1" applyAlignment="1">
      <alignment horizontal="center" vertical="center"/>
    </xf>
  </cellXfs>
  <cellStyles count="14">
    <cellStyle name="パーセント 2" xfId="7" xr:uid="{00000000-0005-0000-0000-000000000000}"/>
    <cellStyle name="パーセント 2 2" xfId="13" xr:uid="{BF2B7DD0-85CB-4B59-8613-85A7095A83D6}"/>
    <cellStyle name="パーセント 3" xfId="11" xr:uid="{5E865D98-133F-4FFF-8C9C-17D594F27A65}"/>
    <cellStyle name="桁区切り 2" xfId="3" xr:uid="{00000000-0005-0000-0000-000001000000}"/>
    <cellStyle name="桁区切り 2 2" xfId="12" xr:uid="{6AA60802-8581-41CA-85E2-A81890A70ED8}"/>
    <cellStyle name="桁区切り 3" xfId="10" xr:uid="{BCA94907-8C4A-4693-8FE8-F0E05814A20B}"/>
    <cellStyle name="標準" xfId="0" builtinId="0"/>
    <cellStyle name="標準 2" xfId="1" xr:uid="{00000000-0005-0000-0000-000003000000}"/>
    <cellStyle name="標準 2 2" xfId="5" xr:uid="{00000000-0005-0000-0000-000004000000}"/>
    <cellStyle name="標準 2 3" xfId="6" xr:uid="{00000000-0005-0000-0000-000005000000}"/>
    <cellStyle name="標準 3" xfId="2" xr:uid="{00000000-0005-0000-0000-000006000000}"/>
    <cellStyle name="標準 3 2" xfId="9" xr:uid="{5709B099-0B17-4568-AB61-70266CAE92F6}"/>
    <cellStyle name="標準 4" xfId="4" xr:uid="{00000000-0005-0000-0000-000007000000}"/>
    <cellStyle name="標準 5" xfId="8" xr:uid="{65D32A76-FEEB-453F-ACC0-920BBB2C61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6</xdr:row>
      <xdr:rowOff>57150</xdr:rowOff>
    </xdr:from>
    <xdr:to>
      <xdr:col>2</xdr:col>
      <xdr:colOff>152400</xdr:colOff>
      <xdr:row>18</xdr:row>
      <xdr:rowOff>161925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CAF7F988-92D1-43D2-A248-4FBB9775D0D9}"/>
            </a:ext>
          </a:extLst>
        </xdr:cNvPr>
        <xdr:cNvSpPr>
          <a:spLocks/>
        </xdr:cNvSpPr>
      </xdr:nvSpPr>
      <xdr:spPr bwMode="auto">
        <a:xfrm>
          <a:off x="333375" y="1384300"/>
          <a:ext cx="47625" cy="2390775"/>
        </a:xfrm>
        <a:prstGeom prst="leftBracket">
          <a:avLst>
            <a:gd name="adj" fmla="val 15408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44450</xdr:colOff>
      <xdr:row>5</xdr:row>
      <xdr:rowOff>57150</xdr:rowOff>
    </xdr:from>
    <xdr:to>
      <xdr:col>2</xdr:col>
      <xdr:colOff>93344</xdr:colOff>
      <xdr:row>17</xdr:row>
      <xdr:rowOff>139700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986C098D-D7E9-43AE-A041-4686AE368A6D}"/>
            </a:ext>
          </a:extLst>
        </xdr:cNvPr>
        <xdr:cNvSpPr>
          <a:spLocks/>
        </xdr:cNvSpPr>
      </xdr:nvSpPr>
      <xdr:spPr bwMode="auto">
        <a:xfrm>
          <a:off x="273050" y="1092200"/>
          <a:ext cx="48894" cy="2368550"/>
        </a:xfrm>
        <a:prstGeom prst="leftBracket">
          <a:avLst>
            <a:gd name="adj" fmla="val 15408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0FEAC-FD28-4BE7-B266-4AA756B167E3}">
  <dimension ref="A1:N46"/>
  <sheetViews>
    <sheetView tabSelected="1" zoomScaleNormal="100" workbookViewId="0">
      <selection sqref="A1:K1"/>
    </sheetView>
  </sheetViews>
  <sheetFormatPr defaultColWidth="7" defaultRowHeight="17.100000000000001" customHeight="1" x14ac:dyDescent="0.4"/>
  <cols>
    <col min="1" max="1" width="5.125" style="1" customWidth="1"/>
    <col min="2" max="2" width="15" style="1" customWidth="1"/>
    <col min="3" max="5" width="8" style="1" customWidth="1"/>
    <col min="6" max="6" width="0.625" style="1" customWidth="1"/>
    <col min="7" max="7" width="5.125" style="1" customWidth="1"/>
    <col min="8" max="8" width="15" style="1" customWidth="1"/>
    <col min="9" max="11" width="8" style="1" customWidth="1"/>
    <col min="12" max="16384" width="7" style="1"/>
  </cols>
  <sheetData>
    <row r="1" spans="1:14" ht="21" customHeight="1" x14ac:dyDescent="0.4">
      <c r="A1" s="276" t="s">
        <v>0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spans="1:14" ht="13.5" customHeight="1" thickBot="1" x14ac:dyDescent="0.45">
      <c r="G2" s="2"/>
      <c r="H2" s="2"/>
      <c r="I2" s="2"/>
      <c r="J2" s="2"/>
      <c r="K2" s="3" t="s">
        <v>1</v>
      </c>
    </row>
    <row r="3" spans="1:14" ht="18.75" customHeight="1" thickTop="1" x14ac:dyDescent="0.4">
      <c r="A3" s="4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/>
      <c r="G3" s="8" t="s">
        <v>2</v>
      </c>
      <c r="H3" s="5" t="s">
        <v>3</v>
      </c>
      <c r="I3" s="5" t="s">
        <v>4</v>
      </c>
      <c r="J3" s="5" t="s">
        <v>5</v>
      </c>
      <c r="K3" s="6" t="s">
        <v>6</v>
      </c>
    </row>
    <row r="4" spans="1:14" ht="17.100000000000001" customHeight="1" x14ac:dyDescent="0.4">
      <c r="A4" s="277" t="s">
        <v>7</v>
      </c>
      <c r="B4" s="278"/>
      <c r="C4" s="9">
        <f>390358+87199</f>
        <v>477557</v>
      </c>
      <c r="D4" s="10">
        <f>189835+42066</f>
        <v>231901</v>
      </c>
      <c r="E4" s="10">
        <f>200523+45133</f>
        <v>245656</v>
      </c>
      <c r="F4" s="11"/>
      <c r="G4" s="12"/>
      <c r="H4" s="13"/>
      <c r="I4" s="14"/>
      <c r="J4" s="15"/>
      <c r="K4" s="15"/>
      <c r="M4" s="16"/>
      <c r="N4" s="16"/>
    </row>
    <row r="5" spans="1:14" ht="17.100000000000001" customHeight="1" x14ac:dyDescent="0.4">
      <c r="A5" s="17" t="s">
        <v>8</v>
      </c>
      <c r="B5" s="18" t="s">
        <v>9</v>
      </c>
      <c r="C5" s="19">
        <v>11402</v>
      </c>
      <c r="D5" s="20">
        <v>5614</v>
      </c>
      <c r="E5" s="20">
        <v>5788</v>
      </c>
      <c r="F5" s="21"/>
      <c r="G5" s="22" t="s">
        <v>10</v>
      </c>
      <c r="H5" s="23" t="s">
        <v>11</v>
      </c>
      <c r="I5" s="19">
        <v>4477</v>
      </c>
      <c r="J5" s="20">
        <v>2159</v>
      </c>
      <c r="K5" s="20">
        <v>2318</v>
      </c>
    </row>
    <row r="6" spans="1:14" ht="17.100000000000001" customHeight="1" x14ac:dyDescent="0.4">
      <c r="A6" s="17" t="s">
        <v>12</v>
      </c>
      <c r="B6" s="18" t="s">
        <v>13</v>
      </c>
      <c r="C6" s="19">
        <v>7697</v>
      </c>
      <c r="D6" s="20">
        <v>3745</v>
      </c>
      <c r="E6" s="20">
        <v>3952</v>
      </c>
      <c r="F6" s="21"/>
      <c r="G6" s="22" t="s">
        <v>14</v>
      </c>
      <c r="H6" s="23" t="s">
        <v>15</v>
      </c>
      <c r="I6" s="19">
        <v>5652</v>
      </c>
      <c r="J6" s="20">
        <v>2637</v>
      </c>
      <c r="K6" s="20">
        <v>3015</v>
      </c>
      <c r="N6" s="16"/>
    </row>
    <row r="7" spans="1:14" ht="17.100000000000001" customHeight="1" x14ac:dyDescent="0.4">
      <c r="A7" s="17" t="s">
        <v>16</v>
      </c>
      <c r="B7" s="18" t="s">
        <v>17</v>
      </c>
      <c r="C7" s="19">
        <v>12092</v>
      </c>
      <c r="D7" s="20">
        <v>5763</v>
      </c>
      <c r="E7" s="20">
        <v>6329</v>
      </c>
      <c r="F7" s="21"/>
      <c r="G7" s="22" t="s">
        <v>18</v>
      </c>
      <c r="H7" s="23" t="s">
        <v>19</v>
      </c>
      <c r="I7" s="19">
        <v>8638</v>
      </c>
      <c r="J7" s="20">
        <v>4257</v>
      </c>
      <c r="K7" s="20">
        <v>4381</v>
      </c>
    </row>
    <row r="8" spans="1:14" ht="17.100000000000001" customHeight="1" x14ac:dyDescent="0.4">
      <c r="A8" s="17" t="s">
        <v>20</v>
      </c>
      <c r="B8" s="18" t="s">
        <v>21</v>
      </c>
      <c r="C8" s="19">
        <v>6576</v>
      </c>
      <c r="D8" s="20">
        <v>3124</v>
      </c>
      <c r="E8" s="20">
        <v>3452</v>
      </c>
      <c r="F8" s="21"/>
      <c r="G8" s="22"/>
      <c r="H8" s="23"/>
      <c r="I8" s="20"/>
      <c r="J8" s="20"/>
      <c r="K8" s="20"/>
    </row>
    <row r="9" spans="1:14" ht="17.100000000000001" customHeight="1" x14ac:dyDescent="0.4">
      <c r="A9" s="17" t="s">
        <v>22</v>
      </c>
      <c r="B9" s="18" t="s">
        <v>23</v>
      </c>
      <c r="C9" s="19">
        <v>5035</v>
      </c>
      <c r="D9" s="20">
        <v>2464</v>
      </c>
      <c r="E9" s="20">
        <v>2571</v>
      </c>
      <c r="F9" s="21"/>
      <c r="G9" s="22" t="s">
        <v>24</v>
      </c>
      <c r="H9" s="23" t="s">
        <v>25</v>
      </c>
      <c r="I9" s="19">
        <v>8717</v>
      </c>
      <c r="J9" s="20">
        <v>4278</v>
      </c>
      <c r="K9" s="20">
        <v>4439</v>
      </c>
    </row>
    <row r="10" spans="1:14" ht="17.100000000000001" customHeight="1" x14ac:dyDescent="0.4">
      <c r="A10" s="17"/>
      <c r="B10" s="18"/>
      <c r="C10" s="19"/>
      <c r="D10" s="20"/>
      <c r="E10" s="20"/>
      <c r="F10" s="21"/>
      <c r="G10" s="22" t="s">
        <v>26</v>
      </c>
      <c r="H10" s="23" t="s">
        <v>27</v>
      </c>
      <c r="I10" s="19">
        <v>9134</v>
      </c>
      <c r="J10" s="20">
        <v>4547</v>
      </c>
      <c r="K10" s="20">
        <v>4587</v>
      </c>
    </row>
    <row r="11" spans="1:14" ht="17.100000000000001" customHeight="1" x14ac:dyDescent="0.4">
      <c r="A11" s="17" t="s">
        <v>28</v>
      </c>
      <c r="B11" s="18" t="s">
        <v>29</v>
      </c>
      <c r="C11" s="19">
        <v>8346</v>
      </c>
      <c r="D11" s="20">
        <v>4225</v>
      </c>
      <c r="E11" s="20">
        <v>4121</v>
      </c>
      <c r="F11" s="21"/>
      <c r="G11" s="22" t="s">
        <v>30</v>
      </c>
      <c r="H11" s="23" t="s">
        <v>31</v>
      </c>
      <c r="I11" s="19">
        <v>7350</v>
      </c>
      <c r="J11" s="20">
        <v>3555</v>
      </c>
      <c r="K11" s="20">
        <v>3795</v>
      </c>
    </row>
    <row r="12" spans="1:14" ht="17.100000000000001" customHeight="1" x14ac:dyDescent="0.4">
      <c r="A12" s="17" t="s">
        <v>32</v>
      </c>
      <c r="B12" s="18" t="s">
        <v>33</v>
      </c>
      <c r="C12" s="19">
        <v>8976</v>
      </c>
      <c r="D12" s="20">
        <v>4598</v>
      </c>
      <c r="E12" s="20">
        <v>4378</v>
      </c>
      <c r="F12" s="21"/>
      <c r="G12" s="22" t="s">
        <v>34</v>
      </c>
      <c r="H12" s="23" t="s">
        <v>35</v>
      </c>
      <c r="I12" s="19">
        <v>10323</v>
      </c>
      <c r="J12" s="20">
        <v>4849</v>
      </c>
      <c r="K12" s="20">
        <v>5474</v>
      </c>
    </row>
    <row r="13" spans="1:14" ht="17.100000000000001" customHeight="1" x14ac:dyDescent="0.4">
      <c r="A13" s="17" t="s">
        <v>36</v>
      </c>
      <c r="B13" s="18" t="s">
        <v>37</v>
      </c>
      <c r="C13" s="19">
        <v>3978</v>
      </c>
      <c r="D13" s="20">
        <v>1980</v>
      </c>
      <c r="E13" s="20">
        <v>1998</v>
      </c>
      <c r="F13" s="21"/>
      <c r="G13" s="22" t="s">
        <v>38</v>
      </c>
      <c r="H13" s="23" t="s">
        <v>39</v>
      </c>
      <c r="I13" s="19">
        <v>11508</v>
      </c>
      <c r="J13" s="20">
        <v>5406</v>
      </c>
      <c r="K13" s="20">
        <v>6102</v>
      </c>
    </row>
    <row r="14" spans="1:14" ht="17.100000000000001" customHeight="1" x14ac:dyDescent="0.4">
      <c r="A14" s="17" t="s">
        <v>40</v>
      </c>
      <c r="B14" s="18" t="s">
        <v>41</v>
      </c>
      <c r="C14" s="19">
        <v>8569</v>
      </c>
      <c r="D14" s="20">
        <v>4090</v>
      </c>
      <c r="E14" s="20">
        <v>4479</v>
      </c>
      <c r="F14" s="21"/>
      <c r="G14" s="22"/>
      <c r="H14" s="23"/>
      <c r="I14" s="20"/>
      <c r="J14" s="20"/>
      <c r="K14" s="20"/>
    </row>
    <row r="15" spans="1:14" ht="17.100000000000001" customHeight="1" x14ac:dyDescent="0.4">
      <c r="A15" s="17" t="s">
        <v>42</v>
      </c>
      <c r="B15" s="18" t="s">
        <v>43</v>
      </c>
      <c r="C15" s="19">
        <v>3776</v>
      </c>
      <c r="D15" s="20">
        <v>1799</v>
      </c>
      <c r="E15" s="20">
        <v>1977</v>
      </c>
      <c r="F15" s="21"/>
      <c r="G15" s="22" t="s">
        <v>44</v>
      </c>
      <c r="H15" s="23" t="s">
        <v>45</v>
      </c>
      <c r="I15" s="19">
        <v>7556</v>
      </c>
      <c r="J15" s="20">
        <v>3704</v>
      </c>
      <c r="K15" s="20">
        <v>3852</v>
      </c>
    </row>
    <row r="16" spans="1:14" ht="17.100000000000001" customHeight="1" x14ac:dyDescent="0.4">
      <c r="A16" s="17"/>
      <c r="B16" s="18"/>
      <c r="C16" s="19"/>
      <c r="D16" s="20"/>
      <c r="E16" s="20"/>
      <c r="F16" s="21"/>
      <c r="G16" s="22" t="s">
        <v>46</v>
      </c>
      <c r="H16" s="23" t="s">
        <v>47</v>
      </c>
      <c r="I16" s="19">
        <v>7680</v>
      </c>
      <c r="J16" s="20">
        <v>3653</v>
      </c>
      <c r="K16" s="20">
        <v>4027</v>
      </c>
    </row>
    <row r="17" spans="1:11" ht="17.100000000000001" customHeight="1" x14ac:dyDescent="0.4">
      <c r="A17" s="17" t="s">
        <v>48</v>
      </c>
      <c r="B17" s="18" t="s">
        <v>49</v>
      </c>
      <c r="C17" s="19">
        <v>6888</v>
      </c>
      <c r="D17" s="20">
        <v>3322</v>
      </c>
      <c r="E17" s="20">
        <v>3566</v>
      </c>
      <c r="F17" s="21"/>
      <c r="G17" s="22" t="s">
        <v>50</v>
      </c>
      <c r="H17" s="23" t="s">
        <v>51</v>
      </c>
      <c r="I17" s="19">
        <v>9880</v>
      </c>
      <c r="J17" s="20">
        <v>4752</v>
      </c>
      <c r="K17" s="20">
        <v>5128</v>
      </c>
    </row>
    <row r="18" spans="1:11" ht="17.100000000000001" customHeight="1" x14ac:dyDescent="0.4">
      <c r="A18" s="17" t="s">
        <v>52</v>
      </c>
      <c r="B18" s="18" t="s">
        <v>53</v>
      </c>
      <c r="C18" s="19">
        <v>8029</v>
      </c>
      <c r="D18" s="20">
        <v>4015</v>
      </c>
      <c r="E18" s="20">
        <v>4014</v>
      </c>
      <c r="F18" s="21"/>
      <c r="G18" s="22" t="s">
        <v>54</v>
      </c>
      <c r="H18" s="23" t="s">
        <v>55</v>
      </c>
      <c r="I18" s="19">
        <v>12120</v>
      </c>
      <c r="J18" s="20">
        <v>6106</v>
      </c>
      <c r="K18" s="20">
        <v>6014</v>
      </c>
    </row>
    <row r="19" spans="1:11" ht="17.100000000000001" customHeight="1" x14ac:dyDescent="0.4">
      <c r="A19" s="17" t="s">
        <v>56</v>
      </c>
      <c r="B19" s="18" t="s">
        <v>57</v>
      </c>
      <c r="C19" s="19">
        <v>8441</v>
      </c>
      <c r="D19" s="20">
        <v>4277</v>
      </c>
      <c r="E19" s="20">
        <v>4164</v>
      </c>
      <c r="F19" s="21"/>
      <c r="G19" s="22" t="s">
        <v>58</v>
      </c>
      <c r="H19" s="23" t="s">
        <v>59</v>
      </c>
      <c r="I19" s="19">
        <v>9900</v>
      </c>
      <c r="J19" s="20">
        <v>4875</v>
      </c>
      <c r="K19" s="20">
        <v>5025</v>
      </c>
    </row>
    <row r="20" spans="1:11" ht="17.100000000000001" customHeight="1" x14ac:dyDescent="0.4">
      <c r="A20" s="17" t="s">
        <v>60</v>
      </c>
      <c r="B20" s="18" t="s">
        <v>61</v>
      </c>
      <c r="C20" s="19">
        <v>5245</v>
      </c>
      <c r="D20" s="20">
        <v>2585</v>
      </c>
      <c r="E20" s="20">
        <v>2660</v>
      </c>
      <c r="F20" s="21"/>
      <c r="G20" s="22"/>
      <c r="H20" s="23"/>
      <c r="I20" s="20"/>
      <c r="J20" s="20"/>
      <c r="K20" s="20"/>
    </row>
    <row r="21" spans="1:11" ht="17.100000000000001" customHeight="1" x14ac:dyDescent="0.4">
      <c r="A21" s="17" t="s">
        <v>62</v>
      </c>
      <c r="B21" s="18" t="s">
        <v>63</v>
      </c>
      <c r="C21" s="19">
        <v>7076</v>
      </c>
      <c r="D21" s="20">
        <v>3365</v>
      </c>
      <c r="E21" s="20">
        <v>3711</v>
      </c>
      <c r="F21" s="21"/>
      <c r="G21" s="22" t="s">
        <v>64</v>
      </c>
      <c r="H21" s="23" t="s">
        <v>65</v>
      </c>
      <c r="I21" s="19">
        <v>9151</v>
      </c>
      <c r="J21" s="20">
        <v>4459</v>
      </c>
      <c r="K21" s="20">
        <v>4692</v>
      </c>
    </row>
    <row r="22" spans="1:11" ht="17.100000000000001" customHeight="1" x14ac:dyDescent="0.4">
      <c r="A22" s="17" t="s">
        <v>66</v>
      </c>
      <c r="B22" s="18"/>
      <c r="C22" s="19"/>
      <c r="D22" s="20"/>
      <c r="E22" s="20"/>
      <c r="F22" s="21"/>
      <c r="G22" s="22" t="s">
        <v>67</v>
      </c>
      <c r="H22" s="23" t="s">
        <v>68</v>
      </c>
      <c r="I22" s="19">
        <v>5154</v>
      </c>
      <c r="J22" s="20">
        <v>2528</v>
      </c>
      <c r="K22" s="20">
        <v>2626</v>
      </c>
    </row>
    <row r="23" spans="1:11" ht="17.100000000000001" customHeight="1" x14ac:dyDescent="0.4">
      <c r="A23" s="17" t="s">
        <v>69</v>
      </c>
      <c r="B23" s="24" t="s">
        <v>70</v>
      </c>
      <c r="C23" s="19">
        <v>13433</v>
      </c>
      <c r="D23" s="20">
        <v>6350</v>
      </c>
      <c r="E23" s="20">
        <v>7083</v>
      </c>
      <c r="F23" s="21"/>
      <c r="G23" s="22" t="s">
        <v>71</v>
      </c>
      <c r="H23" s="23" t="s">
        <v>72</v>
      </c>
      <c r="I23" s="19">
        <v>8029</v>
      </c>
      <c r="J23" s="20">
        <v>4111</v>
      </c>
      <c r="K23" s="20">
        <v>3918</v>
      </c>
    </row>
    <row r="24" spans="1:11" ht="17.100000000000001" customHeight="1" x14ac:dyDescent="0.4">
      <c r="A24" s="17" t="s">
        <v>73</v>
      </c>
      <c r="B24" s="18" t="s">
        <v>74</v>
      </c>
      <c r="C24" s="19">
        <v>8253</v>
      </c>
      <c r="D24" s="20">
        <v>3932</v>
      </c>
      <c r="E24" s="20">
        <v>4321</v>
      </c>
      <c r="F24" s="21"/>
      <c r="G24" s="22" t="s">
        <v>75</v>
      </c>
      <c r="H24" s="23" t="s">
        <v>76</v>
      </c>
      <c r="I24" s="19">
        <v>12050</v>
      </c>
      <c r="J24" s="20">
        <v>5811</v>
      </c>
      <c r="K24" s="20">
        <v>6239</v>
      </c>
    </row>
    <row r="25" spans="1:11" ht="17.100000000000001" customHeight="1" x14ac:dyDescent="0.4">
      <c r="A25" s="17" t="s">
        <v>77</v>
      </c>
      <c r="B25" s="25" t="s">
        <v>78</v>
      </c>
      <c r="C25" s="19">
        <v>4718</v>
      </c>
      <c r="D25" s="20">
        <v>2212</v>
      </c>
      <c r="E25" s="20">
        <v>2506</v>
      </c>
      <c r="F25" s="21"/>
      <c r="G25" s="22" t="s">
        <v>79</v>
      </c>
      <c r="H25" s="23" t="s">
        <v>80</v>
      </c>
      <c r="I25" s="19">
        <v>15193</v>
      </c>
      <c r="J25" s="20">
        <v>7571</v>
      </c>
      <c r="K25" s="20">
        <v>7622</v>
      </c>
    </row>
    <row r="26" spans="1:11" ht="17.100000000000001" customHeight="1" x14ac:dyDescent="0.4">
      <c r="A26" s="17" t="s">
        <v>81</v>
      </c>
      <c r="B26" s="18" t="s">
        <v>82</v>
      </c>
      <c r="C26" s="19">
        <v>8160</v>
      </c>
      <c r="D26" s="20">
        <v>3911</v>
      </c>
      <c r="E26" s="20">
        <v>4249</v>
      </c>
      <c r="F26" s="21"/>
      <c r="G26" s="22"/>
      <c r="H26" s="23"/>
      <c r="I26" s="20"/>
      <c r="J26" s="20"/>
      <c r="K26" s="20"/>
    </row>
    <row r="27" spans="1:11" ht="17.100000000000001" customHeight="1" x14ac:dyDescent="0.4">
      <c r="A27" s="17" t="s">
        <v>83</v>
      </c>
      <c r="B27" s="18" t="s">
        <v>84</v>
      </c>
      <c r="C27" s="19">
        <v>5551</v>
      </c>
      <c r="D27" s="20">
        <v>2641</v>
      </c>
      <c r="E27" s="20">
        <v>2910</v>
      </c>
      <c r="F27" s="21"/>
      <c r="G27" s="22" t="s">
        <v>85</v>
      </c>
      <c r="H27" s="23" t="s">
        <v>86</v>
      </c>
      <c r="I27" s="19">
        <v>9772</v>
      </c>
      <c r="J27" s="20">
        <v>4966</v>
      </c>
      <c r="K27" s="20">
        <v>4806</v>
      </c>
    </row>
    <row r="28" spans="1:11" ht="17.100000000000001" customHeight="1" x14ac:dyDescent="0.4">
      <c r="A28" s="17"/>
      <c r="B28" s="18"/>
      <c r="C28" s="19"/>
      <c r="D28" s="20"/>
      <c r="E28" s="20"/>
      <c r="F28" s="21"/>
      <c r="G28" s="22" t="s">
        <v>87</v>
      </c>
      <c r="H28" s="23" t="s">
        <v>88</v>
      </c>
      <c r="I28" s="19">
        <v>7302</v>
      </c>
      <c r="J28" s="20">
        <v>3638</v>
      </c>
      <c r="K28" s="20">
        <v>3664</v>
      </c>
    </row>
    <row r="29" spans="1:11" ht="17.100000000000001" customHeight="1" x14ac:dyDescent="0.4">
      <c r="A29" s="17" t="s">
        <v>89</v>
      </c>
      <c r="B29" s="18" t="s">
        <v>90</v>
      </c>
      <c r="C29" s="19">
        <v>6221</v>
      </c>
      <c r="D29" s="20">
        <v>2893</v>
      </c>
      <c r="E29" s="20">
        <v>3328</v>
      </c>
      <c r="F29" s="21"/>
      <c r="G29" s="22" t="s">
        <v>91</v>
      </c>
      <c r="H29" s="23" t="s">
        <v>92</v>
      </c>
      <c r="I29" s="19">
        <v>5658</v>
      </c>
      <c r="J29" s="20">
        <v>2777</v>
      </c>
      <c r="K29" s="20">
        <v>2881</v>
      </c>
    </row>
    <row r="30" spans="1:11" ht="17.100000000000001" customHeight="1" x14ac:dyDescent="0.4">
      <c r="A30" s="17" t="s">
        <v>93</v>
      </c>
      <c r="B30" s="18" t="s">
        <v>90</v>
      </c>
      <c r="C30" s="19">
        <v>8997</v>
      </c>
      <c r="D30" s="20">
        <v>4317</v>
      </c>
      <c r="E30" s="20">
        <v>4680</v>
      </c>
      <c r="F30" s="21"/>
      <c r="G30" s="22" t="s">
        <v>94</v>
      </c>
      <c r="H30" s="23" t="s">
        <v>95</v>
      </c>
      <c r="I30" s="19">
        <v>4402</v>
      </c>
      <c r="J30" s="20">
        <v>2049</v>
      </c>
      <c r="K30" s="20">
        <v>2353</v>
      </c>
    </row>
    <row r="31" spans="1:11" ht="17.100000000000001" customHeight="1" x14ac:dyDescent="0.4">
      <c r="A31" s="17" t="s">
        <v>96</v>
      </c>
      <c r="B31" s="18" t="s">
        <v>97</v>
      </c>
      <c r="C31" s="19">
        <v>4332</v>
      </c>
      <c r="D31" s="20">
        <v>2096</v>
      </c>
      <c r="E31" s="20">
        <v>2236</v>
      </c>
      <c r="F31" s="21"/>
      <c r="G31" s="22" t="s">
        <v>98</v>
      </c>
      <c r="H31" s="23" t="s">
        <v>99</v>
      </c>
      <c r="I31" s="19">
        <v>4511</v>
      </c>
      <c r="J31" s="20">
        <v>2037</v>
      </c>
      <c r="K31" s="20">
        <v>2474</v>
      </c>
    </row>
    <row r="32" spans="1:11" ht="17.100000000000001" customHeight="1" x14ac:dyDescent="0.4">
      <c r="A32" s="17" t="s">
        <v>100</v>
      </c>
      <c r="B32" s="18" t="s">
        <v>101</v>
      </c>
      <c r="C32" s="19">
        <v>9573</v>
      </c>
      <c r="D32" s="20">
        <v>4507</v>
      </c>
      <c r="E32" s="20">
        <v>5066</v>
      </c>
      <c r="F32" s="21"/>
      <c r="G32" s="22"/>
      <c r="H32" s="23"/>
      <c r="I32" s="20"/>
      <c r="J32" s="20"/>
      <c r="K32" s="20"/>
    </row>
    <row r="33" spans="1:12" ht="17.100000000000001" customHeight="1" x14ac:dyDescent="0.4">
      <c r="A33" s="17" t="s">
        <v>102</v>
      </c>
      <c r="B33" s="18" t="s">
        <v>103</v>
      </c>
      <c r="C33" s="19">
        <v>4904</v>
      </c>
      <c r="D33" s="20">
        <v>2312</v>
      </c>
      <c r="E33" s="20">
        <v>2592</v>
      </c>
      <c r="F33" s="21"/>
      <c r="G33" s="22" t="s">
        <v>104</v>
      </c>
      <c r="H33" s="23" t="s">
        <v>105</v>
      </c>
      <c r="I33" s="19">
        <v>8225</v>
      </c>
      <c r="J33" s="20">
        <v>4217</v>
      </c>
      <c r="K33" s="20">
        <v>4008</v>
      </c>
    </row>
    <row r="34" spans="1:12" ht="17.100000000000001" customHeight="1" x14ac:dyDescent="0.4">
      <c r="A34" s="17"/>
      <c r="B34" s="18"/>
      <c r="C34" s="19"/>
      <c r="D34" s="20"/>
      <c r="E34" s="20"/>
      <c r="F34" s="21"/>
      <c r="G34" s="22" t="s">
        <v>106</v>
      </c>
      <c r="H34" s="23" t="s">
        <v>107</v>
      </c>
      <c r="I34" s="19">
        <v>7319</v>
      </c>
      <c r="J34" s="20">
        <v>3423</v>
      </c>
      <c r="K34" s="20">
        <v>3896</v>
      </c>
    </row>
    <row r="35" spans="1:12" ht="17.100000000000001" customHeight="1" x14ac:dyDescent="0.4">
      <c r="A35" s="17" t="s">
        <v>108</v>
      </c>
      <c r="B35" s="18" t="s">
        <v>109</v>
      </c>
      <c r="C35" s="19">
        <v>7648</v>
      </c>
      <c r="D35" s="20">
        <v>3702</v>
      </c>
      <c r="E35" s="20">
        <v>3946</v>
      </c>
      <c r="F35" s="21"/>
      <c r="G35" s="22" t="s">
        <v>110</v>
      </c>
      <c r="H35" s="23" t="s">
        <v>111</v>
      </c>
      <c r="I35" s="19">
        <v>5229</v>
      </c>
      <c r="J35" s="20">
        <v>2538</v>
      </c>
      <c r="K35" s="20">
        <v>2691</v>
      </c>
      <c r="L35" s="21"/>
    </row>
    <row r="36" spans="1:12" ht="17.100000000000001" customHeight="1" x14ac:dyDescent="0.4">
      <c r="A36" s="17" t="s">
        <v>112</v>
      </c>
      <c r="B36" s="18" t="s">
        <v>113</v>
      </c>
      <c r="C36" s="19">
        <v>7576</v>
      </c>
      <c r="D36" s="20">
        <v>3749</v>
      </c>
      <c r="E36" s="20">
        <v>3827</v>
      </c>
      <c r="F36" s="21"/>
      <c r="G36" s="22" t="s">
        <v>114</v>
      </c>
      <c r="H36" s="23" t="s">
        <v>115</v>
      </c>
      <c r="I36" s="19">
        <v>4399</v>
      </c>
      <c r="J36" s="20">
        <v>1993</v>
      </c>
      <c r="K36" s="20">
        <v>2406</v>
      </c>
    </row>
    <row r="37" spans="1:12" ht="17.100000000000001" customHeight="1" x14ac:dyDescent="0.4">
      <c r="A37" s="17" t="s">
        <v>116</v>
      </c>
      <c r="B37" s="18" t="s">
        <v>117</v>
      </c>
      <c r="C37" s="19">
        <v>9236</v>
      </c>
      <c r="D37" s="20">
        <v>4446</v>
      </c>
      <c r="E37" s="20">
        <v>4790</v>
      </c>
      <c r="F37" s="21"/>
      <c r="G37" s="22" t="s">
        <v>118</v>
      </c>
      <c r="H37" s="23" t="s">
        <v>119</v>
      </c>
      <c r="I37" s="19">
        <v>4523</v>
      </c>
      <c r="J37" s="20">
        <v>2396</v>
      </c>
      <c r="K37" s="20">
        <v>2127</v>
      </c>
    </row>
    <row r="38" spans="1:12" ht="17.100000000000001" customHeight="1" x14ac:dyDescent="0.4">
      <c r="A38" s="17" t="s">
        <v>120</v>
      </c>
      <c r="B38" s="18" t="s">
        <v>121</v>
      </c>
      <c r="C38" s="19">
        <v>8944</v>
      </c>
      <c r="D38" s="20">
        <v>4230</v>
      </c>
      <c r="E38" s="20">
        <v>4714</v>
      </c>
      <c r="F38" s="21"/>
      <c r="G38" s="22"/>
      <c r="H38" s="23"/>
      <c r="I38" s="20"/>
      <c r="J38" s="20"/>
      <c r="K38" s="20"/>
    </row>
    <row r="39" spans="1:12" ht="17.100000000000001" customHeight="1" x14ac:dyDescent="0.4">
      <c r="A39" s="17" t="s">
        <v>122</v>
      </c>
      <c r="B39" s="18" t="s">
        <v>123</v>
      </c>
      <c r="C39" s="19">
        <v>8280</v>
      </c>
      <c r="D39" s="20">
        <v>3998</v>
      </c>
      <c r="E39" s="20">
        <v>4282</v>
      </c>
      <c r="F39" s="21"/>
      <c r="G39" s="22" t="s">
        <v>124</v>
      </c>
      <c r="H39" s="23" t="s">
        <v>125</v>
      </c>
      <c r="I39" s="19">
        <v>3646</v>
      </c>
      <c r="J39" s="20">
        <v>1677</v>
      </c>
      <c r="K39" s="20">
        <v>1969</v>
      </c>
    </row>
    <row r="40" spans="1:12" ht="17.100000000000001" customHeight="1" x14ac:dyDescent="0.4">
      <c r="A40" s="17"/>
      <c r="B40" s="18"/>
      <c r="C40" s="19"/>
      <c r="D40" s="20"/>
      <c r="E40" s="20"/>
      <c r="F40" s="21"/>
      <c r="G40" s="22" t="s">
        <v>126</v>
      </c>
      <c r="H40" s="23" t="s">
        <v>127</v>
      </c>
      <c r="I40" s="19">
        <v>4876</v>
      </c>
      <c r="J40" s="20">
        <v>2338</v>
      </c>
      <c r="K40" s="20">
        <v>2538</v>
      </c>
    </row>
    <row r="41" spans="1:12" ht="17.100000000000001" customHeight="1" x14ac:dyDescent="0.4">
      <c r="A41" s="17" t="s">
        <v>128</v>
      </c>
      <c r="B41" s="18" t="s">
        <v>129</v>
      </c>
      <c r="C41" s="19">
        <v>8089</v>
      </c>
      <c r="D41" s="20">
        <v>3906</v>
      </c>
      <c r="E41" s="20">
        <v>4183</v>
      </c>
      <c r="F41" s="21"/>
      <c r="G41" s="22"/>
      <c r="H41" s="23"/>
      <c r="I41" s="20"/>
      <c r="J41" s="20"/>
      <c r="K41" s="20"/>
    </row>
    <row r="42" spans="1:12" ht="17.100000000000001" customHeight="1" x14ac:dyDescent="0.15">
      <c r="A42" s="26" t="s">
        <v>130</v>
      </c>
      <c r="B42" s="27" t="s">
        <v>131</v>
      </c>
      <c r="C42" s="19">
        <v>9142</v>
      </c>
      <c r="D42" s="28">
        <v>4426</v>
      </c>
      <c r="E42" s="28">
        <v>4716</v>
      </c>
      <c r="F42" s="29"/>
      <c r="G42" s="279"/>
      <c r="H42" s="280"/>
      <c r="I42" s="28"/>
      <c r="J42" s="20"/>
      <c r="K42" s="28"/>
    </row>
    <row r="43" spans="1:12" ht="15" customHeight="1" x14ac:dyDescent="0.4">
      <c r="A43" s="281" t="s">
        <v>132</v>
      </c>
      <c r="B43" s="281"/>
      <c r="C43" s="281"/>
      <c r="D43" s="281"/>
      <c r="E43" s="281"/>
      <c r="F43" s="281"/>
      <c r="G43" s="281"/>
      <c r="H43" s="281"/>
      <c r="I43" s="281"/>
      <c r="J43" s="281"/>
      <c r="K43" s="281"/>
    </row>
    <row r="44" spans="1:12" ht="15" customHeight="1" x14ac:dyDescent="0.4">
      <c r="A44" s="282"/>
      <c r="B44" s="282"/>
      <c r="C44" s="282"/>
      <c r="D44" s="282"/>
      <c r="E44" s="282"/>
      <c r="F44" s="282"/>
      <c r="G44" s="282"/>
      <c r="H44" s="282"/>
      <c r="I44" s="282"/>
      <c r="J44" s="282"/>
      <c r="K44" s="282"/>
    </row>
    <row r="45" spans="1:12" ht="17.100000000000001" customHeight="1" x14ac:dyDescent="0.4">
      <c r="A45" s="17"/>
    </row>
    <row r="46" spans="1:12" ht="17.100000000000001" customHeight="1" x14ac:dyDescent="0.4">
      <c r="A46" s="17"/>
    </row>
  </sheetData>
  <mergeCells count="5">
    <mergeCell ref="A1:K1"/>
    <mergeCell ref="A4:B4"/>
    <mergeCell ref="G42:H42"/>
    <mergeCell ref="A43:K43"/>
    <mergeCell ref="A44:K44"/>
  </mergeCells>
  <phoneticPr fontId="1"/>
  <pageMargins left="0.35433070866141736" right="0.35433070866141736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7D556-2638-4B8A-8933-7DC16D9B5175}">
  <dimension ref="A1:L22"/>
  <sheetViews>
    <sheetView zoomScaleNormal="100" workbookViewId="0">
      <selection sqref="A1:J1"/>
    </sheetView>
  </sheetViews>
  <sheetFormatPr defaultColWidth="8" defaultRowHeight="13.5" x14ac:dyDescent="0.15"/>
  <cols>
    <col min="1" max="1" width="17.375" style="73" customWidth="1"/>
    <col min="2" max="7" width="8.375" style="73" customWidth="1"/>
    <col min="8" max="10" width="7.25" style="73" customWidth="1"/>
    <col min="11" max="16384" width="8" style="73"/>
  </cols>
  <sheetData>
    <row r="1" spans="1:12" ht="17.25" x14ac:dyDescent="0.15">
      <c r="A1" s="328" t="s">
        <v>229</v>
      </c>
      <c r="B1" s="328"/>
      <c r="C1" s="328"/>
      <c r="D1" s="328"/>
      <c r="E1" s="328"/>
      <c r="F1" s="328"/>
      <c r="G1" s="328"/>
      <c r="H1" s="328"/>
      <c r="I1" s="328"/>
      <c r="J1" s="328"/>
      <c r="K1" s="177"/>
      <c r="L1" s="177"/>
    </row>
    <row r="2" spans="1:12" ht="13.5" customHeight="1" thickBot="1" x14ac:dyDescent="0.2">
      <c r="A2" s="318" t="s">
        <v>249</v>
      </c>
      <c r="B2" s="318"/>
      <c r="C2" s="66"/>
      <c r="D2" s="66"/>
      <c r="E2" s="132"/>
      <c r="F2" s="132"/>
      <c r="G2" s="132"/>
      <c r="H2" s="133"/>
      <c r="I2" s="133"/>
      <c r="J2" s="133"/>
    </row>
    <row r="3" spans="1:12" ht="13.5" customHeight="1" thickTop="1" x14ac:dyDescent="0.15">
      <c r="A3" s="326" t="s">
        <v>218</v>
      </c>
      <c r="B3" s="321" t="s">
        <v>237</v>
      </c>
      <c r="C3" s="322"/>
      <c r="D3" s="323"/>
      <c r="E3" s="321" t="s">
        <v>238</v>
      </c>
      <c r="F3" s="322"/>
      <c r="G3" s="323"/>
      <c r="H3" s="321" t="s">
        <v>239</v>
      </c>
      <c r="I3" s="322"/>
      <c r="J3" s="322"/>
    </row>
    <row r="4" spans="1:12" ht="13.5" customHeight="1" x14ac:dyDescent="0.15">
      <c r="A4" s="327"/>
      <c r="B4" s="134" t="s">
        <v>4</v>
      </c>
      <c r="C4" s="134" t="s">
        <v>5</v>
      </c>
      <c r="D4" s="134" t="s">
        <v>6</v>
      </c>
      <c r="E4" s="134" t="s">
        <v>4</v>
      </c>
      <c r="F4" s="134" t="s">
        <v>5</v>
      </c>
      <c r="G4" s="134" t="s">
        <v>6</v>
      </c>
      <c r="H4" s="134" t="s">
        <v>140</v>
      </c>
      <c r="I4" s="134" t="s">
        <v>5</v>
      </c>
      <c r="J4" s="135" t="s">
        <v>6</v>
      </c>
    </row>
    <row r="5" spans="1:12" ht="15" customHeight="1" x14ac:dyDescent="0.15">
      <c r="A5" s="145" t="s">
        <v>250</v>
      </c>
      <c r="B5" s="178">
        <v>434403</v>
      </c>
      <c r="C5" s="178">
        <v>215851</v>
      </c>
      <c r="D5" s="178">
        <v>218552</v>
      </c>
      <c r="E5" s="178">
        <v>234060</v>
      </c>
      <c r="F5" s="178">
        <v>115171</v>
      </c>
      <c r="G5" s="178">
        <v>118889</v>
      </c>
      <c r="H5" s="179">
        <v>53.88</v>
      </c>
      <c r="I5" s="179">
        <v>53.36</v>
      </c>
      <c r="J5" s="179">
        <v>54.4</v>
      </c>
    </row>
    <row r="6" spans="1:12" ht="15" customHeight="1" x14ac:dyDescent="0.15">
      <c r="A6" s="145" t="s">
        <v>251</v>
      </c>
      <c r="B6" s="178">
        <v>436910</v>
      </c>
      <c r="C6" s="178">
        <v>215974</v>
      </c>
      <c r="D6" s="178">
        <v>220936</v>
      </c>
      <c r="E6" s="178">
        <v>191385</v>
      </c>
      <c r="F6" s="178">
        <v>92835</v>
      </c>
      <c r="G6" s="178">
        <v>98550</v>
      </c>
      <c r="H6" s="179">
        <v>43.8</v>
      </c>
      <c r="I6" s="179">
        <v>42.98</v>
      </c>
      <c r="J6" s="179">
        <v>44.61</v>
      </c>
    </row>
    <row r="7" spans="1:12" ht="15" customHeight="1" x14ac:dyDescent="0.15">
      <c r="A7" s="145" t="s">
        <v>252</v>
      </c>
      <c r="B7" s="178">
        <v>457587</v>
      </c>
      <c r="C7" s="178">
        <v>224773</v>
      </c>
      <c r="D7" s="178">
        <v>232814</v>
      </c>
      <c r="E7" s="178">
        <v>236136</v>
      </c>
      <c r="F7" s="178">
        <v>114573</v>
      </c>
      <c r="G7" s="178">
        <v>121563</v>
      </c>
      <c r="H7" s="179">
        <v>51.6</v>
      </c>
      <c r="I7" s="179">
        <v>50.97</v>
      </c>
      <c r="J7" s="179">
        <v>52.21</v>
      </c>
    </row>
    <row r="8" spans="1:12" ht="15" customHeight="1" x14ac:dyDescent="0.15">
      <c r="A8" s="145" t="s">
        <v>253</v>
      </c>
      <c r="B8" s="178">
        <v>466395</v>
      </c>
      <c r="C8" s="178">
        <v>227096</v>
      </c>
      <c r="D8" s="178">
        <v>239299</v>
      </c>
      <c r="E8" s="178">
        <v>194415</v>
      </c>
      <c r="F8" s="178">
        <v>93117</v>
      </c>
      <c r="G8" s="178">
        <v>101298</v>
      </c>
      <c r="H8" s="179">
        <v>41.68</v>
      </c>
      <c r="I8" s="179">
        <v>41</v>
      </c>
      <c r="J8" s="179">
        <v>42.33</v>
      </c>
    </row>
    <row r="9" spans="1:12" s="183" customFormat="1" ht="15" customHeight="1" x14ac:dyDescent="0.15">
      <c r="A9" s="180" t="s">
        <v>254</v>
      </c>
      <c r="B9" s="181">
        <v>469134</v>
      </c>
      <c r="C9" s="181">
        <v>227575</v>
      </c>
      <c r="D9" s="181">
        <v>241559</v>
      </c>
      <c r="E9" s="181">
        <v>271175</v>
      </c>
      <c r="F9" s="181">
        <v>130726</v>
      </c>
      <c r="G9" s="181">
        <v>140449</v>
      </c>
      <c r="H9" s="182">
        <v>57.8</v>
      </c>
      <c r="I9" s="182">
        <v>57.44</v>
      </c>
      <c r="J9" s="182">
        <v>58.14</v>
      </c>
    </row>
    <row r="10" spans="1:12" ht="15" customHeight="1" x14ac:dyDescent="0.15">
      <c r="A10" s="305" t="s">
        <v>255</v>
      </c>
      <c r="B10" s="305"/>
      <c r="C10" s="305"/>
      <c r="D10" s="305"/>
      <c r="E10" s="305"/>
      <c r="F10" s="305"/>
      <c r="G10" s="305"/>
      <c r="H10" s="305"/>
      <c r="I10" s="305"/>
      <c r="J10" s="305"/>
    </row>
    <row r="11" spans="1:12" ht="15" customHeight="1" x14ac:dyDescent="0.15">
      <c r="A11" s="302" t="s">
        <v>256</v>
      </c>
      <c r="B11" s="302"/>
      <c r="C11" s="302"/>
      <c r="D11" s="302"/>
      <c r="E11" s="302"/>
      <c r="F11" s="302"/>
      <c r="G11" s="302"/>
      <c r="H11" s="302"/>
      <c r="I11" s="302"/>
      <c r="J11" s="302"/>
    </row>
    <row r="12" spans="1:12" ht="15" customHeight="1" x14ac:dyDescent="0.15">
      <c r="A12" s="318" t="s">
        <v>228</v>
      </c>
      <c r="B12" s="318"/>
      <c r="C12" s="318"/>
      <c r="D12" s="318"/>
      <c r="E12" s="318"/>
      <c r="F12" s="318"/>
      <c r="G12" s="318"/>
      <c r="H12" s="318"/>
      <c r="I12" s="318"/>
      <c r="J12" s="318"/>
    </row>
    <row r="13" spans="1:12" x14ac:dyDescent="0.15">
      <c r="A13" s="157"/>
      <c r="B13" s="66"/>
      <c r="C13" s="66"/>
      <c r="D13" s="66"/>
      <c r="E13" s="66"/>
      <c r="F13" s="158"/>
      <c r="G13" s="158"/>
      <c r="H13" s="158"/>
    </row>
    <row r="14" spans="1:12" x14ac:dyDescent="0.15">
      <c r="I14" s="159"/>
      <c r="J14" s="159"/>
    </row>
    <row r="16" spans="1:12" x14ac:dyDescent="0.15">
      <c r="A16" s="160"/>
    </row>
    <row r="17" spans="1:8" x14ac:dyDescent="0.15">
      <c r="A17" s="160"/>
    </row>
    <row r="18" spans="1:8" x14ac:dyDescent="0.15">
      <c r="A18" s="160"/>
    </row>
    <row r="19" spans="1:8" x14ac:dyDescent="0.15">
      <c r="A19" s="160"/>
    </row>
    <row r="20" spans="1:8" x14ac:dyDescent="0.15">
      <c r="A20" s="161"/>
    </row>
    <row r="21" spans="1:8" x14ac:dyDescent="0.15">
      <c r="C21" s="132"/>
      <c r="D21" s="132"/>
      <c r="E21" s="132"/>
      <c r="F21" s="132"/>
      <c r="G21" s="132"/>
      <c r="H21" s="132"/>
    </row>
    <row r="22" spans="1:8" x14ac:dyDescent="0.15">
      <c r="C22" s="132"/>
      <c r="D22" s="132"/>
      <c r="E22" s="132"/>
      <c r="F22" s="132"/>
      <c r="G22" s="132"/>
      <c r="H22" s="132"/>
    </row>
  </sheetData>
  <mergeCells count="9">
    <mergeCell ref="A10:J10"/>
    <mergeCell ref="A11:J11"/>
    <mergeCell ref="A12:J12"/>
    <mergeCell ref="A1:J1"/>
    <mergeCell ref="A2:B2"/>
    <mergeCell ref="A3:A4"/>
    <mergeCell ref="B3:D3"/>
    <mergeCell ref="E3:G3"/>
    <mergeCell ref="H3:J3"/>
  </mergeCells>
  <phoneticPr fontId="1"/>
  <pageMargins left="0.59055118110236227" right="0.59055118110236227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74A85-48A3-4E2F-B74F-F20ECE7BBF0E}">
  <dimension ref="A1:J20"/>
  <sheetViews>
    <sheetView zoomScaleNormal="100" workbookViewId="0"/>
  </sheetViews>
  <sheetFormatPr defaultColWidth="8.625" defaultRowHeight="13.5" x14ac:dyDescent="0.15"/>
  <cols>
    <col min="1" max="1" width="17.375" style="73" customWidth="1"/>
    <col min="2" max="7" width="8.375" style="73" customWidth="1"/>
    <col min="8" max="10" width="7.125" style="73" customWidth="1"/>
    <col min="11" max="16384" width="8.625" style="73"/>
  </cols>
  <sheetData>
    <row r="1" spans="1:10" ht="13.5" customHeight="1" thickBot="1" x14ac:dyDescent="0.2">
      <c r="A1" s="66" t="s">
        <v>257</v>
      </c>
      <c r="B1" s="66"/>
      <c r="C1" s="66"/>
      <c r="D1" s="66"/>
      <c r="E1" s="132"/>
      <c r="F1" s="132"/>
      <c r="G1" s="132"/>
      <c r="H1" s="133"/>
      <c r="I1" s="133"/>
      <c r="J1" s="133"/>
    </row>
    <row r="2" spans="1:10" ht="13.5" customHeight="1" thickTop="1" x14ac:dyDescent="0.15">
      <c r="A2" s="319" t="s">
        <v>218</v>
      </c>
      <c r="B2" s="321" t="s">
        <v>237</v>
      </c>
      <c r="C2" s="322"/>
      <c r="D2" s="323"/>
      <c r="E2" s="321" t="s">
        <v>238</v>
      </c>
      <c r="F2" s="322"/>
      <c r="G2" s="323"/>
      <c r="H2" s="321" t="s">
        <v>239</v>
      </c>
      <c r="I2" s="322"/>
      <c r="J2" s="322"/>
    </row>
    <row r="3" spans="1:10" ht="13.5" customHeight="1" x14ac:dyDescent="0.15">
      <c r="A3" s="320"/>
      <c r="B3" s="134" t="s">
        <v>4</v>
      </c>
      <c r="C3" s="134" t="s">
        <v>5</v>
      </c>
      <c r="D3" s="134" t="s">
        <v>6</v>
      </c>
      <c r="E3" s="134" t="s">
        <v>4</v>
      </c>
      <c r="F3" s="134" t="s">
        <v>5</v>
      </c>
      <c r="G3" s="134" t="s">
        <v>6</v>
      </c>
      <c r="H3" s="134" t="s">
        <v>140</v>
      </c>
      <c r="I3" s="134" t="s">
        <v>5</v>
      </c>
      <c r="J3" s="135" t="s">
        <v>6</v>
      </c>
    </row>
    <row r="4" spans="1:10" ht="15" customHeight="1" x14ac:dyDescent="0.15">
      <c r="A4" s="184" t="s">
        <v>258</v>
      </c>
      <c r="B4" s="185">
        <v>438151</v>
      </c>
      <c r="C4" s="178">
        <v>216815</v>
      </c>
      <c r="D4" s="178">
        <v>221336</v>
      </c>
      <c r="E4" s="178">
        <v>265442</v>
      </c>
      <c r="F4" s="178">
        <v>131127</v>
      </c>
      <c r="G4" s="178">
        <v>134315</v>
      </c>
      <c r="H4" s="186">
        <v>60.58</v>
      </c>
      <c r="I4" s="186">
        <v>60.48</v>
      </c>
      <c r="J4" s="186">
        <v>60.68</v>
      </c>
    </row>
    <row r="5" spans="1:10" ht="15" customHeight="1" x14ac:dyDescent="0.15">
      <c r="A5" s="184" t="s">
        <v>259</v>
      </c>
      <c r="B5" s="185">
        <v>440375</v>
      </c>
      <c r="C5" s="178">
        <v>217656</v>
      </c>
      <c r="D5" s="178">
        <v>222719</v>
      </c>
      <c r="E5" s="178">
        <v>155051</v>
      </c>
      <c r="F5" s="178">
        <v>78627</v>
      </c>
      <c r="G5" s="178">
        <v>76424</v>
      </c>
      <c r="H5" s="186">
        <v>35.21</v>
      </c>
      <c r="I5" s="186">
        <v>36.119999999999997</v>
      </c>
      <c r="J5" s="186">
        <v>34.31</v>
      </c>
    </row>
    <row r="6" spans="1:10" ht="15" customHeight="1" x14ac:dyDescent="0.15">
      <c r="A6" s="184" t="s">
        <v>260</v>
      </c>
      <c r="B6" s="185">
        <v>457695</v>
      </c>
      <c r="C6" s="178">
        <v>225205</v>
      </c>
      <c r="D6" s="178">
        <v>232490</v>
      </c>
      <c r="E6" s="178">
        <v>269019</v>
      </c>
      <c r="F6" s="178">
        <v>128613</v>
      </c>
      <c r="G6" s="178">
        <v>140406</v>
      </c>
      <c r="H6" s="186">
        <v>58.78</v>
      </c>
      <c r="I6" s="186">
        <v>57.11</v>
      </c>
      <c r="J6" s="186">
        <v>60.39</v>
      </c>
    </row>
    <row r="7" spans="1:10" ht="15" customHeight="1" x14ac:dyDescent="0.15">
      <c r="A7" s="184" t="s">
        <v>261</v>
      </c>
      <c r="B7" s="185">
        <v>465920</v>
      </c>
      <c r="C7" s="178">
        <v>227197</v>
      </c>
      <c r="D7" s="178">
        <v>465920</v>
      </c>
      <c r="E7" s="178">
        <v>249253</v>
      </c>
      <c r="F7" s="178">
        <v>117503</v>
      </c>
      <c r="G7" s="178">
        <v>131750</v>
      </c>
      <c r="H7" s="186">
        <v>53.5</v>
      </c>
      <c r="I7" s="186">
        <v>51.72</v>
      </c>
      <c r="J7" s="186">
        <v>55.19</v>
      </c>
    </row>
    <row r="8" spans="1:10" s="79" customFormat="1" ht="15" customHeight="1" x14ac:dyDescent="0.15">
      <c r="A8" s="187" t="s">
        <v>262</v>
      </c>
      <c r="B8" s="188">
        <v>469160</v>
      </c>
      <c r="C8" s="181">
        <v>227587</v>
      </c>
      <c r="D8" s="181">
        <v>241573</v>
      </c>
      <c r="E8" s="181">
        <v>275116</v>
      </c>
      <c r="F8" s="181">
        <v>132622</v>
      </c>
      <c r="G8" s="181">
        <v>142494</v>
      </c>
      <c r="H8" s="189">
        <v>58.64</v>
      </c>
      <c r="I8" s="189">
        <v>58.27</v>
      </c>
      <c r="J8" s="189">
        <v>58.99</v>
      </c>
    </row>
    <row r="9" spans="1:10" ht="15" customHeight="1" x14ac:dyDescent="0.15">
      <c r="A9" s="157" t="s">
        <v>263</v>
      </c>
      <c r="B9" s="157"/>
      <c r="C9" s="157"/>
      <c r="D9" s="157"/>
      <c r="E9" s="157"/>
      <c r="F9" s="155"/>
      <c r="G9" s="155"/>
      <c r="H9" s="156"/>
      <c r="I9" s="156"/>
      <c r="J9" s="156"/>
    </row>
    <row r="10" spans="1:10" ht="15" customHeight="1" x14ac:dyDescent="0.15">
      <c r="A10" s="157" t="s">
        <v>228</v>
      </c>
      <c r="B10" s="66"/>
      <c r="C10" s="66"/>
      <c r="D10" s="66"/>
      <c r="E10" s="66"/>
      <c r="F10" s="158"/>
      <c r="G10" s="158"/>
      <c r="H10" s="158"/>
    </row>
    <row r="11" spans="1:10" x14ac:dyDescent="0.15">
      <c r="A11" s="157"/>
      <c r="B11" s="66"/>
      <c r="C11" s="66"/>
      <c r="D11" s="66"/>
      <c r="E11" s="66"/>
      <c r="F11" s="158"/>
      <c r="G11" s="158"/>
      <c r="H11" s="158"/>
    </row>
    <row r="12" spans="1:10" x14ac:dyDescent="0.15">
      <c r="I12" s="159"/>
      <c r="J12" s="159"/>
    </row>
    <row r="14" spans="1:10" x14ac:dyDescent="0.15">
      <c r="A14" s="160"/>
    </row>
    <row r="15" spans="1:10" x14ac:dyDescent="0.15">
      <c r="A15" s="160"/>
    </row>
    <row r="16" spans="1:10" x14ac:dyDescent="0.15">
      <c r="A16" s="160"/>
    </row>
    <row r="17" spans="1:8" x14ac:dyDescent="0.15">
      <c r="A17" s="160"/>
    </row>
    <row r="18" spans="1:8" x14ac:dyDescent="0.15">
      <c r="A18" s="161"/>
    </row>
    <row r="19" spans="1:8" x14ac:dyDescent="0.15">
      <c r="C19" s="132"/>
      <c r="D19" s="132"/>
      <c r="E19" s="132"/>
      <c r="F19" s="132"/>
      <c r="G19" s="132"/>
      <c r="H19" s="132"/>
    </row>
    <row r="20" spans="1:8" x14ac:dyDescent="0.15">
      <c r="C20" s="132"/>
      <c r="D20" s="132"/>
      <c r="E20" s="132"/>
      <c r="F20" s="132"/>
      <c r="G20" s="132"/>
      <c r="H20" s="132"/>
    </row>
  </sheetData>
  <mergeCells count="4">
    <mergeCell ref="A2:A3"/>
    <mergeCell ref="B2:D2"/>
    <mergeCell ref="E2:G2"/>
    <mergeCell ref="H2:J2"/>
  </mergeCells>
  <phoneticPr fontId="1"/>
  <pageMargins left="0.59055118110236227" right="0.59055118110236227" top="0.98425196850393704" bottom="0.98425196850393704" header="0.51181102362204722" footer="0.51181102362204722"/>
  <pageSetup paperSize="9" scale="88" orientation="portrait" horizontalDpi="4294967293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C5EF2-6353-477F-89BB-6FB8EB164466}">
  <dimension ref="A1:J20"/>
  <sheetViews>
    <sheetView zoomScaleNormal="100" workbookViewId="0"/>
  </sheetViews>
  <sheetFormatPr defaultColWidth="8.625" defaultRowHeight="13.5" x14ac:dyDescent="0.15"/>
  <cols>
    <col min="1" max="1" width="17.375" style="73" customWidth="1"/>
    <col min="2" max="7" width="8.375" style="73" customWidth="1"/>
    <col min="8" max="10" width="7.125" style="73" customWidth="1"/>
    <col min="11" max="16384" width="8.625" style="73"/>
  </cols>
  <sheetData>
    <row r="1" spans="1:10" ht="13.5" customHeight="1" thickBot="1" x14ac:dyDescent="0.2">
      <c r="A1" s="66" t="s">
        <v>264</v>
      </c>
      <c r="B1" s="66"/>
      <c r="C1" s="66"/>
      <c r="D1" s="66"/>
      <c r="E1" s="132"/>
      <c r="F1" s="132"/>
      <c r="G1" s="132"/>
      <c r="H1" s="133"/>
      <c r="I1" s="133"/>
      <c r="J1" s="133"/>
    </row>
    <row r="2" spans="1:10" ht="13.5" customHeight="1" thickTop="1" x14ac:dyDescent="0.15">
      <c r="A2" s="319" t="s">
        <v>218</v>
      </c>
      <c r="B2" s="321" t="s">
        <v>237</v>
      </c>
      <c r="C2" s="322"/>
      <c r="D2" s="323"/>
      <c r="E2" s="321" t="s">
        <v>238</v>
      </c>
      <c r="F2" s="322"/>
      <c r="G2" s="323"/>
      <c r="H2" s="321" t="s">
        <v>239</v>
      </c>
      <c r="I2" s="322"/>
      <c r="J2" s="322"/>
    </row>
    <row r="3" spans="1:10" ht="13.5" customHeight="1" x14ac:dyDescent="0.15">
      <c r="A3" s="320"/>
      <c r="B3" s="134" t="s">
        <v>4</v>
      </c>
      <c r="C3" s="134" t="s">
        <v>5</v>
      </c>
      <c r="D3" s="134" t="s">
        <v>6</v>
      </c>
      <c r="E3" s="134" t="s">
        <v>4</v>
      </c>
      <c r="F3" s="134" t="s">
        <v>5</v>
      </c>
      <c r="G3" s="134" t="s">
        <v>6</v>
      </c>
      <c r="H3" s="134" t="s">
        <v>140</v>
      </c>
      <c r="I3" s="134" t="s">
        <v>5</v>
      </c>
      <c r="J3" s="135" t="s">
        <v>6</v>
      </c>
    </row>
    <row r="4" spans="1:10" ht="15.75" customHeight="1" x14ac:dyDescent="0.15">
      <c r="A4" s="159" t="s">
        <v>265</v>
      </c>
      <c r="B4" s="190">
        <v>423075</v>
      </c>
      <c r="C4" s="178">
        <v>209935</v>
      </c>
      <c r="D4" s="178">
        <v>213140</v>
      </c>
      <c r="E4" s="178">
        <v>189486</v>
      </c>
      <c r="F4" s="178">
        <v>89580</v>
      </c>
      <c r="G4" s="178">
        <v>99906</v>
      </c>
      <c r="H4" s="186">
        <v>44.78780358092537</v>
      </c>
      <c r="I4" s="186">
        <v>42.670350346535834</v>
      </c>
      <c r="J4" s="186">
        <v>46.873416533733696</v>
      </c>
    </row>
    <row r="5" spans="1:10" ht="15.75" customHeight="1" x14ac:dyDescent="0.15">
      <c r="A5" s="159" t="s">
        <v>266</v>
      </c>
      <c r="B5" s="185">
        <v>429978</v>
      </c>
      <c r="C5" s="178">
        <v>213117</v>
      </c>
      <c r="D5" s="178">
        <v>216861</v>
      </c>
      <c r="E5" s="178">
        <v>189263</v>
      </c>
      <c r="F5" s="178">
        <v>90459</v>
      </c>
      <c r="G5" s="178">
        <v>98804</v>
      </c>
      <c r="H5" s="186">
        <v>44.016903190395787</v>
      </c>
      <c r="I5" s="186">
        <v>42.445698841481438</v>
      </c>
      <c r="J5" s="186">
        <v>45.56098145816906</v>
      </c>
    </row>
    <row r="6" spans="1:10" ht="15.75" customHeight="1" x14ac:dyDescent="0.15">
      <c r="A6" s="159" t="s">
        <v>267</v>
      </c>
      <c r="B6" s="185">
        <v>437977</v>
      </c>
      <c r="C6" s="178">
        <v>215922</v>
      </c>
      <c r="D6" s="178">
        <v>222055</v>
      </c>
      <c r="E6" s="178">
        <v>192609</v>
      </c>
      <c r="F6" s="178">
        <v>91464</v>
      </c>
      <c r="G6" s="178">
        <v>101145</v>
      </c>
      <c r="H6" s="186">
        <v>43.98</v>
      </c>
      <c r="I6" s="186">
        <v>42.36</v>
      </c>
      <c r="J6" s="186">
        <v>45.55</v>
      </c>
    </row>
    <row r="7" spans="1:10" ht="15.75" customHeight="1" x14ac:dyDescent="0.15">
      <c r="A7" s="159" t="s">
        <v>268</v>
      </c>
      <c r="B7" s="185">
        <v>458712</v>
      </c>
      <c r="C7" s="178">
        <v>224345</v>
      </c>
      <c r="D7" s="178">
        <v>234367</v>
      </c>
      <c r="E7" s="178">
        <v>201638</v>
      </c>
      <c r="F7" s="178">
        <v>95557</v>
      </c>
      <c r="G7" s="178">
        <v>106081</v>
      </c>
      <c r="H7" s="186">
        <v>43.96</v>
      </c>
      <c r="I7" s="186">
        <v>42.59</v>
      </c>
      <c r="J7" s="186">
        <v>45.26</v>
      </c>
    </row>
    <row r="8" spans="1:10" ht="15.75" customHeight="1" x14ac:dyDescent="0.15">
      <c r="A8" s="191" t="s">
        <v>269</v>
      </c>
      <c r="B8" s="192">
        <v>461087</v>
      </c>
      <c r="C8" s="193">
        <v>224064</v>
      </c>
      <c r="D8" s="193">
        <v>237023</v>
      </c>
      <c r="E8" s="193">
        <v>203752</v>
      </c>
      <c r="F8" s="193">
        <v>96321</v>
      </c>
      <c r="G8" s="193">
        <v>107431</v>
      </c>
      <c r="H8" s="194">
        <v>44.19</v>
      </c>
      <c r="I8" s="194">
        <v>42.99</v>
      </c>
      <c r="J8" s="194">
        <v>45.33</v>
      </c>
    </row>
    <row r="9" spans="1:10" ht="15" customHeight="1" x14ac:dyDescent="0.15">
      <c r="A9" s="157" t="s">
        <v>263</v>
      </c>
      <c r="B9" s="157"/>
      <c r="C9" s="157"/>
      <c r="D9" s="157"/>
      <c r="E9" s="157"/>
      <c r="F9" s="155"/>
      <c r="G9" s="155"/>
      <c r="H9" s="156"/>
      <c r="I9" s="156"/>
      <c r="J9" s="156"/>
    </row>
    <row r="10" spans="1:10" ht="15" customHeight="1" x14ac:dyDescent="0.15">
      <c r="A10" s="157" t="s">
        <v>228</v>
      </c>
      <c r="B10" s="66"/>
      <c r="C10" s="66"/>
      <c r="D10" s="66"/>
      <c r="E10" s="66"/>
      <c r="F10" s="158"/>
      <c r="G10" s="158"/>
      <c r="H10" s="158"/>
    </row>
    <row r="11" spans="1:10" x14ac:dyDescent="0.15">
      <c r="A11" s="157"/>
      <c r="B11" s="66"/>
      <c r="C11" s="66"/>
      <c r="D11" s="66"/>
      <c r="E11" s="66"/>
      <c r="F11" s="158"/>
      <c r="G11" s="158"/>
      <c r="H11" s="158"/>
    </row>
    <row r="12" spans="1:10" x14ac:dyDescent="0.15">
      <c r="I12" s="159"/>
      <c r="J12" s="159"/>
    </row>
    <row r="14" spans="1:10" x14ac:dyDescent="0.15">
      <c r="A14" s="160"/>
    </row>
    <row r="15" spans="1:10" x14ac:dyDescent="0.15">
      <c r="A15" s="160"/>
    </row>
    <row r="16" spans="1:10" x14ac:dyDescent="0.15">
      <c r="A16" s="160"/>
    </row>
    <row r="17" spans="1:8" x14ac:dyDescent="0.15">
      <c r="A17" s="160"/>
    </row>
    <row r="18" spans="1:8" x14ac:dyDescent="0.15">
      <c r="A18" s="161"/>
    </row>
    <row r="19" spans="1:8" x14ac:dyDescent="0.15">
      <c r="C19" s="132"/>
      <c r="D19" s="132"/>
      <c r="E19" s="132"/>
      <c r="F19" s="132"/>
      <c r="G19" s="132"/>
      <c r="H19" s="132"/>
    </row>
    <row r="20" spans="1:8" x14ac:dyDescent="0.15">
      <c r="C20" s="132"/>
      <c r="D20" s="132"/>
      <c r="E20" s="132"/>
      <c r="F20" s="132"/>
      <c r="G20" s="132"/>
      <c r="H20" s="132"/>
    </row>
  </sheetData>
  <mergeCells count="4">
    <mergeCell ref="A2:A3"/>
    <mergeCell ref="B2:D2"/>
    <mergeCell ref="E2:G2"/>
    <mergeCell ref="H2:J2"/>
  </mergeCells>
  <phoneticPr fontId="1"/>
  <pageMargins left="0.59055118110236227" right="0.59055118110236227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7B24C-1EA0-44B6-9EF5-0F03100FD514}">
  <dimension ref="A1:J10"/>
  <sheetViews>
    <sheetView workbookViewId="0"/>
  </sheetViews>
  <sheetFormatPr defaultColWidth="8.625" defaultRowHeight="13.5" x14ac:dyDescent="0.15"/>
  <cols>
    <col min="1" max="1" width="17.375" style="73" customWidth="1"/>
    <col min="2" max="7" width="8.375" style="73" customWidth="1"/>
    <col min="8" max="10" width="7.125" style="73" customWidth="1"/>
    <col min="11" max="16384" width="8.625" style="73"/>
  </cols>
  <sheetData>
    <row r="1" spans="1:10" ht="13.5" customHeight="1" thickBot="1" x14ac:dyDescent="0.2">
      <c r="A1" s="66" t="s">
        <v>270</v>
      </c>
      <c r="B1" s="66"/>
      <c r="C1" s="66"/>
      <c r="D1" s="66"/>
      <c r="E1" s="132"/>
      <c r="F1" s="132"/>
      <c r="G1" s="132"/>
      <c r="H1" s="195"/>
      <c r="I1" s="195"/>
      <c r="J1" s="195"/>
    </row>
    <row r="2" spans="1:10" ht="13.5" customHeight="1" thickTop="1" x14ac:dyDescent="0.15">
      <c r="A2" s="319" t="s">
        <v>218</v>
      </c>
      <c r="B2" s="321" t="s">
        <v>237</v>
      </c>
      <c r="C2" s="322"/>
      <c r="D2" s="323"/>
      <c r="E2" s="321" t="s">
        <v>238</v>
      </c>
      <c r="F2" s="322"/>
      <c r="G2" s="323"/>
      <c r="H2" s="321" t="s">
        <v>239</v>
      </c>
      <c r="I2" s="322"/>
      <c r="J2" s="322"/>
    </row>
    <row r="3" spans="1:10" ht="13.5" customHeight="1" x14ac:dyDescent="0.15">
      <c r="A3" s="320"/>
      <c r="B3" s="134" t="s">
        <v>4</v>
      </c>
      <c r="C3" s="134" t="s">
        <v>5</v>
      </c>
      <c r="D3" s="134" t="s">
        <v>6</v>
      </c>
      <c r="E3" s="134" t="s">
        <v>4</v>
      </c>
      <c r="F3" s="134" t="s">
        <v>5</v>
      </c>
      <c r="G3" s="134" t="s">
        <v>6</v>
      </c>
      <c r="H3" s="134" t="s">
        <v>140</v>
      </c>
      <c r="I3" s="134" t="s">
        <v>5</v>
      </c>
      <c r="J3" s="135" t="s">
        <v>6</v>
      </c>
    </row>
    <row r="4" spans="1:10" ht="15" customHeight="1" x14ac:dyDescent="0.15">
      <c r="A4" s="159" t="s">
        <v>265</v>
      </c>
      <c r="B4" s="185">
        <v>423075</v>
      </c>
      <c r="C4" s="178">
        <v>209935</v>
      </c>
      <c r="D4" s="178">
        <v>213140</v>
      </c>
      <c r="E4" s="178">
        <v>189376</v>
      </c>
      <c r="F4" s="178">
        <v>89513</v>
      </c>
      <c r="G4" s="178">
        <v>99863</v>
      </c>
      <c r="H4" s="196">
        <v>44.761803462743011</v>
      </c>
      <c r="I4" s="196">
        <v>42.638435706290039</v>
      </c>
      <c r="J4" s="196">
        <v>46.853242000563014</v>
      </c>
    </row>
    <row r="5" spans="1:10" ht="15" customHeight="1" x14ac:dyDescent="0.15">
      <c r="A5" s="159" t="s">
        <v>266</v>
      </c>
      <c r="B5" s="185">
        <v>429978</v>
      </c>
      <c r="C5" s="178">
        <v>213117</v>
      </c>
      <c r="D5" s="178">
        <v>216861</v>
      </c>
      <c r="E5" s="178">
        <v>189176</v>
      </c>
      <c r="F5" s="178">
        <v>90416</v>
      </c>
      <c r="G5" s="178">
        <v>98760</v>
      </c>
      <c r="H5" s="196">
        <v>43.996669597049156</v>
      </c>
      <c r="I5" s="196">
        <v>42.425522131036004</v>
      </c>
      <c r="J5" s="196">
        <v>45.540691963976926</v>
      </c>
    </row>
    <row r="6" spans="1:10" ht="15" customHeight="1" x14ac:dyDescent="0.15">
      <c r="A6" s="159" t="s">
        <v>267</v>
      </c>
      <c r="B6" s="185">
        <v>437977</v>
      </c>
      <c r="C6" s="178">
        <v>215922</v>
      </c>
      <c r="D6" s="178">
        <v>222055</v>
      </c>
      <c r="E6" s="178">
        <v>192552</v>
      </c>
      <c r="F6" s="178">
        <v>91425</v>
      </c>
      <c r="G6" s="178">
        <v>101127</v>
      </c>
      <c r="H6" s="196">
        <v>43.96</v>
      </c>
      <c r="I6" s="196">
        <v>42.34</v>
      </c>
      <c r="J6" s="196">
        <v>45.54</v>
      </c>
    </row>
    <row r="7" spans="1:10" ht="15" customHeight="1" x14ac:dyDescent="0.15">
      <c r="A7" s="159" t="s">
        <v>271</v>
      </c>
      <c r="B7" s="185">
        <v>458712</v>
      </c>
      <c r="C7" s="178">
        <v>224345</v>
      </c>
      <c r="D7" s="178">
        <v>234367</v>
      </c>
      <c r="E7" s="178">
        <v>201582</v>
      </c>
      <c r="F7" s="178">
        <v>95534</v>
      </c>
      <c r="G7" s="178">
        <v>106048</v>
      </c>
      <c r="H7" s="196">
        <v>43.95</v>
      </c>
      <c r="I7" s="196">
        <v>42.58</v>
      </c>
      <c r="J7" s="196">
        <v>45.25</v>
      </c>
    </row>
    <row r="8" spans="1:10" s="199" customFormat="1" ht="15" customHeight="1" x14ac:dyDescent="0.15">
      <c r="A8" s="197" t="s">
        <v>272</v>
      </c>
      <c r="B8" s="192">
        <v>461087</v>
      </c>
      <c r="C8" s="193">
        <v>224064</v>
      </c>
      <c r="D8" s="193">
        <v>237023</v>
      </c>
      <c r="E8" s="193">
        <v>203724</v>
      </c>
      <c r="F8" s="193">
        <v>96304</v>
      </c>
      <c r="G8" s="193">
        <v>107420</v>
      </c>
      <c r="H8" s="198">
        <v>44.18</v>
      </c>
      <c r="I8" s="198">
        <v>42.98</v>
      </c>
      <c r="J8" s="198">
        <v>45.32</v>
      </c>
    </row>
    <row r="9" spans="1:10" ht="15" customHeight="1" x14ac:dyDescent="0.15">
      <c r="A9" s="200" t="s">
        <v>263</v>
      </c>
      <c r="B9" s="157"/>
      <c r="C9" s="157"/>
      <c r="D9" s="157"/>
      <c r="E9" s="155"/>
      <c r="F9" s="155"/>
      <c r="G9" s="155"/>
      <c r="H9" s="156"/>
      <c r="I9" s="156"/>
      <c r="J9" s="156"/>
    </row>
    <row r="10" spans="1:10" ht="15" customHeight="1" x14ac:dyDescent="0.15">
      <c r="A10" s="157" t="s">
        <v>228</v>
      </c>
    </row>
  </sheetData>
  <mergeCells count="4">
    <mergeCell ref="A2:A3"/>
    <mergeCell ref="B2:D2"/>
    <mergeCell ref="E2:G2"/>
    <mergeCell ref="H2:J2"/>
  </mergeCells>
  <phoneticPr fontId="1"/>
  <pageMargins left="0.59055118110236227" right="0.59055118110236227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4C953-B6C7-4256-A173-FAF481443949}">
  <dimension ref="A1:I39"/>
  <sheetViews>
    <sheetView zoomScaleNormal="100" workbookViewId="0">
      <selection sqref="A1:G1"/>
    </sheetView>
  </sheetViews>
  <sheetFormatPr defaultColWidth="7" defaultRowHeight="11.25" x14ac:dyDescent="0.15"/>
  <cols>
    <col min="1" max="1" width="3.25" style="201" customWidth="1"/>
    <col min="2" max="2" width="21.625" style="201" customWidth="1"/>
    <col min="3" max="7" width="12.625" style="201" customWidth="1"/>
    <col min="8" max="16384" width="7" style="201"/>
  </cols>
  <sheetData>
    <row r="1" spans="1:9" ht="21" customHeight="1" x14ac:dyDescent="0.15">
      <c r="A1" s="334" t="s">
        <v>273</v>
      </c>
      <c r="B1" s="334"/>
      <c r="C1" s="334"/>
      <c r="D1" s="334"/>
      <c r="E1" s="334"/>
      <c r="F1" s="335"/>
      <c r="G1" s="335"/>
    </row>
    <row r="2" spans="1:9" ht="13.5" customHeight="1" thickBot="1" x14ac:dyDescent="0.2">
      <c r="A2" s="202"/>
      <c r="B2" s="202"/>
      <c r="C2" s="202"/>
      <c r="D2" s="202"/>
      <c r="E2" s="202"/>
      <c r="F2" s="202"/>
      <c r="G2" s="202"/>
    </row>
    <row r="3" spans="1:9" ht="13.5" customHeight="1" thickTop="1" x14ac:dyDescent="0.15">
      <c r="A3" s="336" t="s">
        <v>274</v>
      </c>
      <c r="B3" s="337"/>
      <c r="C3" s="340" t="s">
        <v>275</v>
      </c>
      <c r="D3" s="342" t="s">
        <v>276</v>
      </c>
      <c r="E3" s="343"/>
      <c r="F3" s="342" t="s">
        <v>277</v>
      </c>
      <c r="G3" s="343"/>
    </row>
    <row r="4" spans="1:9" ht="13.5" customHeight="1" x14ac:dyDescent="0.15">
      <c r="A4" s="338"/>
      <c r="B4" s="339"/>
      <c r="C4" s="341"/>
      <c r="D4" s="203" t="s">
        <v>278</v>
      </c>
      <c r="E4" s="204" t="s">
        <v>279</v>
      </c>
      <c r="F4" s="203" t="s">
        <v>278</v>
      </c>
      <c r="G4" s="204" t="s">
        <v>279</v>
      </c>
    </row>
    <row r="5" spans="1:9" ht="13.5" customHeight="1" x14ac:dyDescent="0.15">
      <c r="A5" s="329" t="s">
        <v>280</v>
      </c>
      <c r="B5" s="330"/>
      <c r="C5" s="202"/>
      <c r="D5" s="202"/>
      <c r="E5" s="202"/>
      <c r="F5" s="202"/>
      <c r="G5" s="202"/>
    </row>
    <row r="6" spans="1:9" ht="12.6" customHeight="1" x14ac:dyDescent="0.15">
      <c r="A6" s="205"/>
      <c r="B6" s="206" t="s">
        <v>281</v>
      </c>
      <c r="C6" s="207">
        <v>473624</v>
      </c>
      <c r="D6" s="208">
        <v>95422</v>
      </c>
      <c r="E6" s="209">
        <v>20.149999999999999</v>
      </c>
      <c r="F6" s="207">
        <v>1692</v>
      </c>
      <c r="G6" s="210">
        <v>0.36</v>
      </c>
    </row>
    <row r="7" spans="1:9" ht="11.45" customHeight="1" x14ac:dyDescent="0.15">
      <c r="A7" s="205"/>
      <c r="B7" s="206"/>
      <c r="C7" s="211">
        <v>622</v>
      </c>
      <c r="D7" s="212">
        <v>5</v>
      </c>
      <c r="E7" s="213">
        <v>0.8</v>
      </c>
      <c r="F7" s="211">
        <v>167</v>
      </c>
      <c r="G7" s="214">
        <v>26.85</v>
      </c>
      <c r="I7" s="215"/>
    </row>
    <row r="8" spans="1:9" ht="12.6" customHeight="1" x14ac:dyDescent="0.15">
      <c r="A8" s="216"/>
      <c r="B8" s="217" t="s">
        <v>282</v>
      </c>
      <c r="C8" s="218">
        <v>475778</v>
      </c>
      <c r="D8" s="219">
        <v>88826</v>
      </c>
      <c r="E8" s="220">
        <v>18.670000000000002</v>
      </c>
      <c r="F8" s="218">
        <v>1313</v>
      </c>
      <c r="G8" s="221">
        <v>0.28000000000000003</v>
      </c>
      <c r="I8" s="222"/>
    </row>
    <row r="9" spans="1:9" ht="11.45" customHeight="1" x14ac:dyDescent="0.15">
      <c r="A9" s="216"/>
      <c r="B9" s="223"/>
      <c r="C9" s="224">
        <v>619</v>
      </c>
      <c r="D9" s="225">
        <v>3</v>
      </c>
      <c r="E9" s="226">
        <v>0.48</v>
      </c>
      <c r="F9" s="225" t="s">
        <v>283</v>
      </c>
      <c r="G9" s="227">
        <v>0</v>
      </c>
      <c r="I9" s="215"/>
    </row>
    <row r="10" spans="1:9" ht="13.5" customHeight="1" x14ac:dyDescent="0.15">
      <c r="A10" s="329" t="s">
        <v>284</v>
      </c>
      <c r="B10" s="330"/>
      <c r="C10" s="228"/>
      <c r="D10" s="229"/>
      <c r="E10" s="230"/>
      <c r="F10" s="228"/>
      <c r="G10" s="231"/>
      <c r="I10" s="222"/>
    </row>
    <row r="11" spans="1:9" ht="12.6" customHeight="1" x14ac:dyDescent="0.15">
      <c r="A11" s="232"/>
      <c r="B11" s="206" t="s">
        <v>285</v>
      </c>
      <c r="C11" s="207">
        <v>473624</v>
      </c>
      <c r="D11" s="208">
        <v>95427</v>
      </c>
      <c r="E11" s="209">
        <v>20.149999999999999</v>
      </c>
      <c r="F11" s="207">
        <v>1701</v>
      </c>
      <c r="G11" s="210">
        <v>0.36</v>
      </c>
      <c r="I11" s="233"/>
    </row>
    <row r="12" spans="1:9" ht="11.45" customHeight="1" x14ac:dyDescent="0.15">
      <c r="A12" s="205"/>
      <c r="B12" s="206"/>
      <c r="C12" s="211">
        <v>622</v>
      </c>
      <c r="D12" s="212">
        <v>5</v>
      </c>
      <c r="E12" s="213">
        <v>0.8</v>
      </c>
      <c r="F12" s="211">
        <v>168</v>
      </c>
      <c r="G12" s="214">
        <v>27.01</v>
      </c>
      <c r="I12" s="234"/>
    </row>
    <row r="13" spans="1:9" ht="12.6" customHeight="1" x14ac:dyDescent="0.15">
      <c r="A13" s="235"/>
      <c r="B13" s="217" t="s">
        <v>286</v>
      </c>
      <c r="C13" s="218">
        <v>475778</v>
      </c>
      <c r="D13" s="219">
        <v>88834</v>
      </c>
      <c r="E13" s="220">
        <v>18.670000000000002</v>
      </c>
      <c r="F13" s="218">
        <v>1315</v>
      </c>
      <c r="G13" s="221">
        <v>0.28000000000000003</v>
      </c>
      <c r="I13" s="236"/>
    </row>
    <row r="14" spans="1:9" ht="11.45" customHeight="1" x14ac:dyDescent="0.15">
      <c r="A14" s="216"/>
      <c r="B14" s="223"/>
      <c r="C14" s="224">
        <v>619</v>
      </c>
      <c r="D14" s="225">
        <v>3</v>
      </c>
      <c r="E14" s="226">
        <v>0.48</v>
      </c>
      <c r="F14" s="225" t="s">
        <v>283</v>
      </c>
      <c r="G14" s="227">
        <v>0</v>
      </c>
      <c r="I14" s="237"/>
    </row>
    <row r="15" spans="1:9" ht="13.5" customHeight="1" x14ac:dyDescent="0.15">
      <c r="A15" s="329" t="s">
        <v>287</v>
      </c>
      <c r="B15" s="330"/>
      <c r="C15" s="202"/>
      <c r="D15" s="202"/>
      <c r="E15" s="210"/>
      <c r="F15" s="202"/>
      <c r="G15" s="210"/>
      <c r="I15" s="215"/>
    </row>
    <row r="16" spans="1:9" ht="12.6" customHeight="1" x14ac:dyDescent="0.15">
      <c r="A16" s="232"/>
      <c r="B16" s="206" t="s">
        <v>288</v>
      </c>
      <c r="C16" s="207">
        <v>471068</v>
      </c>
      <c r="D16" s="207">
        <v>75614</v>
      </c>
      <c r="E16" s="209">
        <v>16.05</v>
      </c>
      <c r="F16" s="207">
        <v>1622</v>
      </c>
      <c r="G16" s="210">
        <v>0.34</v>
      </c>
      <c r="I16" s="222"/>
    </row>
    <row r="17" spans="1:9" ht="11.45" customHeight="1" x14ac:dyDescent="0.15">
      <c r="A17" s="238"/>
      <c r="B17" s="239" t="s">
        <v>66</v>
      </c>
      <c r="C17" s="211">
        <v>683</v>
      </c>
      <c r="D17" s="212">
        <v>14</v>
      </c>
      <c r="E17" s="213">
        <v>2.0499999999999998</v>
      </c>
      <c r="F17" s="211">
        <v>194</v>
      </c>
      <c r="G17" s="214">
        <v>28.4</v>
      </c>
      <c r="I17" s="240"/>
    </row>
    <row r="18" spans="1:9" ht="12.6" customHeight="1" x14ac:dyDescent="0.15">
      <c r="A18" s="241"/>
      <c r="B18" s="242" t="s">
        <v>289</v>
      </c>
      <c r="C18" s="228">
        <v>471496</v>
      </c>
      <c r="D18" s="228">
        <v>90547</v>
      </c>
      <c r="E18" s="230">
        <v>19.23</v>
      </c>
      <c r="F18" s="228">
        <v>1634</v>
      </c>
      <c r="G18" s="231">
        <v>0.35</v>
      </c>
      <c r="I18" s="243"/>
    </row>
    <row r="19" spans="1:9" ht="11.45" customHeight="1" x14ac:dyDescent="0.15">
      <c r="A19" s="244"/>
      <c r="B19" s="242" t="s">
        <v>66</v>
      </c>
      <c r="C19" s="245">
        <v>634</v>
      </c>
      <c r="D19" s="246">
        <v>7</v>
      </c>
      <c r="E19" s="247">
        <v>1.1000000000000001</v>
      </c>
      <c r="F19" s="245">
        <v>181</v>
      </c>
      <c r="G19" s="248">
        <v>28.55</v>
      </c>
    </row>
    <row r="20" spans="1:9" ht="13.5" customHeight="1" x14ac:dyDescent="0.15">
      <c r="A20" s="329" t="s">
        <v>290</v>
      </c>
      <c r="B20" s="330"/>
      <c r="C20" s="228"/>
      <c r="D20" s="228"/>
      <c r="E20" s="230"/>
      <c r="F20" s="228"/>
      <c r="G20" s="231"/>
    </row>
    <row r="21" spans="1:9" ht="12.6" customHeight="1" x14ac:dyDescent="0.15">
      <c r="A21" s="202"/>
      <c r="B21" s="239" t="s">
        <v>288</v>
      </c>
      <c r="C21" s="207">
        <v>471068</v>
      </c>
      <c r="D21" s="207">
        <v>75607</v>
      </c>
      <c r="E21" s="209">
        <v>16.05</v>
      </c>
      <c r="F21" s="207">
        <v>1624</v>
      </c>
      <c r="G21" s="210">
        <v>0.34</v>
      </c>
    </row>
    <row r="22" spans="1:9" ht="11.45" customHeight="1" x14ac:dyDescent="0.15">
      <c r="A22" s="238"/>
      <c r="B22" s="239"/>
      <c r="C22" s="211">
        <v>683</v>
      </c>
      <c r="D22" s="212">
        <v>14</v>
      </c>
      <c r="E22" s="213">
        <v>2.0499999999999998</v>
      </c>
      <c r="F22" s="211">
        <v>195</v>
      </c>
      <c r="G22" s="214">
        <v>28.55</v>
      </c>
    </row>
    <row r="23" spans="1:9" ht="12.6" customHeight="1" x14ac:dyDescent="0.15">
      <c r="A23" s="241"/>
      <c r="B23" s="242" t="s">
        <v>291</v>
      </c>
      <c r="C23" s="228">
        <v>471496</v>
      </c>
      <c r="D23" s="228">
        <v>90538</v>
      </c>
      <c r="E23" s="230">
        <v>19.23</v>
      </c>
      <c r="F23" s="228">
        <v>1638</v>
      </c>
      <c r="G23" s="231">
        <v>0.35</v>
      </c>
    </row>
    <row r="24" spans="1:9" ht="11.45" customHeight="1" x14ac:dyDescent="0.15">
      <c r="A24" s="244"/>
      <c r="B24" s="242"/>
      <c r="C24" s="245">
        <v>634</v>
      </c>
      <c r="D24" s="246">
        <v>7</v>
      </c>
      <c r="E24" s="247">
        <v>1.1000000000000001</v>
      </c>
      <c r="F24" s="245">
        <v>181</v>
      </c>
      <c r="G24" s="248">
        <v>28.55</v>
      </c>
    </row>
    <row r="25" spans="1:9" ht="13.5" customHeight="1" x14ac:dyDescent="0.15">
      <c r="A25" s="329" t="s">
        <v>292</v>
      </c>
      <c r="B25" s="330"/>
      <c r="C25" s="202"/>
      <c r="D25" s="208"/>
      <c r="E25" s="209"/>
      <c r="F25" s="202"/>
      <c r="G25" s="210"/>
    </row>
    <row r="26" spans="1:9" ht="12.6" customHeight="1" x14ac:dyDescent="0.15">
      <c r="A26" s="202"/>
      <c r="B26" s="239" t="s">
        <v>293</v>
      </c>
      <c r="C26" s="207">
        <v>466395</v>
      </c>
      <c r="D26" s="208">
        <v>66574</v>
      </c>
      <c r="E26" s="209">
        <v>14.27</v>
      </c>
      <c r="F26" s="207">
        <v>1089</v>
      </c>
      <c r="G26" s="210">
        <v>0.23</v>
      </c>
    </row>
    <row r="27" spans="1:9" s="252" customFormat="1" ht="12.6" customHeight="1" x14ac:dyDescent="0.15">
      <c r="A27" s="249"/>
      <c r="B27" s="250" t="s">
        <v>294</v>
      </c>
      <c r="C27" s="251">
        <v>469134</v>
      </c>
      <c r="D27" s="219">
        <v>83684</v>
      </c>
      <c r="E27" s="220">
        <v>17.84</v>
      </c>
      <c r="F27" s="218">
        <v>1313</v>
      </c>
      <c r="G27" s="221">
        <v>0.28000000000000003</v>
      </c>
    </row>
    <row r="28" spans="1:9" ht="13.5" customHeight="1" x14ac:dyDescent="0.15">
      <c r="A28" s="329" t="s">
        <v>295</v>
      </c>
      <c r="B28" s="330"/>
      <c r="C28" s="202"/>
      <c r="D28" s="202"/>
      <c r="E28" s="210"/>
      <c r="F28" s="202"/>
      <c r="G28" s="210"/>
    </row>
    <row r="29" spans="1:9" ht="12.6" customHeight="1" x14ac:dyDescent="0.15">
      <c r="A29" s="253"/>
      <c r="B29" s="254" t="s">
        <v>296</v>
      </c>
      <c r="C29" s="255">
        <v>465920</v>
      </c>
      <c r="D29" s="256">
        <v>75707</v>
      </c>
      <c r="E29" s="257">
        <v>16.25</v>
      </c>
      <c r="F29" s="255">
        <v>1405</v>
      </c>
      <c r="G29" s="258">
        <v>0.3</v>
      </c>
    </row>
    <row r="30" spans="1:9" s="252" customFormat="1" ht="12.6" customHeight="1" x14ac:dyDescent="0.15">
      <c r="A30" s="249"/>
      <c r="B30" s="250" t="s">
        <v>297</v>
      </c>
      <c r="C30" s="218">
        <v>469160</v>
      </c>
      <c r="D30" s="219">
        <v>87467</v>
      </c>
      <c r="E30" s="220">
        <v>18.64</v>
      </c>
      <c r="F30" s="218">
        <v>1386</v>
      </c>
      <c r="G30" s="221">
        <v>0.3</v>
      </c>
    </row>
    <row r="31" spans="1:9" ht="13.5" customHeight="1" x14ac:dyDescent="0.15">
      <c r="A31" s="329" t="s">
        <v>298</v>
      </c>
      <c r="B31" s="330"/>
      <c r="C31" s="259"/>
      <c r="D31" s="259"/>
      <c r="E31" s="260"/>
      <c r="F31" s="259"/>
      <c r="G31" s="260"/>
    </row>
    <row r="32" spans="1:9" ht="12.6" customHeight="1" x14ac:dyDescent="0.15">
      <c r="A32" s="253"/>
      <c r="B32" s="239" t="s">
        <v>299</v>
      </c>
      <c r="C32" s="207">
        <v>458712</v>
      </c>
      <c r="D32" s="208">
        <v>57985</v>
      </c>
      <c r="E32" s="209">
        <v>12.64</v>
      </c>
      <c r="F32" s="207">
        <v>1036</v>
      </c>
      <c r="G32" s="210">
        <v>0.23</v>
      </c>
    </row>
    <row r="33" spans="1:7" ht="12.6" customHeight="1" x14ac:dyDescent="0.15">
      <c r="A33" s="261"/>
      <c r="B33" s="242" t="s">
        <v>300</v>
      </c>
      <c r="C33" s="228">
        <v>461087</v>
      </c>
      <c r="D33" s="229">
        <v>66480</v>
      </c>
      <c r="E33" s="230">
        <v>14.42</v>
      </c>
      <c r="F33" s="228">
        <v>904</v>
      </c>
      <c r="G33" s="231">
        <v>0.2</v>
      </c>
    </row>
    <row r="34" spans="1:7" ht="13.5" customHeight="1" x14ac:dyDescent="0.15">
      <c r="A34" s="329" t="s">
        <v>301</v>
      </c>
      <c r="B34" s="330"/>
      <c r="C34" s="202"/>
      <c r="D34" s="202"/>
      <c r="E34" s="210"/>
      <c r="F34" s="202"/>
      <c r="G34" s="210"/>
    </row>
    <row r="35" spans="1:7" ht="12.6" customHeight="1" x14ac:dyDescent="0.15">
      <c r="A35" s="253"/>
      <c r="B35" s="239" t="s">
        <v>299</v>
      </c>
      <c r="C35" s="207">
        <v>458712</v>
      </c>
      <c r="D35" s="208">
        <v>57961</v>
      </c>
      <c r="E35" s="209">
        <v>12.64</v>
      </c>
      <c r="F35" s="207">
        <v>1034</v>
      </c>
      <c r="G35" s="210">
        <v>0.23</v>
      </c>
    </row>
    <row r="36" spans="1:7" ht="12.6" customHeight="1" x14ac:dyDescent="0.15">
      <c r="A36" s="261"/>
      <c r="B36" s="242" t="s">
        <v>302</v>
      </c>
      <c r="C36" s="228">
        <v>461087</v>
      </c>
      <c r="D36" s="229">
        <v>66461</v>
      </c>
      <c r="E36" s="230">
        <v>14.41</v>
      </c>
      <c r="F36" s="228">
        <v>909</v>
      </c>
      <c r="G36" s="231">
        <v>0.2</v>
      </c>
    </row>
    <row r="37" spans="1:7" ht="12.6" customHeight="1" x14ac:dyDescent="0.15">
      <c r="A37" s="331" t="s">
        <v>303</v>
      </c>
      <c r="B37" s="331"/>
      <c r="C37" s="331"/>
      <c r="D37" s="331"/>
      <c r="E37" s="331"/>
      <c r="F37" s="331"/>
      <c r="G37" s="331"/>
    </row>
    <row r="38" spans="1:7" ht="12.6" customHeight="1" x14ac:dyDescent="0.15">
      <c r="A38" s="332" t="s">
        <v>304</v>
      </c>
      <c r="B38" s="332"/>
      <c r="C38" s="332"/>
      <c r="D38" s="332"/>
      <c r="E38" s="332"/>
      <c r="F38" s="332"/>
      <c r="G38" s="332"/>
    </row>
    <row r="39" spans="1:7" ht="12.6" customHeight="1" x14ac:dyDescent="0.15">
      <c r="A39" s="333" t="s">
        <v>305</v>
      </c>
      <c r="B39" s="333"/>
      <c r="C39" s="333"/>
      <c r="D39" s="333"/>
      <c r="E39" s="333"/>
      <c r="F39" s="333"/>
      <c r="G39" s="333"/>
    </row>
  </sheetData>
  <mergeCells count="16">
    <mergeCell ref="A5:B5"/>
    <mergeCell ref="A1:G1"/>
    <mergeCell ref="A3:B4"/>
    <mergeCell ref="C3:C4"/>
    <mergeCell ref="D3:E3"/>
    <mergeCell ref="F3:G3"/>
    <mergeCell ref="A34:B34"/>
    <mergeCell ref="A37:G37"/>
    <mergeCell ref="A38:G38"/>
    <mergeCell ref="A39:G39"/>
    <mergeCell ref="A10:B10"/>
    <mergeCell ref="A15:B15"/>
    <mergeCell ref="A20:B20"/>
    <mergeCell ref="A25:B25"/>
    <mergeCell ref="A28:B28"/>
    <mergeCell ref="A31:B31"/>
  </mergeCells>
  <phoneticPr fontId="1"/>
  <pageMargins left="0.59055118110236227" right="0.78740157480314965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6040D-A966-4D7C-B9A2-63C4144BCA6B}">
  <dimension ref="A1:G26"/>
  <sheetViews>
    <sheetView workbookViewId="0">
      <selection sqref="A1:G1"/>
    </sheetView>
  </sheetViews>
  <sheetFormatPr defaultColWidth="8.25" defaultRowHeight="15" customHeight="1" x14ac:dyDescent="0.4"/>
  <cols>
    <col min="1" max="1" width="20.75" style="132" customWidth="1"/>
    <col min="2" max="7" width="11.25" style="132" customWidth="1"/>
    <col min="8" max="8" width="10" style="132" customWidth="1"/>
    <col min="9" max="16384" width="8.25" style="132"/>
  </cols>
  <sheetData>
    <row r="1" spans="1:7" s="177" customFormat="1" ht="21" customHeight="1" x14ac:dyDescent="0.4">
      <c r="A1" s="328" t="s">
        <v>306</v>
      </c>
      <c r="B1" s="328"/>
      <c r="C1" s="328"/>
      <c r="D1" s="328"/>
      <c r="E1" s="328"/>
      <c r="F1" s="328"/>
      <c r="G1" s="328"/>
    </row>
    <row r="2" spans="1:7" s="177" customFormat="1" ht="11.1" customHeight="1" thickBot="1" x14ac:dyDescent="0.45">
      <c r="A2" s="262"/>
      <c r="B2" s="262"/>
      <c r="C2" s="262"/>
      <c r="D2" s="262"/>
      <c r="E2" s="262"/>
      <c r="F2" s="262"/>
      <c r="G2" s="262"/>
    </row>
    <row r="3" spans="1:7" s="66" customFormat="1" ht="13.5" customHeight="1" thickTop="1" x14ac:dyDescent="0.4">
      <c r="A3" s="344" t="s">
        <v>307</v>
      </c>
      <c r="B3" s="346" t="s">
        <v>308</v>
      </c>
      <c r="C3" s="347"/>
      <c r="D3" s="346" t="s">
        <v>309</v>
      </c>
      <c r="E3" s="348"/>
      <c r="F3" s="346" t="s">
        <v>310</v>
      </c>
      <c r="G3" s="348"/>
    </row>
    <row r="4" spans="1:7" s="66" customFormat="1" ht="13.5" customHeight="1" x14ac:dyDescent="0.4">
      <c r="A4" s="345"/>
      <c r="B4" s="134" t="s">
        <v>311</v>
      </c>
      <c r="C4" s="135" t="s">
        <v>312</v>
      </c>
      <c r="D4" s="134" t="s">
        <v>311</v>
      </c>
      <c r="E4" s="135" t="s">
        <v>312</v>
      </c>
      <c r="F4" s="134" t="s">
        <v>311</v>
      </c>
      <c r="G4" s="135" t="s">
        <v>312</v>
      </c>
    </row>
    <row r="5" spans="1:7" s="66" customFormat="1" ht="13.5" customHeight="1" x14ac:dyDescent="0.4">
      <c r="A5" s="263" t="s">
        <v>313</v>
      </c>
      <c r="B5" s="264">
        <v>187421</v>
      </c>
      <c r="C5" s="265">
        <v>100</v>
      </c>
      <c r="D5" s="264">
        <v>196450</v>
      </c>
      <c r="E5" s="265">
        <v>100</v>
      </c>
      <c r="F5" s="264">
        <f>SUM(F7:F18)</f>
        <v>197978</v>
      </c>
      <c r="G5" s="265">
        <v>100</v>
      </c>
    </row>
    <row r="6" spans="1:7" s="66" customFormat="1" ht="6.6" customHeight="1" x14ac:dyDescent="0.4">
      <c r="A6" s="266"/>
      <c r="B6" s="267"/>
      <c r="C6" s="268"/>
      <c r="D6" s="267"/>
      <c r="E6" s="268"/>
      <c r="F6" s="269"/>
      <c r="G6" s="270"/>
    </row>
    <row r="7" spans="1:7" s="66" customFormat="1" ht="13.5" customHeight="1" x14ac:dyDescent="0.4">
      <c r="A7" s="271" t="s">
        <v>314</v>
      </c>
      <c r="B7" s="272">
        <v>65478</v>
      </c>
      <c r="C7" s="66">
        <v>34.94</v>
      </c>
      <c r="D7" s="272">
        <v>71256</v>
      </c>
      <c r="E7" s="66">
        <v>36.270000000000003</v>
      </c>
      <c r="F7" s="272">
        <v>59853</v>
      </c>
      <c r="G7" s="66">
        <v>30.23</v>
      </c>
    </row>
    <row r="8" spans="1:7" s="66" customFormat="1" ht="13.5" customHeight="1" x14ac:dyDescent="0.4">
      <c r="A8" s="271" t="s">
        <v>315</v>
      </c>
      <c r="B8" s="272">
        <v>35633</v>
      </c>
      <c r="C8" s="66">
        <v>19.010000000000002</v>
      </c>
      <c r="D8" s="272">
        <v>37988</v>
      </c>
      <c r="E8" s="66">
        <v>19.34</v>
      </c>
      <c r="F8" s="272">
        <v>32169</v>
      </c>
      <c r="G8" s="66">
        <v>16.25</v>
      </c>
    </row>
    <row r="9" spans="1:7" s="66" customFormat="1" ht="13.5" customHeight="1" x14ac:dyDescent="0.4">
      <c r="A9" s="271" t="s">
        <v>316</v>
      </c>
      <c r="B9" s="272">
        <v>34263</v>
      </c>
      <c r="C9" s="66">
        <v>18.28</v>
      </c>
      <c r="D9" s="272">
        <v>28667</v>
      </c>
      <c r="E9" s="66">
        <v>14.59</v>
      </c>
      <c r="F9" s="272">
        <v>25989</v>
      </c>
      <c r="G9" s="66">
        <v>13.13</v>
      </c>
    </row>
    <row r="10" spans="1:7" s="66" customFormat="1" ht="13.5" customHeight="1" x14ac:dyDescent="0.4">
      <c r="A10" s="271" t="s">
        <v>317</v>
      </c>
      <c r="B10" s="272" t="s">
        <v>318</v>
      </c>
      <c r="C10" s="158" t="s">
        <v>318</v>
      </c>
      <c r="D10" s="272">
        <v>15306</v>
      </c>
      <c r="E10" s="66">
        <v>7.79</v>
      </c>
      <c r="F10" s="272">
        <v>23711</v>
      </c>
      <c r="G10" s="66">
        <v>11.98</v>
      </c>
    </row>
    <row r="11" spans="1:7" s="66" customFormat="1" ht="13.5" customHeight="1" x14ac:dyDescent="0.4">
      <c r="A11" s="271" t="s">
        <v>319</v>
      </c>
      <c r="B11" s="272">
        <v>15970</v>
      </c>
      <c r="C11" s="66">
        <v>8.52</v>
      </c>
      <c r="D11" s="272" t="s">
        <v>318</v>
      </c>
      <c r="E11" s="158" t="s">
        <v>318</v>
      </c>
      <c r="F11" s="272" t="s">
        <v>320</v>
      </c>
      <c r="G11" s="158" t="s">
        <v>320</v>
      </c>
    </row>
    <row r="12" spans="1:7" s="66" customFormat="1" ht="13.5" customHeight="1" x14ac:dyDescent="0.4">
      <c r="A12" s="271" t="s">
        <v>321</v>
      </c>
      <c r="B12" s="272">
        <v>11105</v>
      </c>
      <c r="C12" s="66">
        <v>5.93</v>
      </c>
      <c r="D12" s="272" t="s">
        <v>318</v>
      </c>
      <c r="E12" s="158" t="s">
        <v>318</v>
      </c>
      <c r="F12" s="272" t="s">
        <v>320</v>
      </c>
      <c r="G12" s="158" t="s">
        <v>320</v>
      </c>
    </row>
    <row r="13" spans="1:7" s="66" customFormat="1" ht="13.5" customHeight="1" x14ac:dyDescent="0.4">
      <c r="A13" s="271" t="s">
        <v>322</v>
      </c>
      <c r="B13" s="272" t="s">
        <v>320</v>
      </c>
      <c r="C13" s="158" t="s">
        <v>320</v>
      </c>
      <c r="D13" s="272" t="s">
        <v>318</v>
      </c>
      <c r="E13" s="158" t="s">
        <v>318</v>
      </c>
      <c r="F13" s="272">
        <v>5759</v>
      </c>
      <c r="G13" s="158">
        <v>2.91</v>
      </c>
    </row>
    <row r="14" spans="1:7" s="66" customFormat="1" ht="13.5" customHeight="1" x14ac:dyDescent="0.4">
      <c r="A14" s="271" t="s">
        <v>323</v>
      </c>
      <c r="B14" s="272" t="s">
        <v>320</v>
      </c>
      <c r="C14" s="158" t="s">
        <v>320</v>
      </c>
      <c r="D14" s="272" t="s">
        <v>320</v>
      </c>
      <c r="E14" s="158" t="s">
        <v>320</v>
      </c>
      <c r="F14" s="272">
        <v>13156</v>
      </c>
      <c r="G14" s="158">
        <v>6.65</v>
      </c>
    </row>
    <row r="15" spans="1:7" s="66" customFormat="1" ht="13.5" customHeight="1" x14ac:dyDescent="0.4">
      <c r="A15" s="271" t="s">
        <v>324</v>
      </c>
      <c r="B15" s="272" t="s">
        <v>320</v>
      </c>
      <c r="C15" s="158" t="s">
        <v>320</v>
      </c>
      <c r="D15" s="272" t="s">
        <v>320</v>
      </c>
      <c r="E15" s="158" t="s">
        <v>320</v>
      </c>
      <c r="F15" s="272">
        <v>3029</v>
      </c>
      <c r="G15" s="158">
        <v>1.53</v>
      </c>
    </row>
    <row r="16" spans="1:7" s="66" customFormat="1" ht="13.5" customHeight="1" x14ac:dyDescent="0.4">
      <c r="A16" s="271" t="s">
        <v>325</v>
      </c>
      <c r="B16" s="272">
        <v>4822</v>
      </c>
      <c r="C16" s="66">
        <v>2.57</v>
      </c>
      <c r="D16" s="272">
        <v>4104</v>
      </c>
      <c r="E16" s="66">
        <v>2.09</v>
      </c>
      <c r="F16" s="272">
        <v>3274</v>
      </c>
      <c r="G16" s="66">
        <v>1.65</v>
      </c>
    </row>
    <row r="17" spans="1:7" s="66" customFormat="1" ht="13.5" customHeight="1" x14ac:dyDescent="0.4">
      <c r="A17" s="271" t="s">
        <v>326</v>
      </c>
      <c r="B17" s="272">
        <v>9346</v>
      </c>
      <c r="C17" s="66">
        <v>4.99</v>
      </c>
      <c r="D17" s="272">
        <v>14318</v>
      </c>
      <c r="E17" s="66">
        <v>7.29</v>
      </c>
      <c r="F17" s="272">
        <v>5974</v>
      </c>
      <c r="G17" s="66">
        <v>3.02</v>
      </c>
    </row>
    <row r="18" spans="1:7" s="66" customFormat="1" ht="13.5" customHeight="1" x14ac:dyDescent="0.4">
      <c r="A18" s="273" t="s">
        <v>327</v>
      </c>
      <c r="B18" s="274">
        <v>10803</v>
      </c>
      <c r="C18" s="275">
        <v>5.76</v>
      </c>
      <c r="D18" s="274">
        <v>24811</v>
      </c>
      <c r="E18" s="275">
        <v>12.63</v>
      </c>
      <c r="F18" s="274">
        <v>25064</v>
      </c>
      <c r="G18" s="275">
        <v>12.66</v>
      </c>
    </row>
    <row r="19" spans="1:7" s="66" customFormat="1" ht="12.6" customHeight="1" x14ac:dyDescent="0.4">
      <c r="A19" s="324" t="s">
        <v>328</v>
      </c>
      <c r="B19" s="324"/>
      <c r="C19" s="157"/>
      <c r="D19" s="178"/>
    </row>
    <row r="20" spans="1:7" s="66" customFormat="1" ht="12.6" customHeight="1" x14ac:dyDescent="0.4">
      <c r="A20" s="318" t="s">
        <v>329</v>
      </c>
      <c r="B20" s="318"/>
      <c r="C20" s="318"/>
      <c r="D20" s="318"/>
      <c r="E20" s="318"/>
    </row>
    <row r="21" spans="1:7" ht="12.6" customHeight="1" x14ac:dyDescent="0.4">
      <c r="A21" s="66" t="s">
        <v>228</v>
      </c>
      <c r="B21" s="66"/>
    </row>
    <row r="24" spans="1:7" ht="15" customHeight="1" x14ac:dyDescent="0.4">
      <c r="A24" s="66"/>
    </row>
    <row r="25" spans="1:7" ht="15" customHeight="1" x14ac:dyDescent="0.4">
      <c r="A25" s="66"/>
    </row>
    <row r="26" spans="1:7" ht="15" customHeight="1" x14ac:dyDescent="0.4">
      <c r="A26" s="66"/>
    </row>
  </sheetData>
  <mergeCells count="7">
    <mergeCell ref="A20:E20"/>
    <mergeCell ref="A1:G1"/>
    <mergeCell ref="A3:A4"/>
    <mergeCell ref="B3:C3"/>
    <mergeCell ref="D3:E3"/>
    <mergeCell ref="F3:G3"/>
    <mergeCell ref="A19:B19"/>
  </mergeCells>
  <phoneticPr fontId="1"/>
  <pageMargins left="0.59055118110236227" right="0.59055118110236227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52684-B5F7-475D-849E-CA22DE3851FA}">
  <dimension ref="A1:O30"/>
  <sheetViews>
    <sheetView zoomScaleNormal="100" workbookViewId="0">
      <selection sqref="A1:J1"/>
    </sheetView>
  </sheetViews>
  <sheetFormatPr defaultColWidth="8.25" defaultRowHeight="15" customHeight="1" x14ac:dyDescent="0.4"/>
  <cols>
    <col min="1" max="2" width="1.5" style="55" customWidth="1"/>
    <col min="3" max="3" width="20.875" style="55" customWidth="1"/>
    <col min="4" max="7" width="9.75" style="55" customWidth="1"/>
    <col min="8" max="10" width="8.125" style="56" customWidth="1"/>
    <col min="11" max="11" width="8.25" style="56"/>
    <col min="12" max="12" width="10.5" style="55" bestFit="1" customWidth="1"/>
    <col min="13" max="16384" width="8.25" style="55"/>
  </cols>
  <sheetData>
    <row r="1" spans="1:13" s="31" customFormat="1" ht="21" customHeight="1" x14ac:dyDescent="0.4">
      <c r="A1" s="289" t="s">
        <v>133</v>
      </c>
      <c r="B1" s="289"/>
      <c r="C1" s="289"/>
      <c r="D1" s="289"/>
      <c r="E1" s="289"/>
      <c r="F1" s="289"/>
      <c r="G1" s="289"/>
      <c r="H1" s="289"/>
      <c r="I1" s="289"/>
      <c r="J1" s="289"/>
      <c r="K1" s="30"/>
    </row>
    <row r="2" spans="1:13" s="32" customFormat="1" ht="13.5" customHeight="1" thickBot="1" x14ac:dyDescent="0.45">
      <c r="A2" s="290" t="s">
        <v>134</v>
      </c>
      <c r="B2" s="290"/>
      <c r="C2" s="290"/>
      <c r="D2" s="290"/>
      <c r="H2" s="291" t="s">
        <v>135</v>
      </c>
      <c r="I2" s="291"/>
      <c r="J2" s="291"/>
      <c r="K2" s="33"/>
    </row>
    <row r="3" spans="1:13" s="32" customFormat="1" ht="15" customHeight="1" thickTop="1" x14ac:dyDescent="0.4">
      <c r="A3" s="292" t="s">
        <v>136</v>
      </c>
      <c r="B3" s="292"/>
      <c r="C3" s="293"/>
      <c r="D3" s="296" t="s">
        <v>137</v>
      </c>
      <c r="E3" s="297"/>
      <c r="F3" s="297"/>
      <c r="G3" s="298"/>
      <c r="H3" s="299" t="s">
        <v>138</v>
      </c>
      <c r="I3" s="300"/>
      <c r="J3" s="300"/>
      <c r="K3" s="33"/>
    </row>
    <row r="4" spans="1:13" s="32" customFormat="1" ht="15" customHeight="1" x14ac:dyDescent="0.4">
      <c r="A4" s="294"/>
      <c r="B4" s="294"/>
      <c r="C4" s="295"/>
      <c r="D4" s="34" t="s">
        <v>4</v>
      </c>
      <c r="E4" s="35" t="s">
        <v>5</v>
      </c>
      <c r="F4" s="35" t="s">
        <v>6</v>
      </c>
      <c r="G4" s="36" t="s">
        <v>139</v>
      </c>
      <c r="H4" s="37" t="s">
        <v>140</v>
      </c>
      <c r="I4" s="38" t="s">
        <v>5</v>
      </c>
      <c r="J4" s="37" t="s">
        <v>6</v>
      </c>
      <c r="K4" s="33"/>
    </row>
    <row r="5" spans="1:13" s="32" customFormat="1" ht="21.6" customHeight="1" x14ac:dyDescent="0.4">
      <c r="A5" s="284" t="s">
        <v>7</v>
      </c>
      <c r="B5" s="284"/>
      <c r="C5" s="285"/>
      <c r="D5" s="39">
        <v>256900</v>
      </c>
      <c r="E5" s="40">
        <v>124963</v>
      </c>
      <c r="F5" s="40">
        <v>131937</v>
      </c>
      <c r="G5" s="40">
        <v>260247</v>
      </c>
      <c r="H5" s="41">
        <v>54</v>
      </c>
      <c r="I5" s="41">
        <v>54.12</v>
      </c>
      <c r="J5" s="41">
        <v>53.88</v>
      </c>
      <c r="K5" s="33"/>
      <c r="L5" s="33"/>
    </row>
    <row r="6" spans="1:13" s="32" customFormat="1" ht="18.600000000000001" customHeight="1" x14ac:dyDescent="0.4">
      <c r="B6" s="286" t="s">
        <v>141</v>
      </c>
      <c r="C6" s="287"/>
      <c r="D6" s="42">
        <v>166612</v>
      </c>
      <c r="E6" s="43">
        <v>84117</v>
      </c>
      <c r="F6" s="43">
        <v>82495</v>
      </c>
      <c r="G6" s="43">
        <v>163129</v>
      </c>
      <c r="H6" s="44">
        <v>35.06</v>
      </c>
      <c r="I6" s="44">
        <v>36.47</v>
      </c>
      <c r="J6" s="44">
        <v>33.729999999999997</v>
      </c>
      <c r="K6" s="33"/>
      <c r="L6" s="33"/>
      <c r="M6" s="33"/>
    </row>
    <row r="7" spans="1:13" s="32" customFormat="1" ht="15" customHeight="1" x14ac:dyDescent="0.4">
      <c r="C7" s="45" t="s">
        <v>142</v>
      </c>
      <c r="D7" s="42">
        <v>6230</v>
      </c>
      <c r="E7" s="43">
        <v>3935</v>
      </c>
      <c r="F7" s="43">
        <v>2295</v>
      </c>
      <c r="G7" s="43">
        <v>5411</v>
      </c>
      <c r="H7" s="44">
        <v>1.31</v>
      </c>
      <c r="I7" s="44">
        <v>1.71</v>
      </c>
      <c r="J7" s="44">
        <v>0.94</v>
      </c>
      <c r="K7" s="33"/>
      <c r="L7" s="33"/>
      <c r="M7" s="33"/>
    </row>
    <row r="8" spans="1:13" s="32" customFormat="1" ht="15" customHeight="1" x14ac:dyDescent="0.4">
      <c r="C8" s="45" t="s">
        <v>143</v>
      </c>
      <c r="D8" s="42">
        <v>9458</v>
      </c>
      <c r="E8" s="43">
        <v>5618</v>
      </c>
      <c r="F8" s="43">
        <v>3840</v>
      </c>
      <c r="G8" s="43">
        <v>8135</v>
      </c>
      <c r="H8" s="44">
        <v>1.99</v>
      </c>
      <c r="I8" s="44">
        <v>2.44</v>
      </c>
      <c r="J8" s="44">
        <v>1.57</v>
      </c>
      <c r="K8" s="33"/>
      <c r="L8" s="33"/>
      <c r="M8" s="33"/>
    </row>
    <row r="9" spans="1:13" s="32" customFormat="1" ht="15" customHeight="1" x14ac:dyDescent="0.4">
      <c r="C9" s="45" t="s">
        <v>144</v>
      </c>
      <c r="D9" s="42">
        <v>13194</v>
      </c>
      <c r="E9" s="43">
        <v>6989</v>
      </c>
      <c r="F9" s="43">
        <v>6205</v>
      </c>
      <c r="G9" s="43">
        <v>15234</v>
      </c>
      <c r="H9" s="44">
        <v>2.78</v>
      </c>
      <c r="I9" s="44">
        <v>3.03</v>
      </c>
      <c r="J9" s="44">
        <v>2.54</v>
      </c>
      <c r="K9" s="33"/>
      <c r="L9" s="33"/>
      <c r="M9" s="33"/>
    </row>
    <row r="10" spans="1:13" s="32" customFormat="1" ht="15" customHeight="1" x14ac:dyDescent="0.4">
      <c r="C10" s="45" t="s">
        <v>145</v>
      </c>
      <c r="D10" s="42">
        <v>17222</v>
      </c>
      <c r="E10" s="43">
        <v>8387</v>
      </c>
      <c r="F10" s="43">
        <v>8835</v>
      </c>
      <c r="G10" s="43">
        <v>21818</v>
      </c>
      <c r="H10" s="44">
        <v>3.62</v>
      </c>
      <c r="I10" s="44">
        <v>3.64</v>
      </c>
      <c r="J10" s="44">
        <v>3.61</v>
      </c>
      <c r="K10" s="33"/>
      <c r="L10" s="33"/>
      <c r="M10" s="33"/>
    </row>
    <row r="11" spans="1:13" s="32" customFormat="1" ht="15" customHeight="1" x14ac:dyDescent="0.4">
      <c r="C11" s="45" t="s">
        <v>146</v>
      </c>
      <c r="D11" s="42">
        <v>16684</v>
      </c>
      <c r="E11" s="43">
        <v>8124</v>
      </c>
      <c r="F11" s="43">
        <v>8560</v>
      </c>
      <c r="G11" s="43">
        <v>19750</v>
      </c>
      <c r="H11" s="44">
        <v>3.51</v>
      </c>
      <c r="I11" s="44">
        <v>3.52</v>
      </c>
      <c r="J11" s="44">
        <v>3.5</v>
      </c>
      <c r="K11" s="33"/>
      <c r="L11" s="33"/>
      <c r="M11" s="33"/>
    </row>
    <row r="12" spans="1:13" s="32" customFormat="1" ht="15" customHeight="1" x14ac:dyDescent="0.4">
      <c r="C12" s="45" t="s">
        <v>147</v>
      </c>
      <c r="D12" s="42">
        <v>15022</v>
      </c>
      <c r="E12" s="43">
        <v>7619</v>
      </c>
      <c r="F12" s="43">
        <v>7403</v>
      </c>
      <c r="G12" s="43">
        <v>14688</v>
      </c>
      <c r="H12" s="44">
        <v>3.16</v>
      </c>
      <c r="I12" s="44">
        <v>3.3</v>
      </c>
      <c r="J12" s="44">
        <v>3.03</v>
      </c>
      <c r="K12" s="33"/>
      <c r="L12" s="33"/>
      <c r="M12" s="33"/>
    </row>
    <row r="13" spans="1:13" s="32" customFormat="1" ht="15" customHeight="1" x14ac:dyDescent="0.4">
      <c r="C13" s="45" t="s">
        <v>148</v>
      </c>
      <c r="D13" s="42">
        <v>15091</v>
      </c>
      <c r="E13" s="43">
        <v>7713</v>
      </c>
      <c r="F13" s="43">
        <v>7378</v>
      </c>
      <c r="G13" s="43">
        <v>12710</v>
      </c>
      <c r="H13" s="44">
        <v>3.18</v>
      </c>
      <c r="I13" s="44">
        <v>3.34</v>
      </c>
      <c r="J13" s="44">
        <v>3.02</v>
      </c>
      <c r="K13" s="33"/>
      <c r="L13" s="33"/>
      <c r="M13" s="33"/>
    </row>
    <row r="14" spans="1:13" s="32" customFormat="1" ht="15" customHeight="1" x14ac:dyDescent="0.4">
      <c r="C14" s="45" t="s">
        <v>149</v>
      </c>
      <c r="D14" s="42">
        <v>14854</v>
      </c>
      <c r="E14" s="43">
        <v>7285</v>
      </c>
      <c r="F14" s="43">
        <v>7569</v>
      </c>
      <c r="G14" s="43">
        <v>12448</v>
      </c>
      <c r="H14" s="44">
        <v>3.13</v>
      </c>
      <c r="I14" s="44">
        <v>3.16</v>
      </c>
      <c r="J14" s="44">
        <v>3.1</v>
      </c>
      <c r="K14" s="33"/>
      <c r="L14" s="33"/>
      <c r="M14" s="33"/>
    </row>
    <row r="15" spans="1:13" s="32" customFormat="1" ht="15" customHeight="1" x14ac:dyDescent="0.4">
      <c r="C15" s="45" t="s">
        <v>150</v>
      </c>
      <c r="D15" s="42">
        <v>13305</v>
      </c>
      <c r="E15" s="43">
        <v>6337</v>
      </c>
      <c r="F15" s="43">
        <v>6968</v>
      </c>
      <c r="G15" s="43">
        <v>11959</v>
      </c>
      <c r="H15" s="44">
        <v>2.8</v>
      </c>
      <c r="I15" s="44">
        <v>2.75</v>
      </c>
      <c r="J15" s="44">
        <v>2.85</v>
      </c>
      <c r="K15" s="33"/>
      <c r="L15" s="33"/>
      <c r="M15" s="33"/>
    </row>
    <row r="16" spans="1:13" s="32" customFormat="1" ht="15" customHeight="1" x14ac:dyDescent="0.4">
      <c r="C16" s="45" t="s">
        <v>151</v>
      </c>
      <c r="D16" s="42">
        <v>14227</v>
      </c>
      <c r="E16" s="43">
        <v>6828</v>
      </c>
      <c r="F16" s="43">
        <v>7399</v>
      </c>
      <c r="G16" s="43">
        <v>12887</v>
      </c>
      <c r="H16" s="44">
        <v>2.99</v>
      </c>
      <c r="I16" s="44">
        <v>2.96</v>
      </c>
      <c r="J16" s="44">
        <v>3.03</v>
      </c>
      <c r="K16" s="33"/>
      <c r="L16" s="33"/>
      <c r="M16" s="33"/>
    </row>
    <row r="17" spans="1:15" s="32" customFormat="1" ht="15" customHeight="1" x14ac:dyDescent="0.4">
      <c r="C17" s="45" t="s">
        <v>152</v>
      </c>
      <c r="D17" s="42">
        <v>13205</v>
      </c>
      <c r="E17" s="43">
        <v>6390</v>
      </c>
      <c r="F17" s="43">
        <v>6815</v>
      </c>
      <c r="G17" s="43">
        <v>11978</v>
      </c>
      <c r="H17" s="44">
        <v>2.78</v>
      </c>
      <c r="I17" s="44">
        <v>2.77</v>
      </c>
      <c r="J17" s="44">
        <v>2.79</v>
      </c>
      <c r="K17" s="33"/>
      <c r="L17" s="33"/>
      <c r="M17" s="33"/>
    </row>
    <row r="18" spans="1:15" s="32" customFormat="1" ht="15" customHeight="1" x14ac:dyDescent="0.4">
      <c r="C18" s="45" t="s">
        <v>153</v>
      </c>
      <c r="D18" s="42">
        <v>10183</v>
      </c>
      <c r="E18" s="43">
        <v>4993</v>
      </c>
      <c r="F18" s="43">
        <v>5190</v>
      </c>
      <c r="G18" s="43">
        <v>8812</v>
      </c>
      <c r="H18" s="44">
        <v>2.14</v>
      </c>
      <c r="I18" s="44">
        <v>2.17</v>
      </c>
      <c r="J18" s="44">
        <v>2.12</v>
      </c>
      <c r="K18" s="33"/>
      <c r="L18" s="33"/>
      <c r="M18" s="33"/>
    </row>
    <row r="19" spans="1:15" s="32" customFormat="1" ht="15" customHeight="1" x14ac:dyDescent="0.4">
      <c r="C19" s="45" t="s">
        <v>154</v>
      </c>
      <c r="D19" s="42">
        <v>7937</v>
      </c>
      <c r="E19" s="43">
        <v>3899</v>
      </c>
      <c r="F19" s="43">
        <v>4038</v>
      </c>
      <c r="G19" s="43">
        <v>7299</v>
      </c>
      <c r="H19" s="44">
        <v>1.67</v>
      </c>
      <c r="I19" s="44">
        <v>1.69</v>
      </c>
      <c r="J19" s="44">
        <v>1.65</v>
      </c>
      <c r="K19" s="33"/>
      <c r="L19" s="33"/>
      <c r="M19" s="33"/>
    </row>
    <row r="20" spans="1:15" s="32" customFormat="1" ht="15" customHeight="1" x14ac:dyDescent="0.4">
      <c r="B20" s="286" t="s">
        <v>155</v>
      </c>
      <c r="C20" s="287"/>
      <c r="D20" s="42">
        <v>1</v>
      </c>
      <c r="E20" s="43">
        <v>0</v>
      </c>
      <c r="F20" s="43">
        <v>1</v>
      </c>
      <c r="G20" s="43">
        <v>4</v>
      </c>
      <c r="H20" s="46">
        <v>0.16</v>
      </c>
      <c r="I20" s="47" t="s">
        <v>156</v>
      </c>
      <c r="J20" s="46">
        <v>0.28000000000000003</v>
      </c>
      <c r="K20" s="33"/>
    </row>
    <row r="21" spans="1:15" s="32" customFormat="1" ht="8.25" customHeight="1" x14ac:dyDescent="0.4">
      <c r="C21" s="45"/>
      <c r="D21" s="42"/>
      <c r="E21" s="43"/>
      <c r="F21" s="43"/>
      <c r="G21" s="43"/>
      <c r="H21" s="44"/>
      <c r="I21" s="44"/>
      <c r="J21" s="44"/>
      <c r="K21" s="33"/>
    </row>
    <row r="22" spans="1:15" s="32" customFormat="1" ht="18.600000000000001" customHeight="1" x14ac:dyDescent="0.4">
      <c r="A22" s="48"/>
      <c r="B22" s="288" t="s">
        <v>157</v>
      </c>
      <c r="C22" s="287"/>
      <c r="D22" s="42">
        <v>88823</v>
      </c>
      <c r="E22" s="43">
        <v>40154</v>
      </c>
      <c r="F22" s="43">
        <v>48669</v>
      </c>
      <c r="G22" s="43">
        <v>95417</v>
      </c>
      <c r="H22" s="44">
        <v>18.690000000000001</v>
      </c>
      <c r="I22" s="44">
        <v>17.41</v>
      </c>
      <c r="J22" s="44">
        <v>19.899999999999999</v>
      </c>
      <c r="K22" s="33"/>
    </row>
    <row r="23" spans="1:15" s="32" customFormat="1" ht="14.45" customHeight="1" x14ac:dyDescent="0.4">
      <c r="A23" s="48"/>
      <c r="B23" s="287" t="s">
        <v>158</v>
      </c>
      <c r="C23" s="287"/>
      <c r="D23" s="49">
        <v>3</v>
      </c>
      <c r="E23" s="49">
        <v>2</v>
      </c>
      <c r="F23" s="49">
        <v>1</v>
      </c>
      <c r="G23" s="49">
        <v>5</v>
      </c>
      <c r="H23" s="49">
        <v>0.48</v>
      </c>
      <c r="I23" s="49">
        <v>0.75</v>
      </c>
      <c r="J23" s="49">
        <v>0.28000000000000003</v>
      </c>
      <c r="K23" s="33"/>
    </row>
    <row r="24" spans="1:15" s="32" customFormat="1" ht="18.600000000000001" customHeight="1" x14ac:dyDescent="0.4">
      <c r="A24" s="48"/>
      <c r="B24" s="286" t="s">
        <v>159</v>
      </c>
      <c r="C24" s="287"/>
      <c r="D24" s="43">
        <v>1313</v>
      </c>
      <c r="E24" s="43">
        <v>612</v>
      </c>
      <c r="F24" s="43">
        <v>701</v>
      </c>
      <c r="G24" s="43">
        <v>1525</v>
      </c>
      <c r="H24" s="46">
        <v>0.28000000000000003</v>
      </c>
      <c r="I24" s="46">
        <v>0.27</v>
      </c>
      <c r="J24" s="46">
        <v>0.28999999999999998</v>
      </c>
      <c r="K24" s="33"/>
      <c r="M24" s="50"/>
      <c r="N24" s="50"/>
      <c r="O24" s="50"/>
    </row>
    <row r="25" spans="1:15" s="32" customFormat="1" ht="14.45" customHeight="1" x14ac:dyDescent="0.4">
      <c r="A25" s="51"/>
      <c r="B25" s="283" t="s">
        <v>160</v>
      </c>
      <c r="C25" s="283"/>
      <c r="D25" s="52">
        <v>148</v>
      </c>
      <c r="E25" s="53">
        <v>78</v>
      </c>
      <c r="F25" s="53">
        <v>70</v>
      </c>
      <c r="G25" s="54">
        <v>167</v>
      </c>
      <c r="H25" s="53">
        <v>23.91</v>
      </c>
      <c r="I25" s="53">
        <v>29.43</v>
      </c>
      <c r="J25" s="53">
        <v>19.77</v>
      </c>
      <c r="K25" s="33"/>
      <c r="L25" s="50"/>
    </row>
    <row r="26" spans="1:15" s="32" customFormat="1" ht="15" customHeight="1" x14ac:dyDescent="0.4">
      <c r="A26" s="45" t="s">
        <v>161</v>
      </c>
      <c r="B26" s="45"/>
      <c r="C26" s="45"/>
      <c r="D26" s="45"/>
      <c r="E26" s="45"/>
      <c r="F26" s="45"/>
      <c r="G26" s="45"/>
      <c r="H26" s="45"/>
      <c r="I26" s="45"/>
      <c r="J26" s="45"/>
      <c r="K26" s="33"/>
    </row>
    <row r="30" spans="1:15" ht="15" customHeight="1" x14ac:dyDescent="0.4">
      <c r="H30" s="55"/>
      <c r="I30" s="55"/>
    </row>
  </sheetData>
  <mergeCells count="13">
    <mergeCell ref="A1:J1"/>
    <mergeCell ref="A2:D2"/>
    <mergeCell ref="H2:J2"/>
    <mergeCell ref="A3:C4"/>
    <mergeCell ref="D3:G3"/>
    <mergeCell ref="H3:J3"/>
    <mergeCell ref="B25:C25"/>
    <mergeCell ref="A5:C5"/>
    <mergeCell ref="B6:C6"/>
    <mergeCell ref="B20:C20"/>
    <mergeCell ref="B22:C22"/>
    <mergeCell ref="B23:C23"/>
    <mergeCell ref="B24:C24"/>
  </mergeCells>
  <phoneticPr fontId="1"/>
  <pageMargins left="0.59055118110236227" right="0.59055118110236227" top="0.98425196850393704" bottom="0.98425196850393704" header="0.51181102362204722" footer="0.51181102362204722"/>
  <pageSetup paperSize="9" scale="88" orientation="portrait" horizontalDpi="4294967293" verticalDpi="300" r:id="rId1"/>
  <headerFooter alignWithMargins="0"/>
  <colBreaks count="1" manualBreakCount="1">
    <brk id="10" max="2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12B9-1693-492D-8739-E07F7D213443}">
  <dimension ref="A1:O22"/>
  <sheetViews>
    <sheetView zoomScaleNormal="100" zoomScaleSheetLayoutView="115" workbookViewId="0">
      <selection sqref="A1:C1"/>
    </sheetView>
  </sheetViews>
  <sheetFormatPr defaultColWidth="8.25" defaultRowHeight="15" customHeight="1" x14ac:dyDescent="0.4"/>
  <cols>
    <col min="1" max="2" width="1.5" style="60" customWidth="1"/>
    <col min="3" max="3" width="21" style="60" customWidth="1"/>
    <col min="4" max="7" width="9.75" style="60" customWidth="1"/>
    <col min="8" max="10" width="8.125" style="60" customWidth="1"/>
    <col min="11" max="11" width="8.25" style="60"/>
    <col min="12" max="12" width="7.75" style="60" customWidth="1"/>
    <col min="13" max="16384" width="8.25" style="60"/>
  </cols>
  <sheetData>
    <row r="1" spans="1:15" s="59" customFormat="1" ht="13.5" customHeight="1" thickBot="1" x14ac:dyDescent="0.45">
      <c r="A1" s="303" t="s">
        <v>162</v>
      </c>
      <c r="B1" s="303"/>
      <c r="C1" s="303"/>
      <c r="D1" s="57"/>
      <c r="E1" s="57"/>
      <c r="F1" s="58"/>
      <c r="G1" s="58"/>
      <c r="H1" s="304" t="s">
        <v>163</v>
      </c>
      <c r="I1" s="304"/>
      <c r="J1" s="304"/>
    </row>
    <row r="2" spans="1:15" ht="15" customHeight="1" thickTop="1" x14ac:dyDescent="0.4">
      <c r="A2" s="292" t="s">
        <v>136</v>
      </c>
      <c r="B2" s="292"/>
      <c r="C2" s="293"/>
      <c r="D2" s="296" t="s">
        <v>137</v>
      </c>
      <c r="E2" s="297"/>
      <c r="F2" s="297"/>
      <c r="G2" s="298"/>
      <c r="H2" s="299" t="s">
        <v>138</v>
      </c>
      <c r="I2" s="300"/>
      <c r="J2" s="300"/>
    </row>
    <row r="3" spans="1:15" ht="15" customHeight="1" x14ac:dyDescent="0.4">
      <c r="A3" s="294"/>
      <c r="B3" s="294"/>
      <c r="C3" s="295"/>
      <c r="D3" s="34" t="s">
        <v>4</v>
      </c>
      <c r="E3" s="35" t="s">
        <v>5</v>
      </c>
      <c r="F3" s="35" t="s">
        <v>6</v>
      </c>
      <c r="G3" s="36" t="s">
        <v>139</v>
      </c>
      <c r="H3" s="37" t="s">
        <v>164</v>
      </c>
      <c r="I3" s="38" t="s">
        <v>5</v>
      </c>
      <c r="J3" s="37" t="s">
        <v>6</v>
      </c>
    </row>
    <row r="4" spans="1:15" s="64" customFormat="1" ht="18.95" customHeight="1" x14ac:dyDescent="0.4">
      <c r="A4" s="284" t="s">
        <v>7</v>
      </c>
      <c r="B4" s="284"/>
      <c r="C4" s="285"/>
      <c r="D4" s="61">
        <v>275116</v>
      </c>
      <c r="E4" s="62">
        <v>132622</v>
      </c>
      <c r="F4" s="62">
        <v>142494</v>
      </c>
      <c r="G4" s="62">
        <v>249053</v>
      </c>
      <c r="H4" s="63">
        <v>58.64</v>
      </c>
      <c r="I4" s="63">
        <v>58.27</v>
      </c>
      <c r="J4" s="63">
        <v>58.99</v>
      </c>
      <c r="L4" s="65"/>
      <c r="N4" s="66"/>
      <c r="O4" s="60"/>
    </row>
    <row r="5" spans="1:15" s="66" customFormat="1" ht="18.95" customHeight="1" x14ac:dyDescent="0.4">
      <c r="A5" s="67"/>
      <c r="B5" s="286" t="s">
        <v>141</v>
      </c>
      <c r="C5" s="287"/>
      <c r="D5" s="68">
        <v>186263</v>
      </c>
      <c r="E5" s="69">
        <v>92750</v>
      </c>
      <c r="F5" s="69">
        <v>93513</v>
      </c>
      <c r="G5" s="69">
        <v>172141</v>
      </c>
      <c r="H5" s="70">
        <v>39.700000000000003</v>
      </c>
      <c r="I5" s="70">
        <v>40.75</v>
      </c>
      <c r="J5" s="70">
        <v>38.71</v>
      </c>
      <c r="L5" s="65"/>
      <c r="O5" s="60"/>
    </row>
    <row r="6" spans="1:15" ht="15" customHeight="1" x14ac:dyDescent="0.15">
      <c r="A6" s="58"/>
      <c r="B6" s="58"/>
      <c r="C6" s="45" t="s">
        <v>165</v>
      </c>
      <c r="D6" s="68">
        <v>9371</v>
      </c>
      <c r="E6" s="71">
        <v>5392</v>
      </c>
      <c r="F6" s="71">
        <v>3979</v>
      </c>
      <c r="G6" s="69">
        <v>6590</v>
      </c>
      <c r="H6" s="70">
        <v>2</v>
      </c>
      <c r="I6" s="70">
        <v>2.37</v>
      </c>
      <c r="J6" s="70">
        <v>1.65</v>
      </c>
      <c r="L6" s="65"/>
      <c r="N6" s="66"/>
    </row>
    <row r="7" spans="1:15" ht="15" customHeight="1" x14ac:dyDescent="0.15">
      <c r="A7" s="58"/>
      <c r="B7" s="58"/>
      <c r="C7" s="72" t="s">
        <v>166</v>
      </c>
      <c r="D7" s="68">
        <v>11474</v>
      </c>
      <c r="E7" s="71">
        <v>6190</v>
      </c>
      <c r="F7" s="71">
        <v>5284</v>
      </c>
      <c r="G7" s="69">
        <v>8921</v>
      </c>
      <c r="H7" s="70">
        <v>2.4500000000000002</v>
      </c>
      <c r="I7" s="70">
        <v>2.72</v>
      </c>
      <c r="J7" s="70">
        <v>2.19</v>
      </c>
      <c r="L7" s="65"/>
      <c r="N7" s="66"/>
    </row>
    <row r="8" spans="1:15" ht="15" customHeight="1" x14ac:dyDescent="0.15">
      <c r="A8" s="58"/>
      <c r="B8" s="58"/>
      <c r="C8" s="72" t="s">
        <v>167</v>
      </c>
      <c r="D8" s="68">
        <v>16779</v>
      </c>
      <c r="E8" s="71">
        <v>8620</v>
      </c>
      <c r="F8" s="71">
        <v>8159</v>
      </c>
      <c r="G8" s="69">
        <v>14282</v>
      </c>
      <c r="H8" s="70">
        <v>3.58</v>
      </c>
      <c r="I8" s="70">
        <v>3.79</v>
      </c>
      <c r="J8" s="70">
        <v>3.38</v>
      </c>
      <c r="L8" s="65"/>
      <c r="N8" s="66"/>
    </row>
    <row r="9" spans="1:15" ht="15" customHeight="1" x14ac:dyDescent="0.15">
      <c r="A9" s="58"/>
      <c r="B9" s="58"/>
      <c r="C9" s="72" t="s">
        <v>168</v>
      </c>
      <c r="D9" s="68">
        <v>19831</v>
      </c>
      <c r="E9" s="71">
        <v>9790</v>
      </c>
      <c r="F9" s="71">
        <v>10041</v>
      </c>
      <c r="G9" s="69">
        <v>19974</v>
      </c>
      <c r="H9" s="70">
        <v>4.2300000000000004</v>
      </c>
      <c r="I9" s="70">
        <v>4.3</v>
      </c>
      <c r="J9" s="70">
        <v>4.16</v>
      </c>
      <c r="L9" s="65"/>
      <c r="N9" s="66"/>
    </row>
    <row r="10" spans="1:15" ht="15" customHeight="1" x14ac:dyDescent="0.15">
      <c r="A10" s="58"/>
      <c r="B10" s="58"/>
      <c r="C10" s="72" t="s">
        <v>169</v>
      </c>
      <c r="D10" s="68">
        <v>18997</v>
      </c>
      <c r="E10" s="71">
        <v>9555</v>
      </c>
      <c r="F10" s="71">
        <v>9442</v>
      </c>
      <c r="G10" s="69">
        <v>18290</v>
      </c>
      <c r="H10" s="70">
        <v>4.05</v>
      </c>
      <c r="I10" s="70">
        <v>4.2</v>
      </c>
      <c r="J10" s="70">
        <v>3.91</v>
      </c>
      <c r="L10" s="65"/>
      <c r="N10" s="66"/>
    </row>
    <row r="11" spans="1:15" ht="15" customHeight="1" x14ac:dyDescent="0.15">
      <c r="A11" s="58"/>
      <c r="B11" s="58"/>
      <c r="C11" s="72" t="s">
        <v>170</v>
      </c>
      <c r="D11" s="68">
        <v>13911</v>
      </c>
      <c r="E11" s="71">
        <v>7245</v>
      </c>
      <c r="F11" s="71">
        <v>6666</v>
      </c>
      <c r="G11" s="69">
        <v>13627</v>
      </c>
      <c r="H11" s="70">
        <v>2.97</v>
      </c>
      <c r="I11" s="70">
        <v>3.18</v>
      </c>
      <c r="J11" s="70">
        <v>2.76</v>
      </c>
      <c r="L11" s="65"/>
      <c r="N11" s="66"/>
    </row>
    <row r="12" spans="1:15" ht="15" customHeight="1" x14ac:dyDescent="0.15">
      <c r="A12" s="58"/>
      <c r="B12" s="58"/>
      <c r="C12" s="72" t="s">
        <v>171</v>
      </c>
      <c r="D12" s="68">
        <v>11916</v>
      </c>
      <c r="E12" s="71">
        <v>6252</v>
      </c>
      <c r="F12" s="71">
        <v>5664</v>
      </c>
      <c r="G12" s="69">
        <v>12447</v>
      </c>
      <c r="H12" s="70">
        <v>2.54</v>
      </c>
      <c r="I12" s="70">
        <v>2.75</v>
      </c>
      <c r="J12" s="70">
        <v>2.34</v>
      </c>
      <c r="L12" s="65"/>
      <c r="M12" s="73"/>
      <c r="N12" s="66"/>
    </row>
    <row r="13" spans="1:15" ht="15" customHeight="1" x14ac:dyDescent="0.15">
      <c r="A13" s="58"/>
      <c r="B13" s="58"/>
      <c r="C13" s="72" t="s">
        <v>172</v>
      </c>
      <c r="D13" s="68">
        <v>11319</v>
      </c>
      <c r="E13" s="71">
        <v>5938</v>
      </c>
      <c r="F13" s="71">
        <v>5381</v>
      </c>
      <c r="G13" s="69">
        <v>16039</v>
      </c>
      <c r="H13" s="70">
        <v>2.41</v>
      </c>
      <c r="I13" s="70">
        <v>2.61</v>
      </c>
      <c r="J13" s="70">
        <v>2.23</v>
      </c>
      <c r="L13" s="65"/>
      <c r="N13" s="66"/>
    </row>
    <row r="14" spans="1:15" ht="15" customHeight="1" x14ac:dyDescent="0.15">
      <c r="A14" s="58"/>
      <c r="B14" s="58"/>
      <c r="C14" s="72" t="s">
        <v>173</v>
      </c>
      <c r="D14" s="68">
        <v>10461</v>
      </c>
      <c r="E14" s="71">
        <v>5054</v>
      </c>
      <c r="F14" s="71">
        <v>5407</v>
      </c>
      <c r="G14" s="69">
        <v>13494</v>
      </c>
      <c r="H14" s="70">
        <v>2.23</v>
      </c>
      <c r="I14" s="70">
        <v>2.2200000000000002</v>
      </c>
      <c r="J14" s="70">
        <v>2.2400000000000002</v>
      </c>
      <c r="L14" s="65"/>
      <c r="N14" s="66"/>
    </row>
    <row r="15" spans="1:15" ht="15" customHeight="1" x14ac:dyDescent="0.15">
      <c r="A15" s="58"/>
      <c r="B15" s="58"/>
      <c r="C15" s="72" t="s">
        <v>174</v>
      </c>
      <c r="D15" s="68">
        <v>12799</v>
      </c>
      <c r="E15" s="71">
        <v>6138</v>
      </c>
      <c r="F15" s="71">
        <v>6661</v>
      </c>
      <c r="G15" s="69">
        <v>13654</v>
      </c>
      <c r="H15" s="70">
        <v>2.73</v>
      </c>
      <c r="I15" s="70">
        <v>2.7</v>
      </c>
      <c r="J15" s="70">
        <v>2.76</v>
      </c>
      <c r="L15" s="65"/>
      <c r="N15" s="66"/>
    </row>
    <row r="16" spans="1:15" ht="15" customHeight="1" x14ac:dyDescent="0.15">
      <c r="A16" s="58"/>
      <c r="B16" s="58"/>
      <c r="C16" s="72" t="s">
        <v>175</v>
      </c>
      <c r="D16" s="68">
        <v>17010</v>
      </c>
      <c r="E16" s="71">
        <v>7887</v>
      </c>
      <c r="F16" s="71">
        <v>9123</v>
      </c>
      <c r="G16" s="69">
        <v>12874</v>
      </c>
      <c r="H16" s="70">
        <v>3.63</v>
      </c>
      <c r="I16" s="70">
        <v>3.47</v>
      </c>
      <c r="J16" s="70">
        <v>3.78</v>
      </c>
      <c r="L16" s="65"/>
      <c r="N16" s="66"/>
    </row>
    <row r="17" spans="1:14" ht="15" customHeight="1" x14ac:dyDescent="0.15">
      <c r="A17" s="58"/>
      <c r="B17" s="58"/>
      <c r="C17" s="72" t="s">
        <v>176</v>
      </c>
      <c r="D17" s="68">
        <v>16553</v>
      </c>
      <c r="E17" s="71">
        <v>7494</v>
      </c>
      <c r="F17" s="71">
        <v>9059</v>
      </c>
      <c r="G17" s="69">
        <v>11601</v>
      </c>
      <c r="H17" s="70">
        <v>3.53</v>
      </c>
      <c r="I17" s="70">
        <v>3.29</v>
      </c>
      <c r="J17" s="70">
        <v>3.75</v>
      </c>
      <c r="L17" s="65"/>
      <c r="N17" s="66"/>
    </row>
    <row r="18" spans="1:14" ht="15" customHeight="1" x14ac:dyDescent="0.15">
      <c r="A18" s="58"/>
      <c r="B18" s="58"/>
      <c r="C18" s="72" t="s">
        <v>177</v>
      </c>
      <c r="D18" s="68">
        <v>15842</v>
      </c>
      <c r="E18" s="71">
        <v>7195</v>
      </c>
      <c r="F18" s="71">
        <v>8647</v>
      </c>
      <c r="G18" s="69">
        <v>10348</v>
      </c>
      <c r="H18" s="70">
        <v>3.38</v>
      </c>
      <c r="I18" s="70">
        <v>3.16</v>
      </c>
      <c r="J18" s="70">
        <v>3.58</v>
      </c>
      <c r="L18" s="65"/>
      <c r="N18" s="66"/>
    </row>
    <row r="19" spans="1:14" ht="6" customHeight="1" x14ac:dyDescent="0.15">
      <c r="A19" s="58"/>
      <c r="B19" s="58"/>
      <c r="C19" s="45"/>
      <c r="D19" s="68"/>
      <c r="E19" s="71"/>
      <c r="F19" s="71"/>
      <c r="G19" s="69"/>
      <c r="H19" s="70"/>
      <c r="I19" s="70"/>
      <c r="J19" s="70"/>
      <c r="L19" s="65"/>
      <c r="N19" s="66"/>
    </row>
    <row r="20" spans="1:14" ht="18.95" customHeight="1" x14ac:dyDescent="0.4">
      <c r="A20" s="74"/>
      <c r="B20" s="286" t="s">
        <v>157</v>
      </c>
      <c r="C20" s="287"/>
      <c r="D20" s="68">
        <v>87467</v>
      </c>
      <c r="E20" s="69">
        <v>39240</v>
      </c>
      <c r="F20" s="69">
        <v>48227</v>
      </c>
      <c r="G20" s="69">
        <v>75707</v>
      </c>
      <c r="H20" s="70">
        <v>18.64</v>
      </c>
      <c r="I20" s="70">
        <v>17.239999999999998</v>
      </c>
      <c r="J20" s="70">
        <v>19.96</v>
      </c>
      <c r="N20" s="66"/>
    </row>
    <row r="21" spans="1:14" ht="18.95" customHeight="1" x14ac:dyDescent="0.4">
      <c r="A21" s="75"/>
      <c r="B21" s="283" t="s">
        <v>178</v>
      </c>
      <c r="C21" s="301"/>
      <c r="D21" s="76">
        <v>1386</v>
      </c>
      <c r="E21" s="77">
        <v>632</v>
      </c>
      <c r="F21" s="77">
        <v>754</v>
      </c>
      <c r="G21" s="77">
        <v>1405</v>
      </c>
      <c r="H21" s="78">
        <v>0.3</v>
      </c>
      <c r="I21" s="78">
        <v>0.28000000000000003</v>
      </c>
      <c r="J21" s="78">
        <v>0.31</v>
      </c>
      <c r="N21" s="66"/>
    </row>
    <row r="22" spans="1:14" ht="15" customHeight="1" x14ac:dyDescent="0.4">
      <c r="A22" s="302" t="s">
        <v>179</v>
      </c>
      <c r="B22" s="302"/>
      <c r="C22" s="302"/>
      <c r="D22" s="302"/>
      <c r="E22" s="302"/>
      <c r="F22" s="58"/>
      <c r="G22" s="58"/>
      <c r="H22" s="58"/>
      <c r="I22" s="58"/>
      <c r="J22" s="58"/>
    </row>
  </sheetData>
  <mergeCells count="10">
    <mergeCell ref="H1:J1"/>
    <mergeCell ref="A2:C3"/>
    <mergeCell ref="D2:G2"/>
    <mergeCell ref="H2:J2"/>
    <mergeCell ref="A4:C4"/>
    <mergeCell ref="B5:C5"/>
    <mergeCell ref="B20:C20"/>
    <mergeCell ref="B21:C21"/>
    <mergeCell ref="A22:E22"/>
    <mergeCell ref="A1:C1"/>
  </mergeCells>
  <phoneticPr fontId="1"/>
  <pageMargins left="0.59055118110236227" right="0.59055118110236227" top="0.98425196850393704" bottom="0.98425196850393704" header="0.51181102362204722" footer="0.51181102362204722"/>
  <pageSetup paperSize="9" orientation="portrait" horizontalDpi="4294967293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5F92F-49BD-444F-8729-440E5FDFE82E}">
  <dimension ref="A1:J27"/>
  <sheetViews>
    <sheetView zoomScaleNormal="100" workbookViewId="0">
      <selection sqref="A1:J1"/>
    </sheetView>
  </sheetViews>
  <sheetFormatPr defaultColWidth="8.25" defaultRowHeight="15" customHeight="1" x14ac:dyDescent="0.4"/>
  <cols>
    <col min="1" max="1" width="10" style="46" customWidth="1"/>
    <col min="2" max="7" width="9.25" style="46" customWidth="1"/>
    <col min="8" max="10" width="7.875" style="46" customWidth="1"/>
    <col min="11" max="16384" width="8.25" style="46"/>
  </cols>
  <sheetData>
    <row r="1" spans="1:10" s="80" customFormat="1" ht="21" customHeight="1" x14ac:dyDescent="0.4">
      <c r="A1" s="306" t="s">
        <v>180</v>
      </c>
      <c r="B1" s="306"/>
      <c r="C1" s="306"/>
      <c r="D1" s="306"/>
      <c r="E1" s="306"/>
      <c r="F1" s="306"/>
      <c r="G1" s="306"/>
      <c r="H1" s="306"/>
      <c r="I1" s="306"/>
      <c r="J1" s="306"/>
    </row>
    <row r="2" spans="1:10" ht="13.5" customHeight="1" thickBot="1" x14ac:dyDescent="0.45">
      <c r="A2" s="307" t="s">
        <v>134</v>
      </c>
      <c r="B2" s="307"/>
      <c r="C2" s="307"/>
      <c r="D2" s="307"/>
      <c r="H2" s="304" t="s">
        <v>181</v>
      </c>
      <c r="I2" s="304"/>
      <c r="J2" s="304"/>
    </row>
    <row r="3" spans="1:10" ht="13.5" customHeight="1" thickTop="1" x14ac:dyDescent="0.4">
      <c r="A3" s="308" t="s">
        <v>182</v>
      </c>
      <c r="B3" s="310" t="s">
        <v>183</v>
      </c>
      <c r="C3" s="311"/>
      <c r="D3" s="312"/>
      <c r="E3" s="310" t="s">
        <v>184</v>
      </c>
      <c r="F3" s="311"/>
      <c r="G3" s="312"/>
      <c r="H3" s="310" t="s">
        <v>185</v>
      </c>
      <c r="I3" s="311"/>
      <c r="J3" s="311"/>
    </row>
    <row r="4" spans="1:10" ht="13.5" customHeight="1" x14ac:dyDescent="0.4">
      <c r="A4" s="309"/>
      <c r="B4" s="81" t="s">
        <v>4</v>
      </c>
      <c r="C4" s="81" t="s">
        <v>5</v>
      </c>
      <c r="D4" s="81" t="s">
        <v>6</v>
      </c>
      <c r="E4" s="81" t="s">
        <v>4</v>
      </c>
      <c r="F4" s="81" t="s">
        <v>5</v>
      </c>
      <c r="G4" s="81" t="s">
        <v>6</v>
      </c>
      <c r="H4" s="81" t="s">
        <v>140</v>
      </c>
      <c r="I4" s="81" t="s">
        <v>5</v>
      </c>
      <c r="J4" s="82" t="s">
        <v>6</v>
      </c>
    </row>
    <row r="5" spans="1:10" s="86" customFormat="1" ht="13.5" customHeight="1" x14ac:dyDescent="0.4">
      <c r="A5" s="83" t="s">
        <v>7</v>
      </c>
      <c r="B5" s="84">
        <v>475778</v>
      </c>
      <c r="C5" s="84">
        <v>230885</v>
      </c>
      <c r="D5" s="84">
        <v>244893</v>
      </c>
      <c r="E5" s="84">
        <v>256900</v>
      </c>
      <c r="F5" s="84">
        <v>124963</v>
      </c>
      <c r="G5" s="84">
        <v>131937</v>
      </c>
      <c r="H5" s="85">
        <v>54</v>
      </c>
      <c r="I5" s="85">
        <v>54.12</v>
      </c>
      <c r="J5" s="85">
        <v>53.88</v>
      </c>
    </row>
    <row r="6" spans="1:10" s="86" customFormat="1" ht="13.5" customHeight="1" x14ac:dyDescent="0.4">
      <c r="A6" s="87" t="s">
        <v>186</v>
      </c>
      <c r="B6" s="68">
        <v>4014</v>
      </c>
      <c r="C6" s="69">
        <v>1961</v>
      </c>
      <c r="D6" s="69">
        <v>2053</v>
      </c>
      <c r="E6" s="69">
        <v>1932</v>
      </c>
      <c r="F6" s="69">
        <v>949</v>
      </c>
      <c r="G6" s="69">
        <v>983</v>
      </c>
      <c r="H6" s="88">
        <v>48.13</v>
      </c>
      <c r="I6" s="88">
        <v>48.39</v>
      </c>
      <c r="J6" s="88">
        <v>47.88</v>
      </c>
    </row>
    <row r="7" spans="1:10" s="86" customFormat="1" ht="13.5" customHeight="1" x14ac:dyDescent="0.4">
      <c r="A7" s="89" t="s">
        <v>187</v>
      </c>
      <c r="B7" s="68">
        <v>4332</v>
      </c>
      <c r="C7" s="69">
        <v>2128</v>
      </c>
      <c r="D7" s="69">
        <v>2204</v>
      </c>
      <c r="E7" s="69">
        <v>1652</v>
      </c>
      <c r="F7" s="69">
        <v>823</v>
      </c>
      <c r="G7" s="69">
        <v>829</v>
      </c>
      <c r="H7" s="88">
        <v>38.130000000000003</v>
      </c>
      <c r="I7" s="88">
        <v>38.67</v>
      </c>
      <c r="J7" s="88">
        <v>37.61</v>
      </c>
    </row>
    <row r="8" spans="1:10" ht="13.5" customHeight="1" x14ac:dyDescent="0.4">
      <c r="A8" s="89" t="s">
        <v>188</v>
      </c>
      <c r="B8" s="68">
        <v>4787</v>
      </c>
      <c r="C8" s="69">
        <v>2363</v>
      </c>
      <c r="D8" s="69">
        <v>2424</v>
      </c>
      <c r="E8" s="69">
        <v>1675</v>
      </c>
      <c r="F8" s="69">
        <v>846</v>
      </c>
      <c r="G8" s="69">
        <v>829</v>
      </c>
      <c r="H8" s="88">
        <v>34.99</v>
      </c>
      <c r="I8" s="88">
        <v>35.799999999999997</v>
      </c>
      <c r="J8" s="88">
        <v>34.200000000000003</v>
      </c>
    </row>
    <row r="9" spans="1:10" ht="13.5" customHeight="1" x14ac:dyDescent="0.4">
      <c r="A9" s="89" t="s">
        <v>189</v>
      </c>
      <c r="B9" s="68">
        <v>26933</v>
      </c>
      <c r="C9" s="69">
        <v>12778</v>
      </c>
      <c r="D9" s="69">
        <v>14155</v>
      </c>
      <c r="E9" s="69">
        <v>8808</v>
      </c>
      <c r="F9" s="69">
        <v>4176</v>
      </c>
      <c r="G9" s="69">
        <v>4632</v>
      </c>
      <c r="H9" s="88">
        <v>32.700000000000003</v>
      </c>
      <c r="I9" s="88">
        <v>32.68</v>
      </c>
      <c r="J9" s="88">
        <v>32.72</v>
      </c>
    </row>
    <row r="10" spans="1:10" ht="13.5" customHeight="1" x14ac:dyDescent="0.4">
      <c r="A10" s="89" t="s">
        <v>190</v>
      </c>
      <c r="B10" s="68">
        <v>42313</v>
      </c>
      <c r="C10" s="69">
        <v>20107</v>
      </c>
      <c r="D10" s="69">
        <v>22206</v>
      </c>
      <c r="E10" s="69">
        <v>16594</v>
      </c>
      <c r="F10" s="69">
        <v>7543</v>
      </c>
      <c r="G10" s="69">
        <v>9051</v>
      </c>
      <c r="H10" s="88">
        <v>39.22</v>
      </c>
      <c r="I10" s="88">
        <v>37.51</v>
      </c>
      <c r="J10" s="88">
        <v>40.76</v>
      </c>
    </row>
    <row r="11" spans="1:10" ht="13.5" customHeight="1" x14ac:dyDescent="0.4">
      <c r="A11" s="89" t="s">
        <v>191</v>
      </c>
      <c r="B11" s="68">
        <v>36904</v>
      </c>
      <c r="C11" s="69">
        <v>18217</v>
      </c>
      <c r="D11" s="69">
        <v>18687</v>
      </c>
      <c r="E11" s="69">
        <v>17026</v>
      </c>
      <c r="F11" s="69">
        <v>7966</v>
      </c>
      <c r="G11" s="69">
        <v>9060</v>
      </c>
      <c r="H11" s="88">
        <v>46.14</v>
      </c>
      <c r="I11" s="88">
        <v>43.73</v>
      </c>
      <c r="J11" s="88">
        <v>48.48</v>
      </c>
    </row>
    <row r="12" spans="1:10" ht="13.5" customHeight="1" x14ac:dyDescent="0.4">
      <c r="A12" s="89" t="s">
        <v>192</v>
      </c>
      <c r="B12" s="68">
        <v>34960</v>
      </c>
      <c r="C12" s="69">
        <v>17623</v>
      </c>
      <c r="D12" s="69">
        <v>17337</v>
      </c>
      <c r="E12" s="69">
        <v>17139</v>
      </c>
      <c r="F12" s="69">
        <v>8371</v>
      </c>
      <c r="G12" s="69">
        <v>8768</v>
      </c>
      <c r="H12" s="88">
        <v>49.02</v>
      </c>
      <c r="I12" s="88">
        <v>47.5</v>
      </c>
      <c r="J12" s="88">
        <v>50.57</v>
      </c>
    </row>
    <row r="13" spans="1:10" ht="13.5" customHeight="1" x14ac:dyDescent="0.4">
      <c r="A13" s="89" t="s">
        <v>193</v>
      </c>
      <c r="B13" s="68">
        <v>37404</v>
      </c>
      <c r="C13" s="69">
        <v>19258</v>
      </c>
      <c r="D13" s="69">
        <v>18146</v>
      </c>
      <c r="E13" s="69">
        <v>19823</v>
      </c>
      <c r="F13" s="69">
        <v>9988</v>
      </c>
      <c r="G13" s="69">
        <v>9835</v>
      </c>
      <c r="H13" s="88">
        <v>53</v>
      </c>
      <c r="I13" s="88">
        <v>51.86</v>
      </c>
      <c r="J13" s="88">
        <v>54.2</v>
      </c>
    </row>
    <row r="14" spans="1:10" ht="13.5" customHeight="1" x14ac:dyDescent="0.4">
      <c r="A14" s="89" t="s">
        <v>194</v>
      </c>
      <c r="B14" s="68">
        <v>40573</v>
      </c>
      <c r="C14" s="69">
        <v>21058</v>
      </c>
      <c r="D14" s="69">
        <v>19515</v>
      </c>
      <c r="E14" s="69">
        <v>22870</v>
      </c>
      <c r="F14" s="69">
        <v>11820</v>
      </c>
      <c r="G14" s="69">
        <v>11050</v>
      </c>
      <c r="H14" s="88">
        <v>56.37</v>
      </c>
      <c r="I14" s="88">
        <v>56.13</v>
      </c>
      <c r="J14" s="88">
        <v>56.62</v>
      </c>
    </row>
    <row r="15" spans="1:10" ht="13.5" customHeight="1" x14ac:dyDescent="0.4">
      <c r="A15" s="89" t="s">
        <v>195</v>
      </c>
      <c r="B15" s="68">
        <v>44338</v>
      </c>
      <c r="C15" s="69">
        <v>22770</v>
      </c>
      <c r="D15" s="69">
        <v>21568</v>
      </c>
      <c r="E15" s="69">
        <v>25853</v>
      </c>
      <c r="F15" s="69">
        <v>13140</v>
      </c>
      <c r="G15" s="69">
        <v>12713</v>
      </c>
      <c r="H15" s="88">
        <v>58.31</v>
      </c>
      <c r="I15" s="88">
        <v>57.71</v>
      </c>
      <c r="J15" s="88">
        <v>58.94</v>
      </c>
    </row>
    <row r="16" spans="1:10" ht="13.5" customHeight="1" x14ac:dyDescent="0.4">
      <c r="A16" s="89" t="s">
        <v>196</v>
      </c>
      <c r="B16" s="68">
        <v>37710</v>
      </c>
      <c r="C16" s="69">
        <v>19645</v>
      </c>
      <c r="D16" s="69">
        <v>18065</v>
      </c>
      <c r="E16" s="69">
        <v>22915</v>
      </c>
      <c r="F16" s="69">
        <v>11851</v>
      </c>
      <c r="G16" s="69">
        <v>11064</v>
      </c>
      <c r="H16" s="88">
        <v>60.77</v>
      </c>
      <c r="I16" s="88">
        <v>60.33</v>
      </c>
      <c r="J16" s="88">
        <v>61.25</v>
      </c>
    </row>
    <row r="17" spans="1:10" ht="13.5" customHeight="1" x14ac:dyDescent="0.4">
      <c r="A17" s="89" t="s">
        <v>197</v>
      </c>
      <c r="B17" s="68">
        <v>31202</v>
      </c>
      <c r="C17" s="69">
        <v>16183</v>
      </c>
      <c r="D17" s="69">
        <v>15019</v>
      </c>
      <c r="E17" s="69">
        <v>20042</v>
      </c>
      <c r="F17" s="69">
        <v>10338</v>
      </c>
      <c r="G17" s="69">
        <v>9704</v>
      </c>
      <c r="H17" s="88">
        <v>64.23</v>
      </c>
      <c r="I17" s="88">
        <v>63.88</v>
      </c>
      <c r="J17" s="88">
        <v>64.61</v>
      </c>
    </row>
    <row r="18" spans="1:10" ht="13.5" customHeight="1" x14ac:dyDescent="0.4">
      <c r="A18" s="89" t="s">
        <v>198</v>
      </c>
      <c r="B18" s="68">
        <v>26164</v>
      </c>
      <c r="C18" s="69">
        <v>13189</v>
      </c>
      <c r="D18" s="69">
        <v>12975</v>
      </c>
      <c r="E18" s="69">
        <v>17699</v>
      </c>
      <c r="F18" s="69">
        <v>8886</v>
      </c>
      <c r="G18" s="69">
        <v>8813</v>
      </c>
      <c r="H18" s="88">
        <v>67.650000000000006</v>
      </c>
      <c r="I18" s="88">
        <v>67.37</v>
      </c>
      <c r="J18" s="88">
        <v>67.92</v>
      </c>
    </row>
    <row r="19" spans="1:10" ht="13.5" customHeight="1" x14ac:dyDescent="0.4">
      <c r="A19" s="89" t="s">
        <v>199</v>
      </c>
      <c r="B19" s="68">
        <v>28392</v>
      </c>
      <c r="C19" s="69">
        <v>13897</v>
      </c>
      <c r="D19" s="69">
        <v>14495</v>
      </c>
      <c r="E19" s="69">
        <v>19638</v>
      </c>
      <c r="F19" s="69">
        <v>9562</v>
      </c>
      <c r="G19" s="69">
        <v>10076</v>
      </c>
      <c r="H19" s="88">
        <v>69.17</v>
      </c>
      <c r="I19" s="88">
        <v>68.81</v>
      </c>
      <c r="J19" s="88">
        <v>69.510000000000005</v>
      </c>
    </row>
    <row r="20" spans="1:10" ht="13.5" customHeight="1" x14ac:dyDescent="0.4">
      <c r="A20" s="89" t="s">
        <v>200</v>
      </c>
      <c r="B20" s="68">
        <v>28724</v>
      </c>
      <c r="C20" s="69">
        <v>13031</v>
      </c>
      <c r="D20" s="69">
        <v>15693</v>
      </c>
      <c r="E20" s="69">
        <v>19561</v>
      </c>
      <c r="F20" s="69">
        <v>8915</v>
      </c>
      <c r="G20" s="69">
        <v>10646</v>
      </c>
      <c r="H20" s="88">
        <v>68.099999999999994</v>
      </c>
      <c r="I20" s="88">
        <v>68.41</v>
      </c>
      <c r="J20" s="88">
        <v>67.84</v>
      </c>
    </row>
    <row r="21" spans="1:10" ht="13.5" customHeight="1" x14ac:dyDescent="0.4">
      <c r="A21" s="89" t="s">
        <v>201</v>
      </c>
      <c r="B21" s="68">
        <v>22488</v>
      </c>
      <c r="C21" s="69">
        <v>9177</v>
      </c>
      <c r="D21" s="69">
        <v>13311</v>
      </c>
      <c r="E21" s="69">
        <v>13809</v>
      </c>
      <c r="F21" s="69">
        <v>5962</v>
      </c>
      <c r="G21" s="69">
        <v>7847</v>
      </c>
      <c r="H21" s="88">
        <v>61.41</v>
      </c>
      <c r="I21" s="88">
        <v>64.97</v>
      </c>
      <c r="J21" s="88">
        <v>58.95</v>
      </c>
    </row>
    <row r="22" spans="1:10" ht="13.5" customHeight="1" x14ac:dyDescent="0.4">
      <c r="A22" s="89" t="s">
        <v>202</v>
      </c>
      <c r="B22" s="68">
        <v>14654</v>
      </c>
      <c r="C22" s="69">
        <v>4969</v>
      </c>
      <c r="D22" s="69">
        <v>9685</v>
      </c>
      <c r="E22" s="69">
        <v>7111</v>
      </c>
      <c r="F22" s="69">
        <v>2806</v>
      </c>
      <c r="G22" s="69">
        <v>4305</v>
      </c>
      <c r="H22" s="88">
        <v>48.53</v>
      </c>
      <c r="I22" s="88">
        <v>56.47</v>
      </c>
      <c r="J22" s="88">
        <v>44.45</v>
      </c>
    </row>
    <row r="23" spans="1:10" ht="13.5" customHeight="1" x14ac:dyDescent="0.4">
      <c r="A23" s="89" t="s">
        <v>203</v>
      </c>
      <c r="B23" s="68">
        <v>7393</v>
      </c>
      <c r="C23" s="69">
        <v>2042</v>
      </c>
      <c r="D23" s="69">
        <v>5351</v>
      </c>
      <c r="E23" s="69">
        <v>2338</v>
      </c>
      <c r="F23" s="69">
        <v>878</v>
      </c>
      <c r="G23" s="69">
        <v>1460</v>
      </c>
      <c r="H23" s="88">
        <v>31.62</v>
      </c>
      <c r="I23" s="88">
        <v>43</v>
      </c>
      <c r="J23" s="88">
        <v>27.28</v>
      </c>
    </row>
    <row r="24" spans="1:10" ht="13.5" customHeight="1" x14ac:dyDescent="0.4">
      <c r="A24" s="89" t="s">
        <v>204</v>
      </c>
      <c r="B24" s="68">
        <v>2199</v>
      </c>
      <c r="C24" s="69">
        <v>460</v>
      </c>
      <c r="D24" s="69">
        <v>1739</v>
      </c>
      <c r="E24" s="69">
        <v>391</v>
      </c>
      <c r="F24" s="69">
        <v>137</v>
      </c>
      <c r="G24" s="69">
        <v>254</v>
      </c>
      <c r="H24" s="88">
        <v>17.78</v>
      </c>
      <c r="I24" s="88">
        <v>29.78</v>
      </c>
      <c r="J24" s="88">
        <v>14.61</v>
      </c>
    </row>
    <row r="25" spans="1:10" ht="13.5" customHeight="1" x14ac:dyDescent="0.4">
      <c r="A25" s="89" t="s">
        <v>205</v>
      </c>
      <c r="B25" s="68">
        <v>294</v>
      </c>
      <c r="C25" s="69">
        <v>29</v>
      </c>
      <c r="D25" s="69">
        <v>265</v>
      </c>
      <c r="E25" s="69">
        <v>24</v>
      </c>
      <c r="F25" s="69">
        <v>6</v>
      </c>
      <c r="G25" s="69">
        <v>18</v>
      </c>
      <c r="H25" s="88">
        <v>8.16</v>
      </c>
      <c r="I25" s="88">
        <v>20.69</v>
      </c>
      <c r="J25" s="88">
        <v>6.79</v>
      </c>
    </row>
    <row r="26" spans="1:10" ht="13.5" customHeight="1" x14ac:dyDescent="0.4">
      <c r="A26" s="305" t="s">
        <v>206</v>
      </c>
      <c r="B26" s="305"/>
      <c r="C26" s="305"/>
      <c r="D26" s="305"/>
      <c r="E26" s="305"/>
      <c r="F26" s="305"/>
      <c r="G26" s="305"/>
      <c r="H26" s="305"/>
      <c r="I26" s="305"/>
      <c r="J26" s="305"/>
    </row>
    <row r="27" spans="1:10" ht="15" customHeight="1" x14ac:dyDescent="0.4">
      <c r="H27" s="88"/>
    </row>
  </sheetData>
  <mergeCells count="8">
    <mergeCell ref="A26:J26"/>
    <mergeCell ref="A1:J1"/>
    <mergeCell ref="A2:D2"/>
    <mergeCell ref="H2:J2"/>
    <mergeCell ref="A3:A4"/>
    <mergeCell ref="B3:D3"/>
    <mergeCell ref="E3:G3"/>
    <mergeCell ref="H3:J3"/>
  </mergeCells>
  <phoneticPr fontId="1"/>
  <pageMargins left="0.59055118110236227" right="0.59055118110236227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03D1-1898-4446-B96C-14B0AB23BB61}">
  <dimension ref="A1:J23"/>
  <sheetViews>
    <sheetView zoomScaleNormal="100" workbookViewId="0">
      <selection sqref="A1:C1"/>
    </sheetView>
  </sheetViews>
  <sheetFormatPr defaultColWidth="8.25" defaultRowHeight="15" customHeight="1" x14ac:dyDescent="0.4"/>
  <cols>
    <col min="1" max="1" width="10" style="89" customWidth="1"/>
    <col min="2" max="7" width="9.25" style="89" customWidth="1"/>
    <col min="8" max="10" width="7.875" style="89" customWidth="1"/>
    <col min="11" max="11" width="15.625" style="89" customWidth="1"/>
    <col min="12" max="16384" width="8.25" style="89"/>
  </cols>
  <sheetData>
    <row r="1" spans="1:10" ht="13.5" customHeight="1" thickBot="1" x14ac:dyDescent="0.45">
      <c r="A1" s="302" t="s">
        <v>207</v>
      </c>
      <c r="B1" s="302"/>
      <c r="C1" s="302"/>
      <c r="D1" s="46"/>
      <c r="E1" s="46"/>
      <c r="F1" s="46"/>
      <c r="G1" s="46"/>
      <c r="H1" s="313" t="s">
        <v>208</v>
      </c>
      <c r="I1" s="313"/>
      <c r="J1" s="313"/>
    </row>
    <row r="2" spans="1:10" ht="13.5" customHeight="1" thickTop="1" x14ac:dyDescent="0.4">
      <c r="A2" s="308" t="s">
        <v>182</v>
      </c>
      <c r="B2" s="310" t="s">
        <v>209</v>
      </c>
      <c r="C2" s="311"/>
      <c r="D2" s="312"/>
      <c r="E2" s="310" t="s">
        <v>210</v>
      </c>
      <c r="F2" s="311"/>
      <c r="G2" s="312"/>
      <c r="H2" s="310" t="s">
        <v>185</v>
      </c>
      <c r="I2" s="311"/>
      <c r="J2" s="311"/>
    </row>
    <row r="3" spans="1:10" ht="13.5" customHeight="1" x14ac:dyDescent="0.4">
      <c r="A3" s="309"/>
      <c r="B3" s="81" t="s">
        <v>4</v>
      </c>
      <c r="C3" s="81" t="s">
        <v>5</v>
      </c>
      <c r="D3" s="81" t="s">
        <v>6</v>
      </c>
      <c r="E3" s="81" t="s">
        <v>4</v>
      </c>
      <c r="F3" s="81" t="s">
        <v>5</v>
      </c>
      <c r="G3" s="81" t="s">
        <v>6</v>
      </c>
      <c r="H3" s="81" t="s">
        <v>140</v>
      </c>
      <c r="I3" s="81" t="s">
        <v>5</v>
      </c>
      <c r="J3" s="82" t="s">
        <v>6</v>
      </c>
    </row>
    <row r="4" spans="1:10" ht="13.5" customHeight="1" x14ac:dyDescent="0.4">
      <c r="A4" s="83" t="s">
        <v>211</v>
      </c>
      <c r="B4" s="84">
        <v>469160</v>
      </c>
      <c r="C4" s="84">
        <v>227587</v>
      </c>
      <c r="D4" s="84">
        <v>241573</v>
      </c>
      <c r="E4" s="84">
        <v>275116</v>
      </c>
      <c r="F4" s="84">
        <v>132622</v>
      </c>
      <c r="G4" s="84">
        <v>142494</v>
      </c>
      <c r="H4" s="85">
        <v>58.64</v>
      </c>
      <c r="I4" s="85">
        <v>58.27</v>
      </c>
      <c r="J4" s="85">
        <v>58.99</v>
      </c>
    </row>
    <row r="5" spans="1:10" ht="13.5" customHeight="1" x14ac:dyDescent="0.4">
      <c r="A5" s="87" t="s">
        <v>212</v>
      </c>
      <c r="B5" s="43">
        <v>3889</v>
      </c>
      <c r="C5" s="43">
        <v>1919</v>
      </c>
      <c r="D5" s="43">
        <v>1970</v>
      </c>
      <c r="E5" s="43">
        <v>2279</v>
      </c>
      <c r="F5" s="43">
        <v>1155</v>
      </c>
      <c r="G5" s="43">
        <v>1124</v>
      </c>
      <c r="H5" s="88">
        <f t="shared" ref="H5:I20" si="0">ROUND(E5*100/B5,2)</f>
        <v>58.6</v>
      </c>
      <c r="I5" s="88">
        <v>60.19</v>
      </c>
      <c r="J5" s="88">
        <f t="shared" ref="J5:J19" si="1">ROUND(G5*100/D5,2)</f>
        <v>57.06</v>
      </c>
    </row>
    <row r="6" spans="1:10" ht="13.5" customHeight="1" x14ac:dyDescent="0.4">
      <c r="A6" s="87" t="s">
        <v>213</v>
      </c>
      <c r="B6" s="43">
        <v>4263</v>
      </c>
      <c r="C6" s="43">
        <v>2147</v>
      </c>
      <c r="D6" s="43">
        <v>2116</v>
      </c>
      <c r="E6" s="43">
        <v>2022</v>
      </c>
      <c r="F6" s="43">
        <v>1054</v>
      </c>
      <c r="G6" s="43">
        <v>968</v>
      </c>
      <c r="H6" s="88">
        <f t="shared" si="0"/>
        <v>47.43</v>
      </c>
      <c r="I6" s="88">
        <v>49.09</v>
      </c>
      <c r="J6" s="88">
        <f t="shared" si="1"/>
        <v>45.75</v>
      </c>
    </row>
    <row r="7" spans="1:10" ht="13.5" customHeight="1" x14ac:dyDescent="0.4">
      <c r="A7" s="87" t="s">
        <v>188</v>
      </c>
      <c r="B7" s="43">
        <v>4682</v>
      </c>
      <c r="C7" s="43">
        <v>2300</v>
      </c>
      <c r="D7" s="43">
        <v>2382</v>
      </c>
      <c r="E7" s="43">
        <v>1956</v>
      </c>
      <c r="F7" s="43">
        <v>1036</v>
      </c>
      <c r="G7" s="43">
        <v>920</v>
      </c>
      <c r="H7" s="88">
        <f t="shared" si="0"/>
        <v>41.78</v>
      </c>
      <c r="I7" s="88">
        <v>45.04</v>
      </c>
      <c r="J7" s="88">
        <f t="shared" si="1"/>
        <v>38.619999999999997</v>
      </c>
    </row>
    <row r="8" spans="1:10" ht="13.5" customHeight="1" x14ac:dyDescent="0.4">
      <c r="A8" s="90" t="s">
        <v>189</v>
      </c>
      <c r="B8" s="43">
        <v>25991</v>
      </c>
      <c r="C8" s="43">
        <v>12247</v>
      </c>
      <c r="D8" s="43">
        <v>13744</v>
      </c>
      <c r="E8" s="43">
        <v>10125</v>
      </c>
      <c r="F8" s="43">
        <v>4931</v>
      </c>
      <c r="G8" s="43">
        <v>5194</v>
      </c>
      <c r="H8" s="88">
        <f t="shared" si="0"/>
        <v>38.96</v>
      </c>
      <c r="I8" s="88">
        <v>40.26</v>
      </c>
      <c r="J8" s="88">
        <f t="shared" si="1"/>
        <v>37.79</v>
      </c>
    </row>
    <row r="9" spans="1:10" ht="13.5" customHeight="1" x14ac:dyDescent="0.4">
      <c r="A9" s="90" t="s">
        <v>190</v>
      </c>
      <c r="B9" s="43">
        <v>40518</v>
      </c>
      <c r="C9" s="43">
        <v>19232</v>
      </c>
      <c r="D9" s="43">
        <v>21286</v>
      </c>
      <c r="E9" s="43">
        <v>18498</v>
      </c>
      <c r="F9" s="43">
        <v>8641</v>
      </c>
      <c r="G9" s="43">
        <v>9857</v>
      </c>
      <c r="H9" s="88">
        <f t="shared" si="0"/>
        <v>45.65</v>
      </c>
      <c r="I9" s="88">
        <v>44.93</v>
      </c>
      <c r="J9" s="88">
        <f t="shared" si="1"/>
        <v>46.31</v>
      </c>
    </row>
    <row r="10" spans="1:10" ht="13.5" customHeight="1" x14ac:dyDescent="0.4">
      <c r="A10" s="90" t="s">
        <v>191</v>
      </c>
      <c r="B10" s="43">
        <v>35809</v>
      </c>
      <c r="C10" s="43">
        <v>17626</v>
      </c>
      <c r="D10" s="43">
        <v>18183</v>
      </c>
      <c r="E10" s="43">
        <v>19487</v>
      </c>
      <c r="F10" s="43">
        <v>9231</v>
      </c>
      <c r="G10" s="43">
        <v>10256</v>
      </c>
      <c r="H10" s="88">
        <f t="shared" si="0"/>
        <v>54.42</v>
      </c>
      <c r="I10" s="88">
        <v>52.37</v>
      </c>
      <c r="J10" s="88">
        <f t="shared" si="1"/>
        <v>56.4</v>
      </c>
    </row>
    <row r="11" spans="1:10" ht="13.5" customHeight="1" x14ac:dyDescent="0.4">
      <c r="A11" s="90" t="s">
        <v>192</v>
      </c>
      <c r="B11" s="43">
        <v>34766</v>
      </c>
      <c r="C11" s="43">
        <v>17566</v>
      </c>
      <c r="D11" s="43">
        <v>17200</v>
      </c>
      <c r="E11" s="43">
        <v>20060</v>
      </c>
      <c r="F11" s="43">
        <v>9788</v>
      </c>
      <c r="G11" s="43">
        <v>10272</v>
      </c>
      <c r="H11" s="88">
        <f t="shared" si="0"/>
        <v>57.7</v>
      </c>
      <c r="I11" s="88">
        <v>55.72</v>
      </c>
      <c r="J11" s="88">
        <f t="shared" si="1"/>
        <v>59.72</v>
      </c>
    </row>
    <row r="12" spans="1:10" ht="13.5" customHeight="1" x14ac:dyDescent="0.4">
      <c r="A12" s="90" t="s">
        <v>193</v>
      </c>
      <c r="B12" s="43">
        <v>37302</v>
      </c>
      <c r="C12" s="43">
        <v>19179</v>
      </c>
      <c r="D12" s="43">
        <v>18123</v>
      </c>
      <c r="E12" s="43">
        <v>22706</v>
      </c>
      <c r="F12" s="43">
        <v>11289</v>
      </c>
      <c r="G12" s="43">
        <v>11417</v>
      </c>
      <c r="H12" s="88">
        <f t="shared" si="0"/>
        <v>60.87</v>
      </c>
      <c r="I12" s="88">
        <v>58.86</v>
      </c>
      <c r="J12" s="88">
        <f t="shared" si="1"/>
        <v>63</v>
      </c>
    </row>
    <row r="13" spans="1:10" ht="13.5" customHeight="1" x14ac:dyDescent="0.4">
      <c r="A13" s="90" t="s">
        <v>194</v>
      </c>
      <c r="B13" s="43">
        <v>40648</v>
      </c>
      <c r="C13" s="43">
        <v>21097</v>
      </c>
      <c r="D13" s="43">
        <v>19551</v>
      </c>
      <c r="E13" s="43">
        <v>25635</v>
      </c>
      <c r="F13" s="43">
        <v>12987</v>
      </c>
      <c r="G13" s="43">
        <v>12648</v>
      </c>
      <c r="H13" s="88">
        <f t="shared" si="0"/>
        <v>63.07</v>
      </c>
      <c r="I13" s="88">
        <v>61.56</v>
      </c>
      <c r="J13" s="88">
        <f t="shared" si="1"/>
        <v>64.69</v>
      </c>
    </row>
    <row r="14" spans="1:10" ht="13.5" customHeight="1" x14ac:dyDescent="0.4">
      <c r="A14" s="90" t="s">
        <v>195</v>
      </c>
      <c r="B14" s="43">
        <v>43675</v>
      </c>
      <c r="C14" s="43">
        <v>22397</v>
      </c>
      <c r="D14" s="43">
        <v>21278</v>
      </c>
      <c r="E14" s="43">
        <v>27571</v>
      </c>
      <c r="F14" s="43">
        <v>13663</v>
      </c>
      <c r="G14" s="43">
        <v>13908</v>
      </c>
      <c r="H14" s="88">
        <f t="shared" si="0"/>
        <v>63.13</v>
      </c>
      <c r="I14" s="88">
        <v>61</v>
      </c>
      <c r="J14" s="88">
        <f t="shared" si="1"/>
        <v>65.36</v>
      </c>
    </row>
    <row r="15" spans="1:10" ht="13.5" customHeight="1" x14ac:dyDescent="0.4">
      <c r="A15" s="90" t="s">
        <v>196</v>
      </c>
      <c r="B15" s="43">
        <v>37156</v>
      </c>
      <c r="C15" s="43">
        <v>19431</v>
      </c>
      <c r="D15" s="43">
        <v>17725</v>
      </c>
      <c r="E15" s="43">
        <v>23888</v>
      </c>
      <c r="F15" s="43">
        <v>12051</v>
      </c>
      <c r="G15" s="43">
        <v>11837</v>
      </c>
      <c r="H15" s="88">
        <f t="shared" si="0"/>
        <v>64.290000000000006</v>
      </c>
      <c r="I15" s="88">
        <v>62.02</v>
      </c>
      <c r="J15" s="88">
        <f t="shared" si="1"/>
        <v>66.78</v>
      </c>
    </row>
    <row r="16" spans="1:10" ht="13.5" customHeight="1" x14ac:dyDescent="0.4">
      <c r="A16" s="90" t="s">
        <v>197</v>
      </c>
      <c r="B16" s="43">
        <v>30540</v>
      </c>
      <c r="C16" s="43">
        <v>15805</v>
      </c>
      <c r="D16" s="43">
        <v>14735</v>
      </c>
      <c r="E16" s="43">
        <v>20365</v>
      </c>
      <c r="F16" s="43">
        <v>10247</v>
      </c>
      <c r="G16" s="43">
        <v>10118</v>
      </c>
      <c r="H16" s="88">
        <f t="shared" si="0"/>
        <v>66.680000000000007</v>
      </c>
      <c r="I16" s="88">
        <v>64.83</v>
      </c>
      <c r="J16" s="88">
        <f t="shared" si="1"/>
        <v>68.67</v>
      </c>
    </row>
    <row r="17" spans="1:10" ht="13.5" customHeight="1" x14ac:dyDescent="0.4">
      <c r="A17" s="90" t="s">
        <v>198</v>
      </c>
      <c r="B17" s="43">
        <v>26103</v>
      </c>
      <c r="C17" s="43">
        <v>13193</v>
      </c>
      <c r="D17" s="43">
        <v>12910</v>
      </c>
      <c r="E17" s="43">
        <v>18023</v>
      </c>
      <c r="F17" s="43">
        <v>8847</v>
      </c>
      <c r="G17" s="43">
        <v>9176</v>
      </c>
      <c r="H17" s="88">
        <f t="shared" si="0"/>
        <v>69.05</v>
      </c>
      <c r="I17" s="88">
        <v>67.06</v>
      </c>
      <c r="J17" s="88">
        <f t="shared" si="1"/>
        <v>71.08</v>
      </c>
    </row>
    <row r="18" spans="1:10" ht="13.5" customHeight="1" x14ac:dyDescent="0.4">
      <c r="A18" s="90" t="s">
        <v>199</v>
      </c>
      <c r="B18" s="43">
        <v>28967</v>
      </c>
      <c r="C18" s="43">
        <v>14179</v>
      </c>
      <c r="D18" s="43">
        <v>14788</v>
      </c>
      <c r="E18" s="43">
        <v>20148</v>
      </c>
      <c r="F18" s="43">
        <v>9628</v>
      </c>
      <c r="G18" s="43">
        <v>10520</v>
      </c>
      <c r="H18" s="88">
        <f t="shared" si="0"/>
        <v>69.56</v>
      </c>
      <c r="I18" s="88">
        <v>67.900000000000006</v>
      </c>
      <c r="J18" s="88">
        <f t="shared" si="1"/>
        <v>71.14</v>
      </c>
    </row>
    <row r="19" spans="1:10" ht="13.5" customHeight="1" x14ac:dyDescent="0.4">
      <c r="A19" s="90" t="s">
        <v>200</v>
      </c>
      <c r="B19" s="43">
        <v>28115</v>
      </c>
      <c r="C19" s="43">
        <v>12708</v>
      </c>
      <c r="D19" s="43">
        <v>15407</v>
      </c>
      <c r="E19" s="43">
        <v>19137</v>
      </c>
      <c r="F19" s="43">
        <v>8552</v>
      </c>
      <c r="G19" s="43">
        <v>10585</v>
      </c>
      <c r="H19" s="88">
        <f t="shared" si="0"/>
        <v>68.069999999999993</v>
      </c>
      <c r="I19" s="88">
        <v>67.3</v>
      </c>
      <c r="J19" s="88">
        <f t="shared" si="1"/>
        <v>68.7</v>
      </c>
    </row>
    <row r="20" spans="1:10" ht="13.5" customHeight="1" x14ac:dyDescent="0.4">
      <c r="A20" s="91" t="s">
        <v>214</v>
      </c>
      <c r="B20" s="92">
        <f>36917+9544+275</f>
        <v>46736</v>
      </c>
      <c r="C20" s="92">
        <f>14039+2493+29</f>
        <v>16561</v>
      </c>
      <c r="D20" s="92">
        <f>22878+7051+246</f>
        <v>30175</v>
      </c>
      <c r="E20" s="92">
        <f>20610+2588+18</f>
        <v>23216</v>
      </c>
      <c r="F20" s="92">
        <f>8536+982+4</f>
        <v>9522</v>
      </c>
      <c r="G20" s="92">
        <f>12074+1606+14</f>
        <v>13694</v>
      </c>
      <c r="H20" s="93">
        <f t="shared" si="0"/>
        <v>49.67</v>
      </c>
      <c r="I20" s="93">
        <f t="shared" si="0"/>
        <v>57.5</v>
      </c>
      <c r="J20" s="93">
        <f>ROUND(G20*100/D20,2)</f>
        <v>45.38</v>
      </c>
    </row>
    <row r="21" spans="1:10" ht="13.5" customHeight="1" x14ac:dyDescent="0.4">
      <c r="A21" s="302" t="s">
        <v>215</v>
      </c>
      <c r="B21" s="302"/>
      <c r="C21" s="302"/>
      <c r="D21" s="302"/>
      <c r="E21" s="302"/>
      <c r="F21" s="302"/>
      <c r="G21" s="302"/>
      <c r="H21" s="302"/>
      <c r="I21" s="302"/>
      <c r="J21" s="302"/>
    </row>
    <row r="23" spans="1:10" ht="15" customHeight="1" x14ac:dyDescent="0.4">
      <c r="H23" s="94"/>
      <c r="I23" s="94"/>
      <c r="J23" s="94"/>
    </row>
  </sheetData>
  <mergeCells count="7">
    <mergeCell ref="A21:J21"/>
    <mergeCell ref="A1:C1"/>
    <mergeCell ref="H1:J1"/>
    <mergeCell ref="A2:A3"/>
    <mergeCell ref="B2:D2"/>
    <mergeCell ref="E2:G2"/>
    <mergeCell ref="H2:J2"/>
  </mergeCells>
  <phoneticPr fontId="1"/>
  <pageMargins left="0.78700000000000003" right="0.78700000000000003" top="0.98399999999999999" bottom="0.98399999999999999" header="0.51200000000000001" footer="0.51200000000000001"/>
  <pageSetup paperSize="8" orientation="portrait" horizontalDpi="4294967293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17374-5EA0-4AE5-AC40-DA4A1168C388}">
  <dimension ref="A1:U24"/>
  <sheetViews>
    <sheetView zoomScaleNormal="100" workbookViewId="0">
      <selection sqref="A1:J1"/>
    </sheetView>
  </sheetViews>
  <sheetFormatPr defaultColWidth="8" defaultRowHeight="13.5" x14ac:dyDescent="0.15"/>
  <cols>
    <col min="1" max="1" width="17.375" style="79" customWidth="1"/>
    <col min="2" max="7" width="8.375" style="79" customWidth="1"/>
    <col min="8" max="10" width="7.125" style="79" customWidth="1"/>
    <col min="11" max="16384" width="8" style="79"/>
  </cols>
  <sheetData>
    <row r="1" spans="1:21" ht="21" customHeight="1" x14ac:dyDescent="0.15">
      <c r="A1" s="306" t="s">
        <v>216</v>
      </c>
      <c r="B1" s="306"/>
      <c r="C1" s="306"/>
      <c r="D1" s="306"/>
      <c r="E1" s="306"/>
      <c r="F1" s="306"/>
      <c r="G1" s="306"/>
      <c r="H1" s="306"/>
      <c r="I1" s="306"/>
      <c r="J1" s="306"/>
    </row>
    <row r="2" spans="1:21" ht="13.5" customHeight="1" thickBot="1" x14ac:dyDescent="0.2">
      <c r="A2" s="95" t="s">
        <v>217</v>
      </c>
      <c r="B2" s="95"/>
      <c r="C2" s="95"/>
      <c r="D2" s="95"/>
      <c r="E2" s="96"/>
      <c r="F2" s="96"/>
      <c r="G2" s="96"/>
      <c r="H2" s="97"/>
      <c r="I2" s="97"/>
      <c r="J2" s="97"/>
    </row>
    <row r="3" spans="1:21" ht="13.5" customHeight="1" thickTop="1" x14ac:dyDescent="0.15">
      <c r="A3" s="314" t="s">
        <v>218</v>
      </c>
      <c r="B3" s="310" t="s">
        <v>209</v>
      </c>
      <c r="C3" s="311"/>
      <c r="D3" s="312"/>
      <c r="E3" s="310" t="s">
        <v>219</v>
      </c>
      <c r="F3" s="311"/>
      <c r="G3" s="312"/>
      <c r="H3" s="310" t="s">
        <v>220</v>
      </c>
      <c r="I3" s="311"/>
      <c r="J3" s="311"/>
    </row>
    <row r="4" spans="1:21" ht="13.5" customHeight="1" x14ac:dyDescent="0.15">
      <c r="A4" s="315"/>
      <c r="B4" s="81" t="s">
        <v>4</v>
      </c>
      <c r="C4" s="81" t="s">
        <v>5</v>
      </c>
      <c r="D4" s="81" t="s">
        <v>6</v>
      </c>
      <c r="E4" s="81" t="s">
        <v>4</v>
      </c>
      <c r="F4" s="81" t="s">
        <v>5</v>
      </c>
      <c r="G4" s="81" t="s">
        <v>6</v>
      </c>
      <c r="H4" s="81" t="s">
        <v>140</v>
      </c>
      <c r="I4" s="81" t="s">
        <v>5</v>
      </c>
      <c r="J4" s="82" t="s">
        <v>6</v>
      </c>
    </row>
    <row r="5" spans="1:21" ht="13.5" customHeight="1" x14ac:dyDescent="0.15">
      <c r="A5" s="98" t="s">
        <v>221</v>
      </c>
      <c r="B5" s="68">
        <v>442124</v>
      </c>
      <c r="C5" s="69">
        <v>218946</v>
      </c>
      <c r="D5" s="69">
        <v>223178</v>
      </c>
      <c r="E5" s="69">
        <v>266021</v>
      </c>
      <c r="F5" s="69">
        <v>131445</v>
      </c>
      <c r="G5" s="69">
        <v>134576</v>
      </c>
      <c r="H5" s="99">
        <v>60.17</v>
      </c>
      <c r="I5" s="99">
        <v>60.04</v>
      </c>
      <c r="J5" s="99">
        <v>60.3</v>
      </c>
      <c r="K5" s="100"/>
    </row>
    <row r="6" spans="1:21" ht="13.5" customHeight="1" x14ac:dyDescent="0.15">
      <c r="A6" s="98"/>
      <c r="B6" s="101">
        <v>701</v>
      </c>
      <c r="C6" s="102">
        <v>357</v>
      </c>
      <c r="D6" s="102">
        <v>344</v>
      </c>
      <c r="E6" s="102">
        <v>196</v>
      </c>
      <c r="F6" s="102">
        <v>113</v>
      </c>
      <c r="G6" s="102">
        <v>83</v>
      </c>
      <c r="H6" s="103">
        <v>27.96</v>
      </c>
      <c r="I6" s="103">
        <v>31.65</v>
      </c>
      <c r="J6" s="103">
        <v>24.13</v>
      </c>
    </row>
    <row r="7" spans="1:21" ht="13.5" customHeight="1" x14ac:dyDescent="0.15">
      <c r="A7" s="98" t="s">
        <v>222</v>
      </c>
      <c r="B7" s="68">
        <v>446555</v>
      </c>
      <c r="C7" s="69">
        <v>220509</v>
      </c>
      <c r="D7" s="69">
        <v>226046</v>
      </c>
      <c r="E7" s="69">
        <v>239087</v>
      </c>
      <c r="F7" s="69">
        <v>118247</v>
      </c>
      <c r="G7" s="69">
        <v>120840</v>
      </c>
      <c r="H7" s="99">
        <v>53.54</v>
      </c>
      <c r="I7" s="99">
        <v>53.62</v>
      </c>
      <c r="J7" s="99">
        <v>53.46</v>
      </c>
    </row>
    <row r="8" spans="1:21" ht="13.5" customHeight="1" x14ac:dyDescent="0.15">
      <c r="A8" s="98"/>
      <c r="B8" s="101">
        <v>680</v>
      </c>
      <c r="C8" s="102">
        <v>326</v>
      </c>
      <c r="D8" s="102">
        <v>354</v>
      </c>
      <c r="E8" s="102">
        <v>168</v>
      </c>
      <c r="F8" s="102">
        <v>92</v>
      </c>
      <c r="G8" s="102">
        <v>76</v>
      </c>
      <c r="H8" s="103">
        <v>24.71</v>
      </c>
      <c r="I8" s="103">
        <v>28.22</v>
      </c>
      <c r="J8" s="103">
        <v>21.47</v>
      </c>
      <c r="K8" s="104"/>
      <c r="L8" s="104"/>
      <c r="M8" s="104"/>
    </row>
    <row r="9" spans="1:21" ht="13.5" customHeight="1" x14ac:dyDescent="0.15">
      <c r="A9" s="98" t="s">
        <v>223</v>
      </c>
      <c r="B9" s="68">
        <v>465896</v>
      </c>
      <c r="C9" s="69">
        <v>228878</v>
      </c>
      <c r="D9" s="69">
        <v>237018</v>
      </c>
      <c r="E9" s="69">
        <v>245128</v>
      </c>
      <c r="F9" s="69">
        <v>120044</v>
      </c>
      <c r="G9" s="69">
        <v>125084</v>
      </c>
      <c r="H9" s="99">
        <v>52.61</v>
      </c>
      <c r="I9" s="99">
        <v>52.45</v>
      </c>
      <c r="J9" s="99">
        <v>52.77</v>
      </c>
      <c r="K9" s="104"/>
      <c r="L9" s="104"/>
      <c r="M9" s="104"/>
    </row>
    <row r="10" spans="1:21" ht="13.5" customHeight="1" x14ac:dyDescent="0.15">
      <c r="A10" s="98"/>
      <c r="B10" s="101">
        <v>677</v>
      </c>
      <c r="C10" s="102">
        <v>322</v>
      </c>
      <c r="D10" s="102">
        <v>355</v>
      </c>
      <c r="E10" s="102">
        <v>196</v>
      </c>
      <c r="F10" s="102">
        <v>102</v>
      </c>
      <c r="G10" s="102">
        <v>94</v>
      </c>
      <c r="H10" s="103">
        <v>28.95</v>
      </c>
      <c r="I10" s="103">
        <v>31.68</v>
      </c>
      <c r="J10" s="103">
        <v>26.48</v>
      </c>
      <c r="K10" s="104"/>
      <c r="L10" s="104"/>
      <c r="M10" s="104"/>
    </row>
    <row r="11" spans="1:21" ht="13.5" customHeight="1" x14ac:dyDescent="0.15">
      <c r="A11" s="98" t="s">
        <v>224</v>
      </c>
      <c r="B11" s="68">
        <v>473624</v>
      </c>
      <c r="C11" s="69">
        <v>230645</v>
      </c>
      <c r="D11" s="69">
        <v>242979</v>
      </c>
      <c r="E11" s="69">
        <v>260247</v>
      </c>
      <c r="F11" s="69">
        <v>125739</v>
      </c>
      <c r="G11" s="69">
        <v>134508</v>
      </c>
      <c r="H11" s="99">
        <v>54.95</v>
      </c>
      <c r="I11" s="99">
        <v>54.52</v>
      </c>
      <c r="J11" s="99">
        <v>55.36</v>
      </c>
      <c r="K11" s="104"/>
      <c r="L11" s="104"/>
      <c r="M11" s="105"/>
      <c r="N11" s="49"/>
      <c r="O11" s="49"/>
      <c r="P11" s="49"/>
      <c r="Q11" s="49"/>
      <c r="R11" s="49"/>
      <c r="S11" s="49"/>
      <c r="T11" s="49"/>
      <c r="U11" s="49"/>
    </row>
    <row r="12" spans="1:21" ht="13.5" customHeight="1" x14ac:dyDescent="0.15">
      <c r="A12" s="98"/>
      <c r="B12" s="101">
        <v>622</v>
      </c>
      <c r="C12" s="102">
        <v>278</v>
      </c>
      <c r="D12" s="102">
        <v>344</v>
      </c>
      <c r="E12" s="102">
        <v>176</v>
      </c>
      <c r="F12" s="102">
        <v>99</v>
      </c>
      <c r="G12" s="102">
        <v>77</v>
      </c>
      <c r="H12" s="103">
        <v>28.3</v>
      </c>
      <c r="I12" s="103">
        <v>35.61</v>
      </c>
      <c r="J12" s="103">
        <v>22.38</v>
      </c>
      <c r="K12" s="104"/>
      <c r="L12" s="104"/>
      <c r="M12" s="104"/>
    </row>
    <row r="13" spans="1:21" ht="13.5" customHeight="1" x14ac:dyDescent="0.15">
      <c r="A13" s="106" t="s">
        <v>225</v>
      </c>
      <c r="B13" s="107">
        <v>475778</v>
      </c>
      <c r="C13" s="108">
        <v>230885</v>
      </c>
      <c r="D13" s="108">
        <v>244893</v>
      </c>
      <c r="E13" s="108">
        <v>256900</v>
      </c>
      <c r="F13" s="108">
        <v>124963</v>
      </c>
      <c r="G13" s="108">
        <v>131937</v>
      </c>
      <c r="H13" s="109">
        <v>54</v>
      </c>
      <c r="I13" s="109">
        <v>54.12</v>
      </c>
      <c r="J13" s="109">
        <v>53.88</v>
      </c>
      <c r="K13" s="104"/>
      <c r="L13" s="104"/>
      <c r="M13" s="104"/>
    </row>
    <row r="14" spans="1:21" ht="13.5" customHeight="1" x14ac:dyDescent="0.15">
      <c r="A14" s="110"/>
      <c r="B14" s="111">
        <v>619</v>
      </c>
      <c r="C14" s="112">
        <v>265</v>
      </c>
      <c r="D14" s="112">
        <v>354</v>
      </c>
      <c r="E14" s="112">
        <v>152</v>
      </c>
      <c r="F14" s="112">
        <v>80</v>
      </c>
      <c r="G14" s="112">
        <v>72</v>
      </c>
      <c r="H14" s="113">
        <v>24.56</v>
      </c>
      <c r="I14" s="113">
        <v>30.19</v>
      </c>
      <c r="J14" s="113">
        <v>20.34</v>
      </c>
      <c r="K14" s="104"/>
      <c r="L14" s="104"/>
      <c r="M14" s="104"/>
    </row>
    <row r="15" spans="1:21" ht="13.5" customHeight="1" x14ac:dyDescent="0.15">
      <c r="A15" s="305" t="s">
        <v>226</v>
      </c>
      <c r="B15" s="305"/>
      <c r="C15" s="305"/>
      <c r="D15" s="305"/>
      <c r="E15" s="305"/>
      <c r="F15" s="305"/>
      <c r="G15" s="305"/>
      <c r="H15" s="305"/>
      <c r="I15" s="305"/>
      <c r="J15" s="305"/>
    </row>
    <row r="16" spans="1:21" ht="13.5" customHeight="1" x14ac:dyDescent="0.15">
      <c r="A16" s="302" t="s">
        <v>227</v>
      </c>
      <c r="B16" s="302"/>
      <c r="C16" s="302"/>
      <c r="D16" s="302"/>
      <c r="E16" s="302"/>
      <c r="F16" s="302"/>
      <c r="G16" s="302"/>
      <c r="H16" s="302"/>
      <c r="I16" s="302"/>
      <c r="J16" s="302"/>
    </row>
    <row r="17" spans="1:10" ht="13.5" customHeight="1" x14ac:dyDescent="0.15">
      <c r="A17" s="302" t="s">
        <v>228</v>
      </c>
      <c r="B17" s="302"/>
      <c r="C17" s="302"/>
      <c r="D17" s="302"/>
      <c r="E17" s="302"/>
      <c r="F17" s="114"/>
      <c r="G17" s="114"/>
      <c r="H17" s="115"/>
      <c r="I17" s="115"/>
      <c r="J17" s="115"/>
    </row>
    <row r="18" spans="1:10" x14ac:dyDescent="0.15">
      <c r="A18" s="116"/>
      <c r="D18" s="117"/>
    </row>
    <row r="19" spans="1:10" x14ac:dyDescent="0.15">
      <c r="A19" s="116"/>
    </row>
    <row r="20" spans="1:10" x14ac:dyDescent="0.15">
      <c r="A20" s="116"/>
    </row>
    <row r="21" spans="1:10" x14ac:dyDescent="0.15">
      <c r="A21" s="116"/>
    </row>
    <row r="22" spans="1:10" x14ac:dyDescent="0.15">
      <c r="A22" s="118"/>
    </row>
    <row r="23" spans="1:10" x14ac:dyDescent="0.15">
      <c r="C23" s="96"/>
      <c r="D23" s="96"/>
      <c r="E23" s="96"/>
      <c r="F23" s="96"/>
      <c r="G23" s="96"/>
      <c r="H23" s="96"/>
    </row>
    <row r="24" spans="1:10" x14ac:dyDescent="0.15">
      <c r="C24" s="96"/>
      <c r="D24" s="96"/>
      <c r="E24" s="96"/>
      <c r="F24" s="96"/>
      <c r="G24" s="96"/>
      <c r="H24" s="96"/>
    </row>
  </sheetData>
  <mergeCells count="8">
    <mergeCell ref="A16:J16"/>
    <mergeCell ref="A17:E17"/>
    <mergeCell ref="A1:J1"/>
    <mergeCell ref="A3:A4"/>
    <mergeCell ref="B3:D3"/>
    <mergeCell ref="E3:G3"/>
    <mergeCell ref="H3:J3"/>
    <mergeCell ref="A15:J15"/>
  </mergeCells>
  <phoneticPr fontId="1"/>
  <pageMargins left="0.39370078740157483" right="0.39370078740157483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45B86-6D52-4E9D-9F23-4DD640029CE3}">
  <dimension ref="A1:J24"/>
  <sheetViews>
    <sheetView zoomScaleNormal="100" workbookViewId="0">
      <selection sqref="A1:J1"/>
    </sheetView>
  </sheetViews>
  <sheetFormatPr defaultColWidth="8" defaultRowHeight="13.5" x14ac:dyDescent="0.15"/>
  <cols>
    <col min="1" max="1" width="17.375" style="79" customWidth="1"/>
    <col min="2" max="7" width="8.375" style="79" customWidth="1"/>
    <col min="8" max="10" width="7.125" style="79" customWidth="1"/>
    <col min="11" max="16384" width="8" style="79"/>
  </cols>
  <sheetData>
    <row r="1" spans="1:10" ht="21" customHeight="1" x14ac:dyDescent="0.15">
      <c r="A1" s="306" t="s">
        <v>229</v>
      </c>
      <c r="B1" s="306"/>
      <c r="C1" s="306"/>
      <c r="D1" s="306"/>
      <c r="E1" s="306"/>
      <c r="F1" s="306"/>
      <c r="G1" s="306"/>
      <c r="H1" s="306"/>
      <c r="I1" s="306"/>
      <c r="J1" s="306"/>
    </row>
    <row r="2" spans="1:10" ht="13.5" customHeight="1" thickBot="1" x14ac:dyDescent="0.2">
      <c r="A2" s="307" t="s">
        <v>230</v>
      </c>
      <c r="B2" s="307"/>
      <c r="C2" s="307"/>
      <c r="D2" s="307"/>
      <c r="E2" s="96"/>
      <c r="F2" s="96"/>
      <c r="G2" s="96"/>
      <c r="H2" s="97"/>
      <c r="I2" s="97"/>
      <c r="J2" s="97"/>
    </row>
    <row r="3" spans="1:10" ht="13.5" customHeight="1" thickTop="1" x14ac:dyDescent="0.15">
      <c r="A3" s="316" t="s">
        <v>218</v>
      </c>
      <c r="B3" s="310" t="s">
        <v>209</v>
      </c>
      <c r="C3" s="311"/>
      <c r="D3" s="312"/>
      <c r="E3" s="310" t="s">
        <v>219</v>
      </c>
      <c r="F3" s="311"/>
      <c r="G3" s="312"/>
      <c r="H3" s="310" t="s">
        <v>220</v>
      </c>
      <c r="I3" s="311"/>
      <c r="J3" s="311"/>
    </row>
    <row r="4" spans="1:10" ht="13.5" customHeight="1" x14ac:dyDescent="0.15">
      <c r="A4" s="317"/>
      <c r="B4" s="81" t="s">
        <v>4</v>
      </c>
      <c r="C4" s="81" t="s">
        <v>5</v>
      </c>
      <c r="D4" s="81" t="s">
        <v>6</v>
      </c>
      <c r="E4" s="81" t="s">
        <v>4</v>
      </c>
      <c r="F4" s="81" t="s">
        <v>5</v>
      </c>
      <c r="G4" s="81" t="s">
        <v>6</v>
      </c>
      <c r="H4" s="81" t="s">
        <v>140</v>
      </c>
      <c r="I4" s="81" t="s">
        <v>5</v>
      </c>
      <c r="J4" s="82" t="s">
        <v>6</v>
      </c>
    </row>
    <row r="5" spans="1:10" ht="13.5" customHeight="1" x14ac:dyDescent="0.15">
      <c r="A5" s="119" t="s">
        <v>231</v>
      </c>
      <c r="B5" s="120">
        <v>442124</v>
      </c>
      <c r="C5" s="121">
        <v>218946</v>
      </c>
      <c r="D5" s="121">
        <v>223178</v>
      </c>
      <c r="E5" s="121">
        <v>266040</v>
      </c>
      <c r="F5" s="121">
        <v>131444</v>
      </c>
      <c r="G5" s="121">
        <v>134596</v>
      </c>
      <c r="H5" s="122">
        <v>60.17</v>
      </c>
      <c r="I5" s="122">
        <v>60.03</v>
      </c>
      <c r="J5" s="122">
        <v>60.31</v>
      </c>
    </row>
    <row r="6" spans="1:10" s="124" customFormat="1" ht="13.5" customHeight="1" x14ac:dyDescent="0.15">
      <c r="A6" s="123"/>
      <c r="B6" s="101">
        <v>701</v>
      </c>
      <c r="C6" s="102">
        <v>357</v>
      </c>
      <c r="D6" s="102">
        <v>344</v>
      </c>
      <c r="E6" s="102">
        <v>200</v>
      </c>
      <c r="F6" s="102">
        <v>115</v>
      </c>
      <c r="G6" s="102">
        <v>85</v>
      </c>
      <c r="H6" s="103">
        <v>28.53</v>
      </c>
      <c r="I6" s="103">
        <v>32.21</v>
      </c>
      <c r="J6" s="103">
        <v>24.71</v>
      </c>
    </row>
    <row r="7" spans="1:10" ht="13.5" customHeight="1" x14ac:dyDescent="0.15">
      <c r="A7" s="119" t="s">
        <v>232</v>
      </c>
      <c r="B7" s="120">
        <v>446555</v>
      </c>
      <c r="C7" s="121">
        <v>220509</v>
      </c>
      <c r="D7" s="121">
        <v>226046</v>
      </c>
      <c r="E7" s="121">
        <v>239040</v>
      </c>
      <c r="F7" s="121">
        <v>118221</v>
      </c>
      <c r="G7" s="121">
        <v>120819</v>
      </c>
      <c r="H7" s="122">
        <v>53.53</v>
      </c>
      <c r="I7" s="122">
        <v>53.61</v>
      </c>
      <c r="J7" s="122">
        <v>53.45</v>
      </c>
    </row>
    <row r="8" spans="1:10" s="124" customFormat="1" ht="13.5" customHeight="1" x14ac:dyDescent="0.15">
      <c r="A8" s="125"/>
      <c r="B8" s="101">
        <v>680</v>
      </c>
      <c r="C8" s="102">
        <v>326</v>
      </c>
      <c r="D8" s="102">
        <v>354</v>
      </c>
      <c r="E8" s="102">
        <v>174</v>
      </c>
      <c r="F8" s="102">
        <v>95</v>
      </c>
      <c r="G8" s="102">
        <v>79</v>
      </c>
      <c r="H8" s="103">
        <v>25.59</v>
      </c>
      <c r="I8" s="103">
        <v>29.14</v>
      </c>
      <c r="J8" s="103">
        <v>22.32</v>
      </c>
    </row>
    <row r="9" spans="1:10" ht="13.5" customHeight="1" x14ac:dyDescent="0.15">
      <c r="A9" s="119" t="s">
        <v>233</v>
      </c>
      <c r="B9" s="120">
        <v>465896</v>
      </c>
      <c r="C9" s="121">
        <v>228878</v>
      </c>
      <c r="D9" s="121">
        <v>237018</v>
      </c>
      <c r="E9" s="121">
        <v>245118</v>
      </c>
      <c r="F9" s="121">
        <v>120038</v>
      </c>
      <c r="G9" s="121">
        <v>125080</v>
      </c>
      <c r="H9" s="122">
        <v>52.61</v>
      </c>
      <c r="I9" s="122">
        <v>52.45</v>
      </c>
      <c r="J9" s="122">
        <v>52.77</v>
      </c>
    </row>
    <row r="10" spans="1:10" s="124" customFormat="1" ht="13.5" customHeight="1" x14ac:dyDescent="0.15">
      <c r="A10" s="125"/>
      <c r="B10" s="101">
        <v>677</v>
      </c>
      <c r="C10" s="102">
        <v>322</v>
      </c>
      <c r="D10" s="102">
        <v>355</v>
      </c>
      <c r="E10" s="102">
        <v>204</v>
      </c>
      <c r="F10" s="102">
        <v>104</v>
      </c>
      <c r="G10" s="102">
        <v>100</v>
      </c>
      <c r="H10" s="103">
        <v>30.13</v>
      </c>
      <c r="I10" s="103">
        <v>32.299999999999997</v>
      </c>
      <c r="J10" s="103">
        <v>28.17</v>
      </c>
    </row>
    <row r="11" spans="1:10" ht="13.5" customHeight="1" x14ac:dyDescent="0.15">
      <c r="A11" s="119" t="s">
        <v>234</v>
      </c>
      <c r="B11" s="120">
        <v>473624</v>
      </c>
      <c r="C11" s="121">
        <v>230645</v>
      </c>
      <c r="D11" s="121">
        <v>242979</v>
      </c>
      <c r="E11" s="121">
        <v>260234</v>
      </c>
      <c r="F11" s="121">
        <v>125732</v>
      </c>
      <c r="G11" s="121">
        <v>134502</v>
      </c>
      <c r="H11" s="122">
        <v>54.95</v>
      </c>
      <c r="I11" s="122">
        <v>54.51</v>
      </c>
      <c r="J11" s="122">
        <v>55.36</v>
      </c>
    </row>
    <row r="12" spans="1:10" s="124" customFormat="1" ht="13.5" customHeight="1" x14ac:dyDescent="0.15">
      <c r="A12" s="125"/>
      <c r="B12" s="101">
        <v>622</v>
      </c>
      <c r="C12" s="102">
        <v>278</v>
      </c>
      <c r="D12" s="102">
        <v>344</v>
      </c>
      <c r="E12" s="102">
        <v>177</v>
      </c>
      <c r="F12" s="102">
        <v>99</v>
      </c>
      <c r="G12" s="102">
        <v>78</v>
      </c>
      <c r="H12" s="103">
        <v>28.46</v>
      </c>
      <c r="I12" s="103">
        <v>35.61</v>
      </c>
      <c r="J12" s="103">
        <v>22.67</v>
      </c>
    </row>
    <row r="13" spans="1:10" ht="13.5" customHeight="1" x14ac:dyDescent="0.15">
      <c r="A13" s="126" t="s">
        <v>235</v>
      </c>
      <c r="B13" s="127">
        <v>475778</v>
      </c>
      <c r="C13" s="128">
        <v>230885</v>
      </c>
      <c r="D13" s="128">
        <v>244893</v>
      </c>
      <c r="E13" s="128">
        <v>256913</v>
      </c>
      <c r="F13" s="128">
        <v>124960</v>
      </c>
      <c r="G13" s="128">
        <v>131953</v>
      </c>
      <c r="H13" s="129">
        <v>54</v>
      </c>
      <c r="I13" s="129">
        <v>54.12</v>
      </c>
      <c r="J13" s="129">
        <v>53.88</v>
      </c>
    </row>
    <row r="14" spans="1:10" s="124" customFormat="1" ht="13.5" customHeight="1" x14ac:dyDescent="0.15">
      <c r="A14" s="123"/>
      <c r="B14" s="111">
        <v>619</v>
      </c>
      <c r="C14" s="112">
        <v>265</v>
      </c>
      <c r="D14" s="112">
        <v>354</v>
      </c>
      <c r="E14" s="112">
        <v>155</v>
      </c>
      <c r="F14" s="112">
        <v>81</v>
      </c>
      <c r="G14" s="112">
        <v>74</v>
      </c>
      <c r="H14" s="113">
        <v>25.04</v>
      </c>
      <c r="I14" s="113">
        <v>30.57</v>
      </c>
      <c r="J14" s="113">
        <v>20.9</v>
      </c>
    </row>
    <row r="15" spans="1:10" ht="13.5" customHeight="1" x14ac:dyDescent="0.15">
      <c r="A15" s="305" t="s">
        <v>226</v>
      </c>
      <c r="B15" s="305"/>
      <c r="C15" s="305"/>
      <c r="D15" s="305"/>
      <c r="E15" s="305"/>
      <c r="F15" s="305"/>
      <c r="G15" s="305"/>
      <c r="H15" s="305"/>
      <c r="I15" s="305"/>
      <c r="J15" s="305"/>
    </row>
    <row r="16" spans="1:10" ht="13.5" customHeight="1" x14ac:dyDescent="0.15">
      <c r="A16" s="302" t="s">
        <v>227</v>
      </c>
      <c r="B16" s="302"/>
      <c r="C16" s="302"/>
      <c r="D16" s="302"/>
      <c r="E16" s="302"/>
      <c r="F16" s="302"/>
      <c r="G16" s="302"/>
      <c r="H16" s="302"/>
      <c r="I16" s="302"/>
      <c r="J16" s="302"/>
    </row>
    <row r="17" spans="1:10" ht="13.5" customHeight="1" x14ac:dyDescent="0.15">
      <c r="A17" s="302" t="s">
        <v>228</v>
      </c>
      <c r="B17" s="302"/>
      <c r="C17" s="302"/>
      <c r="D17" s="302"/>
      <c r="E17" s="302"/>
      <c r="F17" s="114"/>
      <c r="G17" s="128"/>
      <c r="H17" s="115"/>
      <c r="I17" s="115"/>
      <c r="J17" s="115"/>
    </row>
    <row r="18" spans="1:10" x14ac:dyDescent="0.15">
      <c r="A18" s="116"/>
      <c r="D18" s="128"/>
      <c r="G18" s="130"/>
    </row>
    <row r="19" spans="1:10" x14ac:dyDescent="0.15">
      <c r="A19" s="116"/>
      <c r="D19" s="130"/>
    </row>
    <row r="20" spans="1:10" x14ac:dyDescent="0.15">
      <c r="A20" s="116"/>
    </row>
    <row r="21" spans="1:10" x14ac:dyDescent="0.15">
      <c r="A21" s="116"/>
    </row>
    <row r="22" spans="1:10" x14ac:dyDescent="0.15">
      <c r="A22" s="118"/>
    </row>
    <row r="23" spans="1:10" x14ac:dyDescent="0.15">
      <c r="C23" s="96"/>
      <c r="D23" s="96"/>
      <c r="E23" s="96"/>
      <c r="F23" s="96"/>
      <c r="G23" s="96"/>
      <c r="H23" s="96"/>
    </row>
    <row r="24" spans="1:10" x14ac:dyDescent="0.15">
      <c r="C24" s="96"/>
      <c r="D24" s="96"/>
      <c r="E24" s="96"/>
      <c r="F24" s="96"/>
      <c r="G24" s="96"/>
      <c r="H24" s="96"/>
    </row>
  </sheetData>
  <mergeCells count="9">
    <mergeCell ref="A15:J15"/>
    <mergeCell ref="A16:J16"/>
    <mergeCell ref="A17:E17"/>
    <mergeCell ref="A1:J1"/>
    <mergeCell ref="A2:D2"/>
    <mergeCell ref="A3:A4"/>
    <mergeCell ref="B3:D3"/>
    <mergeCell ref="E3:G3"/>
    <mergeCell ref="H3:J3"/>
  </mergeCells>
  <phoneticPr fontId="1"/>
  <pageMargins left="0.39370078740157483" right="0.39370078740157483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F9EC6-843D-4A74-9CE3-C46E695ACDE8}">
  <dimension ref="A1:J26"/>
  <sheetViews>
    <sheetView zoomScaleNormal="100" workbookViewId="0"/>
  </sheetViews>
  <sheetFormatPr defaultColWidth="8.25" defaultRowHeight="13.5" x14ac:dyDescent="0.15"/>
  <cols>
    <col min="1" max="1" width="17.125" style="73" customWidth="1"/>
    <col min="2" max="7" width="8.375" style="73" customWidth="1"/>
    <col min="8" max="10" width="7" style="73" customWidth="1"/>
    <col min="11" max="16384" width="8.25" style="73"/>
  </cols>
  <sheetData>
    <row r="1" spans="1:10" ht="13.5" customHeight="1" thickBot="1" x14ac:dyDescent="0.2">
      <c r="A1" s="131" t="s">
        <v>236</v>
      </c>
      <c r="B1" s="131"/>
      <c r="C1" s="131"/>
      <c r="D1" s="131"/>
      <c r="E1" s="132"/>
      <c r="F1" s="132"/>
      <c r="G1" s="132"/>
      <c r="H1" s="133"/>
      <c r="I1" s="133"/>
      <c r="J1" s="133"/>
    </row>
    <row r="2" spans="1:10" ht="13.5" customHeight="1" thickTop="1" x14ac:dyDescent="0.15">
      <c r="A2" s="319" t="s">
        <v>218</v>
      </c>
      <c r="B2" s="321" t="s">
        <v>237</v>
      </c>
      <c r="C2" s="322"/>
      <c r="D2" s="323"/>
      <c r="E2" s="321" t="s">
        <v>238</v>
      </c>
      <c r="F2" s="322"/>
      <c r="G2" s="323"/>
      <c r="H2" s="321" t="s">
        <v>239</v>
      </c>
      <c r="I2" s="322"/>
      <c r="J2" s="322"/>
    </row>
    <row r="3" spans="1:10" ht="13.5" customHeight="1" x14ac:dyDescent="0.15">
      <c r="A3" s="320"/>
      <c r="B3" s="134" t="s">
        <v>4</v>
      </c>
      <c r="C3" s="134" t="s">
        <v>5</v>
      </c>
      <c r="D3" s="134" t="s">
        <v>6</v>
      </c>
      <c r="E3" s="134" t="s">
        <v>4</v>
      </c>
      <c r="F3" s="134" t="s">
        <v>5</v>
      </c>
      <c r="G3" s="134" t="s">
        <v>6</v>
      </c>
      <c r="H3" s="134" t="s">
        <v>140</v>
      </c>
      <c r="I3" s="134" t="s">
        <v>5</v>
      </c>
      <c r="J3" s="135" t="s">
        <v>6</v>
      </c>
    </row>
    <row r="4" spans="1:10" s="140" customFormat="1" ht="13.5" customHeight="1" x14ac:dyDescent="0.15">
      <c r="A4" s="136" t="s">
        <v>240</v>
      </c>
      <c r="B4" s="137">
        <v>439978</v>
      </c>
      <c r="C4" s="137">
        <v>218708</v>
      </c>
      <c r="D4" s="137">
        <v>221270</v>
      </c>
      <c r="E4" s="137">
        <v>197600</v>
      </c>
      <c r="F4" s="137">
        <v>99677</v>
      </c>
      <c r="G4" s="137">
        <v>97923</v>
      </c>
      <c r="H4" s="138">
        <v>44.91</v>
      </c>
      <c r="I4" s="139">
        <v>45.58</v>
      </c>
      <c r="J4" s="139">
        <v>44.25</v>
      </c>
    </row>
    <row r="5" spans="1:10" s="144" customFormat="1" ht="13.5" customHeight="1" x14ac:dyDescent="0.15">
      <c r="A5" s="141"/>
      <c r="B5" s="142">
        <v>742</v>
      </c>
      <c r="C5" s="142">
        <v>387</v>
      </c>
      <c r="D5" s="142">
        <v>355</v>
      </c>
      <c r="E5" s="142">
        <v>228</v>
      </c>
      <c r="F5" s="142">
        <v>128</v>
      </c>
      <c r="G5" s="142">
        <v>100</v>
      </c>
      <c r="H5" s="143">
        <v>30.73</v>
      </c>
      <c r="I5" s="143">
        <v>33.07</v>
      </c>
      <c r="J5" s="143">
        <v>28.17</v>
      </c>
    </row>
    <row r="6" spans="1:10" ht="13.5" customHeight="1" x14ac:dyDescent="0.15">
      <c r="A6" s="145" t="s">
        <v>241</v>
      </c>
      <c r="B6" s="137">
        <v>444382</v>
      </c>
      <c r="C6" s="137">
        <v>219825</v>
      </c>
      <c r="D6" s="137">
        <v>224557</v>
      </c>
      <c r="E6" s="137">
        <v>233642</v>
      </c>
      <c r="F6" s="137">
        <v>116122</v>
      </c>
      <c r="G6" s="137">
        <v>117520</v>
      </c>
      <c r="H6" s="138">
        <v>52.58</v>
      </c>
      <c r="I6" s="139">
        <v>52.82</v>
      </c>
      <c r="J6" s="139">
        <v>52.33</v>
      </c>
    </row>
    <row r="7" spans="1:10" s="146" customFormat="1" ht="13.5" customHeight="1" x14ac:dyDescent="0.15">
      <c r="A7" s="141"/>
      <c r="B7" s="142">
        <v>733</v>
      </c>
      <c r="C7" s="142">
        <v>370</v>
      </c>
      <c r="D7" s="142">
        <v>363</v>
      </c>
      <c r="E7" s="142">
        <v>223</v>
      </c>
      <c r="F7" s="142">
        <v>124</v>
      </c>
      <c r="G7" s="142">
        <v>99</v>
      </c>
      <c r="H7" s="143">
        <v>30.42</v>
      </c>
      <c r="I7" s="143">
        <v>33.51</v>
      </c>
      <c r="J7" s="143">
        <v>27.27</v>
      </c>
    </row>
    <row r="8" spans="1:10" ht="13.5" customHeight="1" x14ac:dyDescent="0.15">
      <c r="A8" s="145" t="s">
        <v>242</v>
      </c>
      <c r="B8" s="137">
        <v>460134</v>
      </c>
      <c r="C8" s="137">
        <v>226683</v>
      </c>
      <c r="D8" s="137">
        <v>233451</v>
      </c>
      <c r="E8" s="137">
        <v>260312</v>
      </c>
      <c r="F8" s="137">
        <v>127397</v>
      </c>
      <c r="G8" s="137">
        <v>132915</v>
      </c>
      <c r="H8" s="138">
        <v>56.57</v>
      </c>
      <c r="I8" s="147">
        <v>56.2</v>
      </c>
      <c r="J8" s="147">
        <v>56.93</v>
      </c>
    </row>
    <row r="9" spans="1:10" s="146" customFormat="1" ht="13.5" customHeight="1" x14ac:dyDescent="0.15">
      <c r="A9" s="148"/>
      <c r="B9" s="142">
        <v>699</v>
      </c>
      <c r="C9" s="142">
        <v>337</v>
      </c>
      <c r="D9" s="142">
        <v>362</v>
      </c>
      <c r="E9" s="142">
        <v>203</v>
      </c>
      <c r="F9" s="142">
        <v>102</v>
      </c>
      <c r="G9" s="142">
        <v>101</v>
      </c>
      <c r="H9" s="143">
        <v>29.04</v>
      </c>
      <c r="I9" s="143">
        <v>30.27</v>
      </c>
      <c r="J9" s="143">
        <v>27.9</v>
      </c>
    </row>
    <row r="10" spans="1:10" ht="13.5" customHeight="1" x14ac:dyDescent="0.15">
      <c r="A10" s="145" t="s">
        <v>243</v>
      </c>
      <c r="B10" s="137">
        <v>471068</v>
      </c>
      <c r="C10" s="137">
        <v>230319</v>
      </c>
      <c r="D10" s="137">
        <v>240749</v>
      </c>
      <c r="E10" s="137">
        <v>237895</v>
      </c>
      <c r="F10" s="137">
        <v>116470</v>
      </c>
      <c r="G10" s="137">
        <v>121425</v>
      </c>
      <c r="H10" s="138">
        <v>50.5</v>
      </c>
      <c r="I10" s="147">
        <v>50.57</v>
      </c>
      <c r="J10" s="147">
        <v>50.44</v>
      </c>
    </row>
    <row r="11" spans="1:10" s="146" customFormat="1" ht="13.5" customHeight="1" x14ac:dyDescent="0.15">
      <c r="A11" s="141"/>
      <c r="B11" s="142">
        <v>683</v>
      </c>
      <c r="C11" s="142">
        <v>320</v>
      </c>
      <c r="D11" s="142">
        <v>363</v>
      </c>
      <c r="E11" s="142">
        <v>210</v>
      </c>
      <c r="F11" s="142">
        <v>114</v>
      </c>
      <c r="G11" s="142">
        <v>96</v>
      </c>
      <c r="H11" s="143">
        <v>30.75</v>
      </c>
      <c r="I11" s="143">
        <v>35.630000000000003</v>
      </c>
      <c r="J11" s="143">
        <v>26.45</v>
      </c>
    </row>
    <row r="12" spans="1:10" ht="13.5" customHeight="1" x14ac:dyDescent="0.15">
      <c r="A12" s="149" t="s">
        <v>244</v>
      </c>
      <c r="B12" s="150">
        <v>471496</v>
      </c>
      <c r="C12" s="150">
        <v>229412</v>
      </c>
      <c r="D12" s="150">
        <v>242084</v>
      </c>
      <c r="E12" s="150">
        <v>260584</v>
      </c>
      <c r="F12" s="150">
        <v>125522</v>
      </c>
      <c r="G12" s="150">
        <v>135062</v>
      </c>
      <c r="H12" s="151">
        <v>55.27</v>
      </c>
      <c r="I12" s="151">
        <v>54.71</v>
      </c>
      <c r="J12" s="151">
        <v>55.79</v>
      </c>
    </row>
    <row r="13" spans="1:10" s="146" customFormat="1" ht="13.5" customHeight="1" x14ac:dyDescent="0.15">
      <c r="A13" s="152"/>
      <c r="B13" s="153">
        <v>634</v>
      </c>
      <c r="C13" s="153">
        <v>283</v>
      </c>
      <c r="D13" s="153">
        <v>351</v>
      </c>
      <c r="E13" s="153">
        <v>188</v>
      </c>
      <c r="F13" s="153">
        <v>95</v>
      </c>
      <c r="G13" s="153">
        <v>93</v>
      </c>
      <c r="H13" s="154">
        <v>29.65</v>
      </c>
      <c r="I13" s="154">
        <v>33.57</v>
      </c>
      <c r="J13" s="154">
        <v>26.5</v>
      </c>
    </row>
    <row r="14" spans="1:10" ht="13.5" customHeight="1" x14ac:dyDescent="0.15">
      <c r="A14" s="324" t="s">
        <v>226</v>
      </c>
      <c r="B14" s="324"/>
      <c r="C14" s="324"/>
      <c r="D14" s="324"/>
      <c r="E14" s="324"/>
      <c r="F14" s="324"/>
      <c r="G14" s="324"/>
      <c r="H14" s="324"/>
      <c r="I14" s="324"/>
      <c r="J14" s="324"/>
    </row>
    <row r="15" spans="1:10" ht="13.5" customHeight="1" x14ac:dyDescent="0.15">
      <c r="A15" s="318" t="s">
        <v>227</v>
      </c>
      <c r="B15" s="318"/>
      <c r="C15" s="318"/>
      <c r="D15" s="318"/>
      <c r="E15" s="318"/>
      <c r="F15" s="318"/>
      <c r="G15" s="318"/>
      <c r="H15" s="318"/>
      <c r="I15" s="318"/>
      <c r="J15" s="318"/>
    </row>
    <row r="16" spans="1:10" ht="13.5" customHeight="1" x14ac:dyDescent="0.15">
      <c r="A16" s="318" t="s">
        <v>228</v>
      </c>
      <c r="B16" s="318"/>
      <c r="C16" s="318"/>
      <c r="D16" s="318"/>
      <c r="E16" s="318"/>
      <c r="F16" s="155"/>
      <c r="G16" s="155"/>
      <c r="H16" s="156"/>
      <c r="I16" s="156"/>
      <c r="J16" s="156"/>
    </row>
    <row r="17" spans="1:10" x14ac:dyDescent="0.15">
      <c r="A17" s="157"/>
      <c r="B17" s="66"/>
      <c r="C17" s="66"/>
      <c r="D17" s="66"/>
      <c r="E17" s="66"/>
      <c r="F17" s="158"/>
      <c r="G17" s="158"/>
      <c r="H17" s="158"/>
    </row>
    <row r="18" spans="1:10" x14ac:dyDescent="0.15">
      <c r="I18" s="159"/>
      <c r="J18" s="159"/>
    </row>
    <row r="19" spans="1:10" x14ac:dyDescent="0.15">
      <c r="A19" s="159"/>
    </row>
    <row r="20" spans="1:10" x14ac:dyDescent="0.15">
      <c r="A20" s="160"/>
    </row>
    <row r="21" spans="1:10" x14ac:dyDescent="0.15">
      <c r="A21" s="160"/>
    </row>
    <row r="22" spans="1:10" x14ac:dyDescent="0.15">
      <c r="A22" s="160"/>
    </row>
    <row r="23" spans="1:10" x14ac:dyDescent="0.15">
      <c r="A23" s="160"/>
    </row>
    <row r="24" spans="1:10" x14ac:dyDescent="0.15">
      <c r="A24" s="161"/>
    </row>
    <row r="25" spans="1:10" x14ac:dyDescent="0.15">
      <c r="C25" s="132"/>
      <c r="D25" s="132"/>
      <c r="E25" s="132"/>
      <c r="F25" s="132"/>
      <c r="G25" s="132"/>
      <c r="H25" s="132"/>
    </row>
    <row r="26" spans="1:10" x14ac:dyDescent="0.15">
      <c r="C26" s="132"/>
      <c r="D26" s="132"/>
      <c r="E26" s="132"/>
      <c r="F26" s="132"/>
      <c r="G26" s="132"/>
      <c r="H26" s="132"/>
    </row>
  </sheetData>
  <mergeCells count="7">
    <mergeCell ref="A16:E16"/>
    <mergeCell ref="A2:A3"/>
    <mergeCell ref="B2:D2"/>
    <mergeCell ref="E2:G2"/>
    <mergeCell ref="H2:J2"/>
    <mergeCell ref="A14:J14"/>
    <mergeCell ref="A15:J15"/>
  </mergeCells>
  <phoneticPr fontId="1"/>
  <pageMargins left="0.59055118110236227" right="0.59055118110236227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2BFE4-7671-4EE9-8466-5CD528908B4E}">
  <dimension ref="A1:S26"/>
  <sheetViews>
    <sheetView workbookViewId="0">
      <selection sqref="A1:D1"/>
    </sheetView>
  </sheetViews>
  <sheetFormatPr defaultColWidth="8.25" defaultRowHeight="13.5" x14ac:dyDescent="0.15"/>
  <cols>
    <col min="1" max="1" width="17.375" style="73" customWidth="1"/>
    <col min="2" max="7" width="8.375" style="73" customWidth="1"/>
    <col min="8" max="10" width="7.125" style="73" customWidth="1"/>
    <col min="11" max="16384" width="8.25" style="73"/>
  </cols>
  <sheetData>
    <row r="1" spans="1:19" ht="13.5" customHeight="1" thickBot="1" x14ac:dyDescent="0.2">
      <c r="A1" s="325" t="s">
        <v>245</v>
      </c>
      <c r="B1" s="325"/>
      <c r="C1" s="325"/>
      <c r="D1" s="325"/>
      <c r="E1" s="132"/>
      <c r="F1" s="132"/>
      <c r="G1" s="132"/>
      <c r="H1" s="133"/>
      <c r="I1" s="133"/>
      <c r="J1" s="133"/>
    </row>
    <row r="2" spans="1:19" ht="13.5" customHeight="1" thickTop="1" x14ac:dyDescent="0.15">
      <c r="A2" s="326" t="s">
        <v>218</v>
      </c>
      <c r="B2" s="321" t="s">
        <v>237</v>
      </c>
      <c r="C2" s="322"/>
      <c r="D2" s="323"/>
      <c r="E2" s="321" t="s">
        <v>238</v>
      </c>
      <c r="F2" s="322"/>
      <c r="G2" s="323"/>
      <c r="H2" s="321" t="s">
        <v>239</v>
      </c>
      <c r="I2" s="322"/>
      <c r="J2" s="322"/>
    </row>
    <row r="3" spans="1:19" ht="13.5" customHeight="1" x14ac:dyDescent="0.15">
      <c r="A3" s="327"/>
      <c r="B3" s="134" t="s">
        <v>4</v>
      </c>
      <c r="C3" s="134" t="s">
        <v>5</v>
      </c>
      <c r="D3" s="134" t="s">
        <v>6</v>
      </c>
      <c r="E3" s="134" t="s">
        <v>4</v>
      </c>
      <c r="F3" s="134" t="s">
        <v>5</v>
      </c>
      <c r="G3" s="134" t="s">
        <v>6</v>
      </c>
      <c r="H3" s="134" t="s">
        <v>140</v>
      </c>
      <c r="I3" s="134" t="s">
        <v>5</v>
      </c>
      <c r="J3" s="135" t="s">
        <v>6</v>
      </c>
    </row>
    <row r="4" spans="1:19" s="140" customFormat="1" ht="13.5" customHeight="1" x14ac:dyDescent="0.15">
      <c r="A4" s="145" t="s">
        <v>240</v>
      </c>
      <c r="B4" s="162">
        <v>439978</v>
      </c>
      <c r="C4" s="162">
        <v>218708</v>
      </c>
      <c r="D4" s="162">
        <v>221270</v>
      </c>
      <c r="E4" s="162">
        <v>197545</v>
      </c>
      <c r="F4" s="162">
        <v>99647</v>
      </c>
      <c r="G4" s="162">
        <v>97898</v>
      </c>
      <c r="H4" s="163">
        <v>44.898835850883451</v>
      </c>
      <c r="I4" s="163">
        <v>45.561662124842258</v>
      </c>
      <c r="J4" s="163">
        <v>44.243684186740182</v>
      </c>
    </row>
    <row r="5" spans="1:19" s="144" customFormat="1" ht="13.5" customHeight="1" x14ac:dyDescent="0.15">
      <c r="A5" s="141"/>
      <c r="B5" s="142">
        <v>742</v>
      </c>
      <c r="C5" s="142">
        <v>387</v>
      </c>
      <c r="D5" s="142">
        <v>355</v>
      </c>
      <c r="E5" s="142">
        <v>229</v>
      </c>
      <c r="F5" s="142">
        <v>129</v>
      </c>
      <c r="G5" s="142">
        <v>100</v>
      </c>
      <c r="H5" s="143">
        <v>30.86</v>
      </c>
      <c r="I5" s="143">
        <v>33.33</v>
      </c>
      <c r="J5" s="143">
        <v>28.17</v>
      </c>
    </row>
    <row r="6" spans="1:19" ht="13.5" customHeight="1" x14ac:dyDescent="0.15">
      <c r="A6" s="145" t="s">
        <v>246</v>
      </c>
      <c r="B6" s="162">
        <v>444382</v>
      </c>
      <c r="C6" s="162">
        <v>219825</v>
      </c>
      <c r="D6" s="162">
        <v>224557</v>
      </c>
      <c r="E6" s="162">
        <v>233604</v>
      </c>
      <c r="F6" s="162">
        <v>116099</v>
      </c>
      <c r="G6" s="162">
        <v>117505</v>
      </c>
      <c r="H6" s="163">
        <v>52.57</v>
      </c>
      <c r="I6" s="163">
        <v>52.81</v>
      </c>
      <c r="J6" s="163">
        <v>52.33</v>
      </c>
    </row>
    <row r="7" spans="1:19" s="146" customFormat="1" ht="13.5" customHeight="1" x14ac:dyDescent="0.15">
      <c r="A7" s="164"/>
      <c r="B7" s="142">
        <v>733</v>
      </c>
      <c r="C7" s="142">
        <v>370</v>
      </c>
      <c r="D7" s="142">
        <v>363</v>
      </c>
      <c r="E7" s="142">
        <v>223</v>
      </c>
      <c r="F7" s="142">
        <v>124</v>
      </c>
      <c r="G7" s="142">
        <v>99</v>
      </c>
      <c r="H7" s="143">
        <v>30.42</v>
      </c>
      <c r="I7" s="143">
        <v>33.51</v>
      </c>
      <c r="J7" s="143">
        <v>27.27</v>
      </c>
      <c r="K7" s="142"/>
      <c r="L7" s="142"/>
      <c r="M7" s="142"/>
      <c r="N7" s="142"/>
      <c r="O7" s="142"/>
      <c r="P7" s="142"/>
      <c r="Q7" s="142"/>
      <c r="R7" s="142"/>
      <c r="S7" s="142"/>
    </row>
    <row r="8" spans="1:19" ht="13.5" customHeight="1" x14ac:dyDescent="0.15">
      <c r="A8" s="145" t="s">
        <v>247</v>
      </c>
      <c r="B8" s="162">
        <v>460134</v>
      </c>
      <c r="C8" s="162">
        <v>226683</v>
      </c>
      <c r="D8" s="162">
        <v>233451</v>
      </c>
      <c r="E8" s="162">
        <v>260258</v>
      </c>
      <c r="F8" s="162">
        <v>127376</v>
      </c>
      <c r="G8" s="162">
        <v>132882</v>
      </c>
      <c r="H8" s="163">
        <v>56.56</v>
      </c>
      <c r="I8" s="163">
        <v>56.19</v>
      </c>
      <c r="J8" s="163">
        <v>56.92</v>
      </c>
      <c r="K8" s="165"/>
      <c r="L8" s="165"/>
      <c r="M8" s="165"/>
      <c r="N8" s="165"/>
      <c r="O8" s="165"/>
      <c r="P8" s="165"/>
      <c r="Q8" s="166"/>
      <c r="R8" s="166"/>
      <c r="S8" s="166"/>
    </row>
    <row r="9" spans="1:19" s="146" customFormat="1" ht="13.5" customHeight="1" x14ac:dyDescent="0.15">
      <c r="A9" s="167"/>
      <c r="B9" s="168">
        <v>699</v>
      </c>
      <c r="C9" s="142">
        <v>337</v>
      </c>
      <c r="D9" s="142">
        <v>362</v>
      </c>
      <c r="E9" s="142">
        <v>205</v>
      </c>
      <c r="F9" s="142">
        <v>104</v>
      </c>
      <c r="G9" s="142">
        <v>101</v>
      </c>
      <c r="H9" s="143">
        <v>29.33</v>
      </c>
      <c r="I9" s="143">
        <v>30.86</v>
      </c>
      <c r="J9" s="143">
        <v>27.9</v>
      </c>
      <c r="K9" s="169"/>
      <c r="L9" s="169"/>
      <c r="M9" s="169"/>
      <c r="N9" s="169"/>
      <c r="O9" s="169"/>
      <c r="P9" s="169"/>
      <c r="Q9" s="169"/>
      <c r="R9" s="169"/>
      <c r="S9" s="169"/>
    </row>
    <row r="10" spans="1:19" ht="13.5" customHeight="1" x14ac:dyDescent="0.15">
      <c r="A10" s="170" t="s">
        <v>248</v>
      </c>
      <c r="B10" s="162">
        <v>471068</v>
      </c>
      <c r="C10" s="162">
        <v>230319</v>
      </c>
      <c r="D10" s="162">
        <v>240749</v>
      </c>
      <c r="E10" s="162">
        <v>237865</v>
      </c>
      <c r="F10" s="162">
        <v>116454</v>
      </c>
      <c r="G10" s="162">
        <v>121411</v>
      </c>
      <c r="H10" s="163">
        <v>50.49</v>
      </c>
      <c r="I10" s="163">
        <v>50.56</v>
      </c>
      <c r="J10" s="163">
        <v>50.43</v>
      </c>
      <c r="K10" s="171"/>
      <c r="L10" s="171"/>
      <c r="M10" s="171"/>
      <c r="N10" s="171"/>
      <c r="O10" s="171"/>
      <c r="P10" s="171"/>
      <c r="Q10" s="171"/>
      <c r="R10" s="171"/>
      <c r="S10" s="171"/>
    </row>
    <row r="11" spans="1:19" s="146" customFormat="1" ht="13.5" customHeight="1" x14ac:dyDescent="0.15">
      <c r="A11" s="172"/>
      <c r="B11" s="168">
        <v>683</v>
      </c>
      <c r="C11" s="142">
        <v>320</v>
      </c>
      <c r="D11" s="142">
        <v>363</v>
      </c>
      <c r="E11" s="142">
        <v>211</v>
      </c>
      <c r="F11" s="142">
        <v>114</v>
      </c>
      <c r="G11" s="142">
        <v>97</v>
      </c>
      <c r="H11" s="143">
        <v>30.89</v>
      </c>
      <c r="I11" s="143">
        <v>35.630000000000003</v>
      </c>
      <c r="J11" s="143">
        <v>26.72</v>
      </c>
      <c r="K11" s="173"/>
      <c r="L11" s="169"/>
      <c r="M11" s="169"/>
      <c r="N11" s="169"/>
      <c r="O11" s="169"/>
      <c r="P11" s="169"/>
      <c r="Q11" s="169"/>
      <c r="R11" s="169"/>
      <c r="S11" s="169"/>
    </row>
    <row r="12" spans="1:19" ht="13.5" customHeight="1" x14ac:dyDescent="0.15">
      <c r="A12" s="149" t="s">
        <v>244</v>
      </c>
      <c r="B12" s="174">
        <v>471496</v>
      </c>
      <c r="C12" s="174">
        <v>229412</v>
      </c>
      <c r="D12" s="174">
        <v>242084</v>
      </c>
      <c r="E12" s="174">
        <v>260565</v>
      </c>
      <c r="F12" s="174">
        <v>125516</v>
      </c>
      <c r="G12" s="174">
        <v>135049</v>
      </c>
      <c r="H12" s="175">
        <v>55.26</v>
      </c>
      <c r="I12" s="175">
        <v>54.71</v>
      </c>
      <c r="J12" s="175">
        <v>55.79</v>
      </c>
      <c r="K12" s="171"/>
      <c r="L12" s="171"/>
      <c r="M12" s="171"/>
      <c r="N12" s="171"/>
      <c r="O12" s="171"/>
      <c r="P12" s="171"/>
      <c r="Q12" s="171"/>
      <c r="R12" s="171"/>
      <c r="S12" s="171"/>
    </row>
    <row r="13" spans="1:19" s="146" customFormat="1" ht="13.5" customHeight="1" x14ac:dyDescent="0.15">
      <c r="A13" s="167"/>
      <c r="B13" s="176">
        <v>634</v>
      </c>
      <c r="C13" s="153">
        <v>283</v>
      </c>
      <c r="D13" s="153">
        <v>351</v>
      </c>
      <c r="E13" s="153">
        <v>188</v>
      </c>
      <c r="F13" s="153">
        <v>95</v>
      </c>
      <c r="G13" s="153">
        <v>93</v>
      </c>
      <c r="H13" s="154">
        <v>29.65</v>
      </c>
      <c r="I13" s="154">
        <v>33.57</v>
      </c>
      <c r="J13" s="154">
        <v>26.5</v>
      </c>
      <c r="K13" s="169"/>
      <c r="L13" s="169"/>
      <c r="M13" s="169"/>
      <c r="N13" s="169"/>
      <c r="O13" s="169"/>
      <c r="P13" s="169"/>
      <c r="Q13" s="169"/>
      <c r="R13" s="169"/>
      <c r="S13" s="169"/>
    </row>
    <row r="14" spans="1:19" ht="13.5" customHeight="1" x14ac:dyDescent="0.15">
      <c r="A14" s="324" t="s">
        <v>226</v>
      </c>
      <c r="B14" s="324"/>
      <c r="C14" s="324"/>
      <c r="D14" s="324"/>
      <c r="E14" s="324"/>
      <c r="F14" s="324"/>
      <c r="G14" s="324"/>
      <c r="H14" s="324"/>
      <c r="I14" s="324"/>
      <c r="J14" s="324"/>
    </row>
    <row r="15" spans="1:19" ht="13.5" customHeight="1" x14ac:dyDescent="0.15">
      <c r="A15" s="318" t="s">
        <v>227</v>
      </c>
      <c r="B15" s="318"/>
      <c r="C15" s="318"/>
      <c r="D15" s="318"/>
      <c r="E15" s="318"/>
      <c r="F15" s="318"/>
      <c r="G15" s="318"/>
      <c r="H15" s="318"/>
      <c r="I15" s="318"/>
      <c r="J15" s="318"/>
    </row>
    <row r="16" spans="1:19" ht="13.5" customHeight="1" x14ac:dyDescent="0.15">
      <c r="A16" s="318" t="s">
        <v>228</v>
      </c>
      <c r="B16" s="318"/>
      <c r="C16" s="318"/>
      <c r="D16" s="318"/>
      <c r="E16" s="318"/>
      <c r="F16" s="318"/>
      <c r="G16" s="318"/>
      <c r="H16" s="318"/>
      <c r="I16" s="318"/>
      <c r="J16" s="318"/>
    </row>
    <row r="17" spans="1:10" x14ac:dyDescent="0.15">
      <c r="A17" s="157"/>
      <c r="B17" s="66"/>
      <c r="C17" s="66"/>
      <c r="D17" s="66"/>
      <c r="E17" s="66"/>
      <c r="F17" s="158"/>
      <c r="G17" s="158"/>
      <c r="H17" s="158"/>
    </row>
    <row r="18" spans="1:10" x14ac:dyDescent="0.15">
      <c r="I18" s="159"/>
      <c r="J18" s="159"/>
    </row>
    <row r="20" spans="1:10" x14ac:dyDescent="0.15">
      <c r="A20" s="160"/>
    </row>
    <row r="21" spans="1:10" x14ac:dyDescent="0.15">
      <c r="A21" s="160"/>
    </row>
    <row r="22" spans="1:10" x14ac:dyDescent="0.15">
      <c r="A22" s="160"/>
    </row>
    <row r="23" spans="1:10" x14ac:dyDescent="0.15">
      <c r="A23" s="160"/>
    </row>
    <row r="24" spans="1:10" x14ac:dyDescent="0.15">
      <c r="A24" s="161"/>
    </row>
    <row r="25" spans="1:10" x14ac:dyDescent="0.15">
      <c r="C25" s="132"/>
      <c r="D25" s="132"/>
      <c r="E25" s="132"/>
      <c r="F25" s="132"/>
      <c r="G25" s="132"/>
      <c r="H25" s="132"/>
    </row>
    <row r="26" spans="1:10" x14ac:dyDescent="0.15">
      <c r="C26" s="132"/>
      <c r="D26" s="132"/>
      <c r="E26" s="132"/>
      <c r="F26" s="132"/>
      <c r="G26" s="132"/>
      <c r="H26" s="132"/>
    </row>
  </sheetData>
  <mergeCells count="8">
    <mergeCell ref="A15:J15"/>
    <mergeCell ref="A16:J16"/>
    <mergeCell ref="A1:D1"/>
    <mergeCell ref="A2:A3"/>
    <mergeCell ref="B2:D2"/>
    <mergeCell ref="E2:G2"/>
    <mergeCell ref="H2:J2"/>
    <mergeCell ref="A14:J14"/>
  </mergeCells>
  <phoneticPr fontId="1"/>
  <pageMargins left="0.39370078740157483" right="0.39370078740157483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2</vt:i4>
      </vt:variant>
    </vt:vector>
  </HeadingPairs>
  <TitlesOfParts>
    <vt:vector size="17" baseType="lpstr">
      <vt:lpstr>162</vt:lpstr>
      <vt:lpstr>163(1)</vt:lpstr>
      <vt:lpstr>163(2)</vt:lpstr>
      <vt:lpstr>164(1)</vt:lpstr>
      <vt:lpstr>164(2)</vt:lpstr>
      <vt:lpstr>165(1)</vt:lpstr>
      <vt:lpstr>165(2)</vt:lpstr>
      <vt:lpstr>165(3)</vt:lpstr>
      <vt:lpstr>165(4)</vt:lpstr>
      <vt:lpstr>165(5)</vt:lpstr>
      <vt:lpstr>165(6)</vt:lpstr>
      <vt:lpstr>165(7)</vt:lpstr>
      <vt:lpstr>165(8)</vt:lpstr>
      <vt:lpstr>166</vt:lpstr>
      <vt:lpstr>167</vt:lpstr>
      <vt:lpstr>'163(1)'!Print_Area</vt:lpstr>
      <vt:lpstr>'163(2)'!Print_Area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2026-03-19T05:17:59Z</dcterms:modified>
</cp:coreProperties>
</file>