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fs02\fs02_shr01\Sosiki_28\介護保険課\☀☀施設整備・事業者指定係☀☀\990_その他\介護支援専門員法定研修受講料補助事業\04_周知\"/>
    </mc:Choice>
  </mc:AlternateContent>
  <xr:revisionPtr revIDLastSave="0" documentId="13_ncr:1_{6D719B84-B642-429C-98B7-353196A7CC8D}" xr6:coauthVersionLast="47" xr6:coauthVersionMax="47" xr10:uidLastSave="{00000000-0000-0000-0000-000000000000}"/>
  <bookViews>
    <workbookView xWindow="-110" yWindow="-110" windowWidth="19420" windowHeight="10300" xr2:uid="{89C69C99-382D-4F50-9322-B5A92137F79E}"/>
  </bookViews>
  <sheets>
    <sheet name="第１号様式" sheetId="2" r:id="rId1"/>
    <sheet name="第1号様式別紙 " sheetId="4" r:id="rId2"/>
  </sheets>
  <definedNames>
    <definedName name="_xlnm.Print_Area" localSheetId="0">第１号様式!$A$1:$Z$39</definedName>
    <definedName name="_xlnm.Print_Area" localSheetId="1">'第1号様式別紙 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4" l="1"/>
  <c r="H6" i="4" l="1"/>
  <c r="I6" i="4" s="1"/>
  <c r="H7" i="4"/>
  <c r="I7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I10" i="4" s="1"/>
  <c r="H9" i="4"/>
  <c r="I9" i="4" s="1"/>
  <c r="H8" i="4"/>
  <c r="I8" i="4" s="1"/>
  <c r="I16" i="4" l="1"/>
  <c r="E18" i="4" l="1"/>
  <c r="I18" i="4" s="1"/>
  <c r="K1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長谷部 理夏</author>
  </authors>
  <commentList>
    <comment ref="K17" authorId="0" shapeId="0" xr:uid="{8EE2C9B2-7FBB-4C87-9808-67E9F1DC454A}">
      <text>
        <r>
          <rPr>
            <b/>
            <sz val="8"/>
            <color indexed="81"/>
            <rFont val="BIZ UDゴシック"/>
            <family val="3"/>
            <charset val="128"/>
          </rPr>
          <t>「第１号様式別紙」を入力すると自動で表示されます</t>
        </r>
      </text>
    </comment>
    <comment ref="F22" authorId="0" shapeId="0" xr:uid="{DA320F48-4D47-44D8-8D64-E241815BA164}">
      <text>
        <r>
          <rPr>
            <b/>
            <sz val="9"/>
            <color indexed="81"/>
            <rFont val="BIZ UDゴシック"/>
            <family val="3"/>
            <charset val="128"/>
          </rPr>
          <t>プルダウンにより選択
「普通」または「当座」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長谷部 理夏</author>
  </authors>
  <commentList>
    <comment ref="H5" authorId="0" shapeId="0" xr:uid="{AD621513-C0AF-464A-8BD9-5407898D9800}">
      <text>
        <r>
          <rPr>
            <b/>
            <sz val="8"/>
            <color indexed="81"/>
            <rFont val="BIZ UDゴシック"/>
            <family val="3"/>
            <charset val="128"/>
          </rPr>
          <t>研修名を入力すると自動で表示されます</t>
        </r>
      </text>
    </comment>
    <comment ref="I5" authorId="0" shapeId="0" xr:uid="{94B2D9F0-9F0D-49BC-B313-B1FCD5C34F0B}">
      <text>
        <r>
          <rPr>
            <b/>
            <sz val="8"/>
            <color indexed="81"/>
            <rFont val="BIZ UDゴシック"/>
            <family val="3"/>
            <charset val="128"/>
          </rPr>
          <t>研修受講料（事業者負担額）を入力すると自動で表示されます</t>
        </r>
      </text>
    </comment>
  </commentList>
</comments>
</file>

<file path=xl/sharedStrings.xml><?xml version="1.0" encoding="utf-8"?>
<sst xmlns="http://schemas.openxmlformats.org/spreadsheetml/2006/main" count="145" uniqueCount="138">
  <si>
    <t>（宛先）板橋区長</t>
    <rPh sb="1" eb="3">
      <t>アテサキ</t>
    </rPh>
    <rPh sb="4" eb="8">
      <t>イタバシクチョウ</t>
    </rPh>
    <phoneticPr fontId="1"/>
  </si>
  <si>
    <t>電話番号</t>
    <rPh sb="0" eb="4">
      <t>デンワバンゴウ</t>
    </rPh>
    <phoneticPr fontId="1"/>
  </si>
  <si>
    <t>金融機関名</t>
    <rPh sb="0" eb="5">
      <t>キンユウキカンメイ</t>
    </rPh>
    <phoneticPr fontId="1"/>
  </si>
  <si>
    <t>支店名</t>
    <rPh sb="0" eb="3">
      <t>シテンメイ</t>
    </rPh>
    <phoneticPr fontId="1"/>
  </si>
  <si>
    <t>預金種別</t>
    <rPh sb="0" eb="4">
      <t>ヨキンシュベツ</t>
    </rPh>
    <phoneticPr fontId="1"/>
  </si>
  <si>
    <t>口座番号</t>
    <rPh sb="0" eb="4">
      <t>コウザバンゴウ</t>
    </rPh>
    <phoneticPr fontId="1"/>
  </si>
  <si>
    <t>円</t>
    <rPh sb="0" eb="1">
      <t>エン</t>
    </rPh>
    <phoneticPr fontId="1"/>
  </si>
  <si>
    <t>ｶﾅ</t>
    <phoneticPr fontId="1"/>
  </si>
  <si>
    <t>漢字</t>
    <rPh sb="0" eb="2">
      <t>カンジ</t>
    </rPh>
    <phoneticPr fontId="1"/>
  </si>
  <si>
    <t>金融機関コード
(4桁)</t>
    <rPh sb="0" eb="2">
      <t>キンユウ</t>
    </rPh>
    <rPh sb="2" eb="3">
      <t>キ</t>
    </rPh>
    <rPh sb="10" eb="11">
      <t>ケタ</t>
    </rPh>
    <phoneticPr fontId="1"/>
  </si>
  <si>
    <t>支店コード
(3桁)</t>
    <rPh sb="0" eb="2">
      <t>シテン</t>
    </rPh>
    <rPh sb="8" eb="9">
      <t>ケタ</t>
    </rPh>
    <phoneticPr fontId="1"/>
  </si>
  <si>
    <t>口座
名義</t>
    <rPh sb="0" eb="2">
      <t>コウザ</t>
    </rPh>
    <rPh sb="3" eb="5">
      <t>メイギ</t>
    </rPh>
    <phoneticPr fontId="1"/>
  </si>
  <si>
    <t>法人名</t>
    <rPh sb="0" eb="3">
      <t>ホウジンメイ</t>
    </rPh>
    <phoneticPr fontId="1"/>
  </si>
  <si>
    <t>法人所在地</t>
    <rPh sb="0" eb="5">
      <t>ホウジンショザイチ</t>
    </rPh>
    <phoneticPr fontId="1"/>
  </si>
  <si>
    <t>板橋区介護支援専門員法定研修受講料補助金交付申請書兼請求書</t>
    <phoneticPr fontId="1"/>
  </si>
  <si>
    <t>記</t>
    <rPh sb="0" eb="1">
      <t>キ</t>
    </rPh>
    <phoneticPr fontId="1"/>
  </si>
  <si>
    <t>１　交付申請額</t>
    <rPh sb="2" eb="7">
      <t>コウフシンセイガク</t>
    </rPh>
    <phoneticPr fontId="1"/>
  </si>
  <si>
    <t>３　添付書類</t>
    <rPh sb="2" eb="6">
      <t>テンプショルイ</t>
    </rPh>
    <phoneticPr fontId="1"/>
  </si>
  <si>
    <t>金</t>
    <rPh sb="0" eb="1">
      <t>キン</t>
    </rPh>
    <phoneticPr fontId="1"/>
  </si>
  <si>
    <t>代表者職氏名</t>
    <rPh sb="0" eb="2">
      <t>ダイヒョウ</t>
    </rPh>
    <rPh sb="2" eb="3">
      <t>シャ</t>
    </rPh>
    <rPh sb="3" eb="4">
      <t>ショク</t>
    </rPh>
    <rPh sb="4" eb="6">
      <t>シメイ</t>
    </rPh>
    <phoneticPr fontId="1"/>
  </si>
  <si>
    <t>（１）（第１号様式）板橋区介護支援専門員法定研修受講料補助金交付申請書兼請求書（本様式）</t>
    <rPh sb="35" eb="36">
      <t>ケン</t>
    </rPh>
    <rPh sb="36" eb="39">
      <t>セイキュウショ</t>
    </rPh>
    <phoneticPr fontId="1"/>
  </si>
  <si>
    <t>（４）都補助金の交付の決定がされたことが分かる書類（写し）</t>
    <phoneticPr fontId="1"/>
  </si>
  <si>
    <t>（３）都補助金に申請した受講者が分かる資料（申請書の写し）</t>
    <phoneticPr fontId="1"/>
  </si>
  <si>
    <t>（５）介護支援専門員法定研修の修了証明書（写し）</t>
    <phoneticPr fontId="1"/>
  </si>
  <si>
    <t>（６）法人住民税を滞納していないことが確認できる書類</t>
    <rPh sb="9" eb="11">
      <t>タイノウ</t>
    </rPh>
    <rPh sb="19" eb="21">
      <t>カクニン</t>
    </rPh>
    <rPh sb="24" eb="26">
      <t>ショルイ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</si>
  <si>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</si>
  <si>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所　属</t>
    <rPh sb="0" eb="1">
      <t>ショ</t>
    </rPh>
    <rPh sb="2" eb="3">
      <t>ゾク</t>
    </rPh>
    <phoneticPr fontId="1"/>
  </si>
  <si>
    <t>担当者名</t>
    <rPh sb="0" eb="4">
      <t>タントウシャメイ</t>
    </rPh>
    <phoneticPr fontId="1"/>
  </si>
  <si>
    <t>メールアドレス</t>
    <phoneticPr fontId="1"/>
  </si>
  <si>
    <t>（２）（第１号様式別紙）板橋区介護支援専門員法定研修受講料補助金対象職員一覧</t>
    <phoneticPr fontId="1"/>
  </si>
  <si>
    <t>介護支援専門員
法定研修名</t>
    <rPh sb="2" eb="7">
      <t>シエンセンモンイン</t>
    </rPh>
    <rPh sb="8" eb="10">
      <t>ホウテイ</t>
    </rPh>
    <rPh sb="12" eb="13">
      <t>メイ</t>
    </rPh>
    <phoneticPr fontId="1"/>
  </si>
  <si>
    <t>研修受講
都道府県</t>
    <rPh sb="0" eb="2">
      <t>ケンシュウ</t>
    </rPh>
    <rPh sb="2" eb="4">
      <t>ジュコウ</t>
    </rPh>
    <rPh sb="5" eb="9">
      <t>トドウフケン</t>
    </rPh>
    <phoneticPr fontId="1"/>
  </si>
  <si>
    <t>備考</t>
    <rPh sb="0" eb="2">
      <t>ビコウ</t>
    </rPh>
    <phoneticPr fontId="1"/>
  </si>
  <si>
    <t>実務研修</t>
    <phoneticPr fontId="9"/>
  </si>
  <si>
    <t>専門研修Ⅱ</t>
    <phoneticPr fontId="9"/>
  </si>
  <si>
    <t>更新研修（実務経験者向け88時間）</t>
    <phoneticPr fontId="9"/>
  </si>
  <si>
    <t>更新研修（実務未経験者向け54時間）</t>
    <phoneticPr fontId="9"/>
  </si>
  <si>
    <t>合計</t>
    <rPh sb="0" eb="2">
      <t>ゴウケイ</t>
    </rPh>
    <phoneticPr fontId="9"/>
  </si>
  <si>
    <t>補助率</t>
    <rPh sb="0" eb="3">
      <t>ホジョリツ</t>
    </rPh>
    <phoneticPr fontId="9"/>
  </si>
  <si>
    <t>1/4</t>
    <phoneticPr fontId="9"/>
  </si>
  <si>
    <t>＝</t>
    <phoneticPr fontId="9"/>
  </si>
  <si>
    <t>都道府県</t>
    <rPh sb="0" eb="4">
      <t>トドウフケン</t>
    </rPh>
    <phoneticPr fontId="1"/>
  </si>
  <si>
    <t>受講料</t>
    <rPh sb="0" eb="3">
      <t>ジュコウリョウ</t>
    </rPh>
    <phoneticPr fontId="1"/>
  </si>
  <si>
    <t>東京都</t>
    <rPh sb="0" eb="3">
      <t>トウキョウト</t>
    </rPh>
    <phoneticPr fontId="1"/>
  </si>
  <si>
    <t>No.</t>
    <phoneticPr fontId="1"/>
  </si>
  <si>
    <t>勤務先事業所
名称</t>
    <rPh sb="0" eb="3">
      <t>キンムサキ</t>
    </rPh>
    <rPh sb="3" eb="6">
      <t>ジギョウショ</t>
    </rPh>
    <rPh sb="7" eb="9">
      <t>メイショウ</t>
    </rPh>
    <phoneticPr fontId="1"/>
  </si>
  <si>
    <t>勤務先事業所
所在地</t>
    <rPh sb="0" eb="6">
      <t>キンムサキジギョウショ</t>
    </rPh>
    <rPh sb="7" eb="10">
      <t>ショザイチ</t>
    </rPh>
    <phoneticPr fontId="1"/>
  </si>
  <si>
    <t>交付申請額（100円未満切り捨て）</t>
    <rPh sb="0" eb="2">
      <t>コウフ</t>
    </rPh>
    <rPh sb="2" eb="5">
      <t>シンセイガク</t>
    </rPh>
    <rPh sb="9" eb="10">
      <t>エン</t>
    </rPh>
    <rPh sb="10" eb="12">
      <t>ミマン</t>
    </rPh>
    <rPh sb="12" eb="13">
      <t>キ</t>
    </rPh>
    <rPh sb="14" eb="15">
      <t>ス</t>
    </rPh>
    <phoneticPr fontId="9"/>
  </si>
  <si>
    <t>２　補助金振込先</t>
    <rPh sb="2" eb="5">
      <t>ホジョキン</t>
    </rPh>
    <rPh sb="5" eb="8">
      <t>フリコミサキ</t>
    </rPh>
    <phoneticPr fontId="1"/>
  </si>
  <si>
    <t>沖縄県</t>
    <phoneticPr fontId="1"/>
  </si>
  <si>
    <t>鹿児島県</t>
    <phoneticPr fontId="1"/>
  </si>
  <si>
    <t>宮崎県</t>
    <phoneticPr fontId="1"/>
  </si>
  <si>
    <t>大分県</t>
    <phoneticPr fontId="1"/>
  </si>
  <si>
    <t>熊本県</t>
    <phoneticPr fontId="1"/>
  </si>
  <si>
    <t>長崎県</t>
    <phoneticPr fontId="1"/>
  </si>
  <si>
    <t>佐賀県</t>
    <phoneticPr fontId="1"/>
  </si>
  <si>
    <t>福岡県</t>
    <phoneticPr fontId="1"/>
  </si>
  <si>
    <t>高知県</t>
    <phoneticPr fontId="1"/>
  </si>
  <si>
    <t>愛媛県</t>
    <phoneticPr fontId="1"/>
  </si>
  <si>
    <t>香川県</t>
    <phoneticPr fontId="1"/>
  </si>
  <si>
    <t>徳島県</t>
    <phoneticPr fontId="1"/>
  </si>
  <si>
    <t>山口県</t>
    <phoneticPr fontId="1"/>
  </si>
  <si>
    <t>広島県</t>
    <phoneticPr fontId="1"/>
  </si>
  <si>
    <t>岡山県</t>
    <phoneticPr fontId="1"/>
  </si>
  <si>
    <t>島根県</t>
    <phoneticPr fontId="1"/>
  </si>
  <si>
    <t>鳥取県</t>
    <phoneticPr fontId="1"/>
  </si>
  <si>
    <t>和歌山県</t>
    <phoneticPr fontId="1"/>
  </si>
  <si>
    <t>奈良県</t>
    <phoneticPr fontId="1"/>
  </si>
  <si>
    <t>兵庫県</t>
    <phoneticPr fontId="1"/>
  </si>
  <si>
    <t>大阪府</t>
    <phoneticPr fontId="1"/>
  </si>
  <si>
    <t>京都府</t>
    <phoneticPr fontId="1"/>
  </si>
  <si>
    <t>滋賀県</t>
    <phoneticPr fontId="1"/>
  </si>
  <si>
    <t>三重県</t>
    <phoneticPr fontId="1"/>
  </si>
  <si>
    <t>愛知県</t>
    <phoneticPr fontId="1"/>
  </si>
  <si>
    <t>静岡県</t>
    <phoneticPr fontId="1"/>
  </si>
  <si>
    <t>岐阜県</t>
    <phoneticPr fontId="1"/>
  </si>
  <si>
    <t>長野県</t>
    <phoneticPr fontId="1"/>
  </si>
  <si>
    <t>山梨県</t>
    <phoneticPr fontId="1"/>
  </si>
  <si>
    <t>福井県</t>
    <phoneticPr fontId="1"/>
  </si>
  <si>
    <t>石川県</t>
    <phoneticPr fontId="1"/>
  </si>
  <si>
    <t>富山県</t>
    <phoneticPr fontId="1"/>
  </si>
  <si>
    <t>新潟県</t>
    <phoneticPr fontId="1"/>
  </si>
  <si>
    <t>神奈川県</t>
    <phoneticPr fontId="1"/>
  </si>
  <si>
    <t>千葉県</t>
    <phoneticPr fontId="1"/>
  </si>
  <si>
    <t>埼玉県</t>
    <phoneticPr fontId="1"/>
  </si>
  <si>
    <t>群馬県</t>
    <phoneticPr fontId="1"/>
  </si>
  <si>
    <t>栃木県</t>
    <phoneticPr fontId="1"/>
  </si>
  <si>
    <t>茨城県</t>
    <phoneticPr fontId="1"/>
  </si>
  <si>
    <t>福島県</t>
    <phoneticPr fontId="1"/>
  </si>
  <si>
    <t>山形県</t>
    <phoneticPr fontId="1"/>
  </si>
  <si>
    <t>秋田県</t>
    <phoneticPr fontId="1"/>
  </si>
  <si>
    <t>宮城県</t>
    <phoneticPr fontId="1"/>
  </si>
  <si>
    <t>岩手県</t>
    <phoneticPr fontId="1"/>
  </si>
  <si>
    <t>青森県</t>
    <phoneticPr fontId="1"/>
  </si>
  <si>
    <t>北海道</t>
    <phoneticPr fontId="1"/>
  </si>
  <si>
    <t>主任更新研修</t>
    <phoneticPr fontId="1"/>
  </si>
  <si>
    <t>主任研修</t>
    <phoneticPr fontId="1"/>
  </si>
  <si>
    <t>再研修</t>
    <phoneticPr fontId="1"/>
  </si>
  <si>
    <t>更新研修（実務経験者向け32時間・後期）</t>
    <phoneticPr fontId="1"/>
  </si>
  <si>
    <t>更新研修（実務経験者向け56時間・前期）</t>
    <phoneticPr fontId="1"/>
  </si>
  <si>
    <t>専門研修Ⅰ</t>
    <phoneticPr fontId="1"/>
  </si>
  <si>
    <t>板橋区介護支援専門員法定研修受講料補助金対象職員一覧</t>
    <phoneticPr fontId="1"/>
  </si>
  <si>
    <t>（別紙のとおり）</t>
    <rPh sb="1" eb="3">
      <t>ベッシ</t>
    </rPh>
    <phoneticPr fontId="1"/>
  </si>
  <si>
    <t>研修受講料
(事業者負担額)
(A)</t>
    <rPh sb="0" eb="2">
      <t>ケンシュウ</t>
    </rPh>
    <rPh sb="7" eb="10">
      <t>ジギョウシャ</t>
    </rPh>
    <rPh sb="10" eb="12">
      <t>フタン</t>
    </rPh>
    <rPh sb="12" eb="13">
      <t>ガク</t>
    </rPh>
    <phoneticPr fontId="1"/>
  </si>
  <si>
    <t>補助基準額
(B)</t>
    <rPh sb="0" eb="2">
      <t>ホジョ</t>
    </rPh>
    <rPh sb="2" eb="4">
      <t>キジュン</t>
    </rPh>
    <rPh sb="4" eb="5">
      <t>ガク</t>
    </rPh>
    <phoneticPr fontId="1"/>
  </si>
  <si>
    <t>選定額
(AとBのうち
少ない額)</t>
    <rPh sb="0" eb="3">
      <t>センテイガク</t>
    </rPh>
    <rPh sb="12" eb="13">
      <t>スク</t>
    </rPh>
    <rPh sb="15" eb="16">
      <t>ガク</t>
    </rPh>
    <phoneticPr fontId="9"/>
  </si>
  <si>
    <t>×</t>
    <phoneticPr fontId="1"/>
  </si>
  <si>
    <t>選定額合計</t>
    <rPh sb="0" eb="3">
      <t>センテイガク</t>
    </rPh>
    <rPh sb="3" eb="5">
      <t>ゴウケイ</t>
    </rPh>
    <phoneticPr fontId="9"/>
  </si>
  <si>
    <t>介護支援専門員
法定研修
受講者氏名</t>
    <rPh sb="0" eb="7">
      <t>カイゴシエンセンモンイン</t>
    </rPh>
    <rPh sb="8" eb="10">
      <t>ホウテイ</t>
    </rPh>
    <phoneticPr fontId="1"/>
  </si>
  <si>
    <t>別記第１号様式（第８条関係）</t>
    <rPh sb="0" eb="2">
      <t>ベッキ</t>
    </rPh>
    <phoneticPr fontId="1"/>
  </si>
  <si>
    <t>　板橋区介護支援専門員法定研修受講料補助金交付要綱第８条の規定に基づき、下記のとおり補助金を申請</t>
    <rPh sb="1" eb="3">
      <t>イタバシ</t>
    </rPh>
    <rPh sb="4" eb="11">
      <t>カイゴシエンセンモンイン</t>
    </rPh>
    <rPh sb="11" eb="13">
      <t>ホウテイ</t>
    </rPh>
    <rPh sb="13" eb="15">
      <t>ケンシュウ</t>
    </rPh>
    <rPh sb="15" eb="20">
      <t>ジュコウリョウホジョ</t>
    </rPh>
    <rPh sb="20" eb="21">
      <t>キン</t>
    </rPh>
    <rPh sb="21" eb="23">
      <t>コウフ</t>
    </rPh>
    <rPh sb="32" eb="33">
      <t>モト</t>
    </rPh>
    <phoneticPr fontId="1"/>
  </si>
  <si>
    <t>し、請求します。なお、申請においては、同要綱第７条に定める事項に該当しないことを誓約いたします。</t>
    <rPh sb="2" eb="4">
      <t>セイキュウ</t>
    </rPh>
    <rPh sb="11" eb="13">
      <t>シンセイ</t>
    </rPh>
    <rPh sb="19" eb="22">
      <t>ドウヨウコウ</t>
    </rPh>
    <rPh sb="22" eb="23">
      <t>ダイ</t>
    </rPh>
    <rPh sb="24" eb="25">
      <t>ジョウ</t>
    </rPh>
    <rPh sb="26" eb="27">
      <t>サダ</t>
    </rPh>
    <rPh sb="29" eb="31">
      <t>ジコウ</t>
    </rPh>
    <rPh sb="32" eb="34">
      <t>ガイトウ</t>
    </rPh>
    <rPh sb="40" eb="42">
      <t>セイヤク</t>
    </rPh>
    <phoneticPr fontId="1"/>
  </si>
  <si>
    <t>別記第１号様式別紙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9"/>
  </si>
  <si>
    <t>実務研修</t>
  </si>
  <si>
    <t>居宅介護支援事業所●●</t>
    <rPh sb="0" eb="9">
      <t>キョタクカイゴシエンジギョウショ</t>
    </rPh>
    <phoneticPr fontId="1"/>
  </si>
  <si>
    <t>主任研修</t>
  </si>
  <si>
    <t>居宅介護支援事業所▲▲</t>
    <phoneticPr fontId="1"/>
  </si>
  <si>
    <t>東京都板橋区板橋2-66-1</t>
    <rPh sb="0" eb="3">
      <t>トウキョウト</t>
    </rPh>
    <rPh sb="3" eb="6">
      <t>イタバシク</t>
    </rPh>
    <rPh sb="6" eb="8">
      <t>イタバシ</t>
    </rPh>
    <phoneticPr fontId="1"/>
  </si>
  <si>
    <t>令和８年８月１日</t>
    <rPh sb="0" eb="2">
      <t>レイワ</t>
    </rPh>
    <rPh sb="3" eb="4">
      <t>ネン</t>
    </rPh>
    <rPh sb="5" eb="6">
      <t>ツキ</t>
    </rPh>
    <rPh sb="7" eb="8">
      <t>ヒ</t>
    </rPh>
    <phoneticPr fontId="1"/>
  </si>
  <si>
    <t>■■銀行</t>
    <rPh sb="2" eb="4">
      <t>ギンコウ</t>
    </rPh>
    <phoneticPr fontId="1"/>
  </si>
  <si>
    <t>0000</t>
    <phoneticPr fontId="1"/>
  </si>
  <si>
    <t>999</t>
    <phoneticPr fontId="1"/>
  </si>
  <si>
    <t>1234567</t>
    <phoneticPr fontId="1"/>
  </si>
  <si>
    <t>普通</t>
  </si>
  <si>
    <t>■■支店</t>
    <rPh sb="2" eb="4">
      <t>シテン</t>
    </rPh>
    <phoneticPr fontId="1"/>
  </si>
  <si>
    <t>03-3579-2357</t>
    <phoneticPr fontId="1"/>
  </si>
  <si>
    <t>ki-kaikan@city.itabashi.tokyo.jp</t>
    <phoneticPr fontId="1"/>
  </si>
  <si>
    <t>総務部</t>
    <rPh sb="0" eb="2">
      <t>ソウム</t>
    </rPh>
    <rPh sb="2" eb="3">
      <t>ブ</t>
    </rPh>
    <phoneticPr fontId="1"/>
  </si>
  <si>
    <t>志村　次郎</t>
    <rPh sb="0" eb="2">
      <t>シムラ</t>
    </rPh>
    <rPh sb="3" eb="5">
      <t>ジロウ</t>
    </rPh>
    <phoneticPr fontId="1"/>
  </si>
  <si>
    <t>株式会社いたばしく</t>
    <rPh sb="0" eb="4">
      <t>カブシキガイシャ</t>
    </rPh>
    <phoneticPr fontId="1"/>
  </si>
  <si>
    <t>代表取締役　板橋　太郎</t>
    <rPh sb="0" eb="5">
      <t>ダイヒョウトリシマリヤク</t>
    </rPh>
    <rPh sb="6" eb="8">
      <t>イタバシ</t>
    </rPh>
    <rPh sb="9" eb="11">
      <t>タロウ</t>
    </rPh>
    <phoneticPr fontId="1"/>
  </si>
  <si>
    <t>赤塚　花子</t>
    <rPh sb="0" eb="2">
      <t>アカツカ</t>
    </rPh>
    <rPh sb="3" eb="5">
      <t>ハナコ</t>
    </rPh>
    <phoneticPr fontId="1"/>
  </si>
  <si>
    <t>大山　りん</t>
    <rPh sb="0" eb="2">
      <t>オオヤマ</t>
    </rPh>
    <phoneticPr fontId="1"/>
  </si>
  <si>
    <t>高島　健</t>
    <rPh sb="0" eb="2">
      <t>タカシマ</t>
    </rPh>
    <rPh sb="3" eb="4">
      <t>ケン</t>
    </rPh>
    <phoneticPr fontId="1"/>
  </si>
  <si>
    <t>ｶ)ｲﾀﾊﾞｼｸ</t>
    <phoneticPr fontId="1"/>
  </si>
  <si>
    <t>板橋2-66-1</t>
    <rPh sb="0" eb="2">
      <t>イタバシ</t>
    </rPh>
    <phoneticPr fontId="1"/>
  </si>
  <si>
    <t>大山東町32-15</t>
    <rPh sb="2" eb="3">
      <t>ヒガシ</t>
    </rPh>
    <phoneticPr fontId="1"/>
  </si>
  <si>
    <t>専門研修Ⅱ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</si>
</sst>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#,##0"/>
    <numFmt numFmtId="177" formatCode="#,##0_ 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BIZ UDP明朝 Medium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8"/>
      <name val="BIZ UD明朝 Medium"/>
      <family val="1"/>
      <charset val="128"/>
    </font>
    <font>
      <b/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9"/>
      <color indexed="8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8"/>
      <color indexed="81"/>
      <name val="BIZ UDゴシック"/>
      <family val="3"/>
      <charset val="128"/>
    </font>
    <font>
      <b/>
      <u/>
      <sz val="9"/>
      <color theme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38" fontId="10" fillId="2" borderId="2" xfId="2" applyFont="1" applyFill="1" applyBorder="1" applyAlignment="1" applyProtection="1">
      <alignment horizontal="right" vertical="center" shrinkToFit="1"/>
    </xf>
    <xf numFmtId="0" fontId="8" fillId="2" borderId="0" xfId="0" applyFont="1" applyFill="1" applyBorder="1" applyAlignment="1">
      <alignment horizontal="left" vertical="center" indent="1" shrinkToFit="1"/>
    </xf>
    <xf numFmtId="49" fontId="10" fillId="2" borderId="2" xfId="1" applyNumberFormat="1" applyFont="1" applyFill="1" applyBorder="1" applyAlignment="1" applyProtection="1">
      <alignment horizontal="left" vertical="center" shrinkToFit="1"/>
      <protection locked="0"/>
    </xf>
    <xf numFmtId="0" fontId="10" fillId="2" borderId="0" xfId="1" applyFont="1" applyFill="1">
      <alignment vertical="center"/>
    </xf>
    <xf numFmtId="0" fontId="10" fillId="2" borderId="0" xfId="1" applyFont="1" applyFill="1" applyBorder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 applyProtection="1">
      <alignment horizontal="center" vertical="center" shrinkToFit="1"/>
      <protection locked="0"/>
    </xf>
    <xf numFmtId="49" fontId="10" fillId="2" borderId="2" xfId="1" applyNumberFormat="1" applyFont="1" applyFill="1" applyBorder="1" applyAlignment="1" applyProtection="1">
      <alignment horizontal="left" vertical="center" wrapText="1"/>
      <protection locked="0"/>
    </xf>
    <xf numFmtId="49" fontId="10" fillId="2" borderId="2" xfId="1" applyNumberFormat="1" applyFont="1" applyFill="1" applyBorder="1" applyAlignment="1" applyProtection="1">
      <alignment horizontal="left" vertical="center" wrapText="1" shrinkToFit="1"/>
      <protection locked="0"/>
    </xf>
    <xf numFmtId="38" fontId="10" fillId="2" borderId="2" xfId="2" applyFont="1" applyFill="1" applyBorder="1" applyAlignment="1" applyProtection="1">
      <alignment horizontal="right" vertical="center" shrinkToFit="1"/>
      <protection locked="0"/>
    </xf>
    <xf numFmtId="49" fontId="10" fillId="2" borderId="22" xfId="1" applyNumberFormat="1" applyFont="1" applyFill="1" applyBorder="1" applyAlignment="1" applyProtection="1">
      <alignment horizontal="left" vertical="center" shrinkToFit="1"/>
      <protection locked="0"/>
    </xf>
    <xf numFmtId="177" fontId="10" fillId="2" borderId="0" xfId="1" applyNumberFormat="1" applyFont="1" applyFill="1">
      <alignment vertical="center"/>
    </xf>
    <xf numFmtId="38" fontId="10" fillId="2" borderId="2" xfId="1" applyNumberFormat="1" applyFont="1" applyFill="1" applyBorder="1">
      <alignment vertical="center"/>
    </xf>
    <xf numFmtId="38" fontId="10" fillId="2" borderId="0" xfId="1" applyNumberFormat="1" applyFont="1" applyFill="1">
      <alignment vertical="center"/>
    </xf>
    <xf numFmtId="0" fontId="10" fillId="2" borderId="0" xfId="1" applyFont="1" applyFill="1" applyAlignment="1">
      <alignment horizontal="center" vertical="center"/>
    </xf>
    <xf numFmtId="38" fontId="10" fillId="2" borderId="23" xfId="1" applyNumberFormat="1" applyFont="1" applyFill="1" applyBorder="1">
      <alignment vertical="center"/>
    </xf>
    <xf numFmtId="56" fontId="10" fillId="2" borderId="0" xfId="1" quotePrefix="1" applyNumberFormat="1" applyFont="1" applyFill="1" applyAlignment="1">
      <alignment horizontal="center" vertical="center"/>
    </xf>
    <xf numFmtId="0" fontId="5" fillId="2" borderId="0" xfId="1" applyFont="1" applyFill="1">
      <alignment vertical="center"/>
    </xf>
    <xf numFmtId="38" fontId="5" fillId="2" borderId="0" xfId="2" applyFont="1" applyFill="1">
      <alignment vertical="center"/>
    </xf>
    <xf numFmtId="0" fontId="10" fillId="2" borderId="0" xfId="1" applyFont="1" applyFill="1" applyAlignment="1">
      <alignment horizontal="centerContinuous" vertical="center"/>
    </xf>
    <xf numFmtId="0" fontId="10" fillId="2" borderId="0" xfId="1" applyFont="1" applyFill="1" applyBorder="1" applyAlignment="1">
      <alignment horizontal="centerContinuous" vertical="center"/>
    </xf>
    <xf numFmtId="0" fontId="0" fillId="2" borderId="0" xfId="0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13" fillId="2" borderId="19" xfId="0" applyFont="1" applyFill="1" applyBorder="1" applyAlignment="1" applyProtection="1">
      <alignment horizontal="left" vertical="center" indent="1"/>
      <protection locked="0"/>
    </xf>
    <xf numFmtId="0" fontId="12" fillId="2" borderId="20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49" fontId="13" fillId="2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8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left" vertical="center" indent="1"/>
      <protection locked="0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49" fontId="13" fillId="2" borderId="9" xfId="0" applyNumberFormat="1" applyFont="1" applyFill="1" applyBorder="1" applyAlignment="1" applyProtection="1">
      <alignment horizontal="center" vertical="center"/>
      <protection locked="0"/>
    </xf>
    <xf numFmtId="49" fontId="13" fillId="2" borderId="10" xfId="0" applyNumberFormat="1" applyFont="1" applyFill="1" applyBorder="1" applyAlignment="1" applyProtection="1">
      <alignment horizontal="center" vertical="center"/>
      <protection locked="0"/>
    </xf>
    <xf numFmtId="49" fontId="13" fillId="2" borderId="11" xfId="0" applyNumberFormat="1" applyFont="1" applyFill="1" applyBorder="1" applyAlignment="1" applyProtection="1">
      <alignment horizontal="center" vertical="center"/>
      <protection locked="0"/>
    </xf>
    <xf numFmtId="176" fontId="2" fillId="2" borderId="7" xfId="0" applyNumberFormat="1" applyFon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shrinkToFit="1"/>
    </xf>
    <xf numFmtId="0" fontId="12" fillId="2" borderId="0" xfId="0" applyFont="1" applyFill="1" applyAlignment="1">
      <alignment vertical="center" shrinkToFit="1"/>
    </xf>
    <xf numFmtId="49" fontId="11" fillId="2" borderId="0" xfId="0" applyNumberFormat="1" applyFont="1" applyFill="1" applyAlignment="1" applyProtection="1">
      <alignment horizontal="right" vertical="center"/>
      <protection locked="0"/>
    </xf>
    <xf numFmtId="0" fontId="7" fillId="2" borderId="2" xfId="0" applyFont="1" applyFill="1" applyBorder="1" applyAlignment="1">
      <alignment horizontal="distributed" vertical="center" justifyLastLine="1" shrinkToFit="1"/>
    </xf>
    <xf numFmtId="0" fontId="8" fillId="2" borderId="2" xfId="0" applyFont="1" applyFill="1" applyBorder="1" applyAlignment="1">
      <alignment horizontal="distributed" vertical="center" justifyLastLine="1" shrinkToFit="1"/>
    </xf>
    <xf numFmtId="0" fontId="8" fillId="2" borderId="2" xfId="0" applyFont="1" applyFill="1" applyBorder="1" applyAlignment="1">
      <alignment horizontal="distributed" vertical="center"/>
    </xf>
    <xf numFmtId="0" fontId="8" fillId="2" borderId="2" xfId="0" applyFont="1" applyFill="1" applyBorder="1" applyAlignment="1">
      <alignment horizontal="distributed" vertical="center" justifyLastLine="1"/>
    </xf>
    <xf numFmtId="0" fontId="13" fillId="2" borderId="2" xfId="0" applyFont="1" applyFill="1" applyBorder="1" applyAlignment="1">
      <alignment horizontal="left" vertical="center" indent="1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horizontal="distributed" vertical="center" shrinkToFit="1"/>
    </xf>
    <xf numFmtId="0" fontId="17" fillId="2" borderId="2" xfId="3" applyFont="1" applyFill="1" applyBorder="1" applyAlignment="1">
      <alignment horizontal="left" vertical="center" indent="1" shrinkToFit="1"/>
    </xf>
    <xf numFmtId="0" fontId="10" fillId="2" borderId="7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4">
    <cellStyle name="ハイパーリンク" xfId="3" builtinId="8"/>
    <cellStyle name="桁区切り 2" xfId="2" xr:uid="{546C7231-10DB-41DD-9170-0FAAEDC623C4}"/>
    <cellStyle name="標準" xfId="0" builtinId="0"/>
    <cellStyle name="標準 2" xfId="1" xr:uid="{C72E2A3D-EA77-4546-A25B-80442C251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-kaikan@city.itabashi.tokyo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9B3F-ED2D-49B1-810D-9B9E020E651E}">
  <dimension ref="A1:AE40"/>
  <sheetViews>
    <sheetView tabSelected="1" view="pageBreakPreview" zoomScaleNormal="100" zoomScaleSheetLayoutView="100" workbookViewId="0">
      <selection activeCell="T3" sqref="T3:Z3"/>
    </sheetView>
  </sheetViews>
  <sheetFormatPr defaultColWidth="3.08203125" defaultRowHeight="11.5" x14ac:dyDescent="0.55000000000000004"/>
  <cols>
    <col min="1" max="16384" width="3.08203125" style="1"/>
  </cols>
  <sheetData>
    <row r="1" spans="1:31" ht="16.5" customHeight="1" x14ac:dyDescent="0.55000000000000004">
      <c r="A1" s="1" t="s">
        <v>109</v>
      </c>
    </row>
    <row r="2" spans="1:31" ht="4.5" customHeight="1" x14ac:dyDescent="0.55000000000000004"/>
    <row r="3" spans="1:31" ht="16.5" customHeight="1" x14ac:dyDescent="0.55000000000000004">
      <c r="T3" s="81" t="s">
        <v>118</v>
      </c>
      <c r="U3" s="81"/>
      <c r="V3" s="81"/>
      <c r="W3" s="81"/>
      <c r="X3" s="81"/>
      <c r="Y3" s="81"/>
      <c r="Z3" s="81"/>
    </row>
    <row r="4" spans="1:31" ht="16.5" customHeight="1" x14ac:dyDescent="0.55000000000000004">
      <c r="A4" s="1" t="s">
        <v>0</v>
      </c>
    </row>
    <row r="5" spans="1:31" ht="12.5" customHeight="1" x14ac:dyDescent="0.5500000000000000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5"/>
      <c r="AC5" s="4"/>
      <c r="AD5" s="4"/>
      <c r="AE5" s="4"/>
    </row>
    <row r="6" spans="1:31" ht="28.5" customHeight="1" x14ac:dyDescent="0.55000000000000004">
      <c r="A6" s="4"/>
      <c r="B6" s="4"/>
      <c r="C6" s="4"/>
      <c r="D6" s="4"/>
      <c r="E6" s="4"/>
      <c r="F6" s="4"/>
      <c r="G6" s="4"/>
      <c r="H6" s="4"/>
      <c r="I6" s="4"/>
      <c r="J6" s="4"/>
      <c r="K6" s="4" t="s">
        <v>13</v>
      </c>
      <c r="M6" s="4"/>
      <c r="N6" s="4"/>
      <c r="O6" s="77" t="s">
        <v>117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5"/>
      <c r="AB6" s="5"/>
      <c r="AC6" s="4"/>
      <c r="AD6" s="4"/>
      <c r="AE6" s="4"/>
    </row>
    <row r="7" spans="1:31" ht="28.5" customHeight="1" x14ac:dyDescent="0.55000000000000004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12</v>
      </c>
      <c r="M7" s="4"/>
      <c r="N7" s="4"/>
      <c r="O7" s="79" t="s">
        <v>129</v>
      </c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5"/>
      <c r="AB7" s="5"/>
      <c r="AC7" s="4"/>
      <c r="AD7" s="4"/>
      <c r="AE7" s="4"/>
    </row>
    <row r="8" spans="1:31" ht="28.5" customHeight="1" x14ac:dyDescent="0.55000000000000004">
      <c r="A8" s="4"/>
      <c r="B8" s="4"/>
      <c r="C8" s="4"/>
      <c r="D8" s="4"/>
      <c r="E8" s="4"/>
      <c r="F8" s="4"/>
      <c r="G8" s="4"/>
      <c r="H8" s="4"/>
      <c r="I8" s="4"/>
      <c r="J8" s="4"/>
      <c r="K8" s="4" t="s">
        <v>19</v>
      </c>
      <c r="M8" s="4"/>
      <c r="N8" s="4"/>
      <c r="O8" s="79" t="s">
        <v>130</v>
      </c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5"/>
      <c r="AB8" s="5"/>
      <c r="AC8" s="4"/>
      <c r="AD8" s="4"/>
      <c r="AE8" s="4"/>
    </row>
    <row r="9" spans="1:31" ht="16.5" customHeight="1" x14ac:dyDescent="0.55000000000000004"/>
    <row r="10" spans="1:31" ht="16.5" customHeight="1" x14ac:dyDescent="0.55000000000000004">
      <c r="A10" s="2" t="s">
        <v>14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31" ht="16.5" customHeight="1" x14ac:dyDescent="0.55000000000000004"/>
    <row r="12" spans="1:31" ht="16.5" customHeight="1" x14ac:dyDescent="0.55000000000000004">
      <c r="A12" s="4" t="s">
        <v>110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4"/>
      <c r="AD12" s="4"/>
      <c r="AE12" s="4"/>
    </row>
    <row r="13" spans="1:31" ht="16.5" customHeight="1" x14ac:dyDescent="0.55000000000000004">
      <c r="A13" s="4" t="s">
        <v>111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/>
      <c r="AB13" s="5"/>
      <c r="AC13" s="4"/>
      <c r="AD13" s="4"/>
      <c r="AE13" s="4"/>
    </row>
    <row r="14" spans="1:31" ht="16.5" customHeight="1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/>
      <c r="AB14" s="5"/>
      <c r="AC14" s="4"/>
      <c r="AD14" s="4"/>
      <c r="AE14" s="4"/>
    </row>
    <row r="15" spans="1:31" ht="16.5" customHeight="1" x14ac:dyDescent="0.55000000000000004">
      <c r="A15" s="3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5"/>
      <c r="AB15" s="5"/>
      <c r="AC15" s="4"/>
      <c r="AD15" s="4"/>
      <c r="AE15" s="4"/>
    </row>
    <row r="16" spans="1:31" ht="16.5" customHeight="1" x14ac:dyDescent="0.55000000000000004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/>
      <c r="AB16" s="5"/>
      <c r="AC16" s="4"/>
      <c r="AD16" s="4"/>
      <c r="AE16" s="4"/>
    </row>
    <row r="17" spans="1:31" ht="16.5" customHeight="1" x14ac:dyDescent="0.55000000000000004">
      <c r="A17" s="4" t="s">
        <v>16</v>
      </c>
      <c r="B17" s="4"/>
      <c r="C17" s="4"/>
      <c r="D17" s="4"/>
      <c r="E17" s="4"/>
      <c r="F17" s="4"/>
      <c r="G17" s="4"/>
      <c r="H17" s="4"/>
      <c r="I17" s="4"/>
      <c r="J17" s="4" t="s">
        <v>18</v>
      </c>
      <c r="K17" s="75">
        <f>IF('第1号様式別紙 '!I18=0,"",'第1号様式別紙 '!I18)</f>
        <v>30200</v>
      </c>
      <c r="L17" s="76"/>
      <c r="M17" s="76"/>
      <c r="N17" s="76"/>
      <c r="O17" s="76"/>
      <c r="P17" s="76"/>
      <c r="Q17" s="4" t="s">
        <v>6</v>
      </c>
      <c r="R17" s="4"/>
      <c r="S17" s="4" t="s">
        <v>102</v>
      </c>
      <c r="T17" s="4"/>
      <c r="U17" s="4"/>
      <c r="V17" s="4"/>
      <c r="W17" s="4"/>
      <c r="X17" s="4"/>
      <c r="Y17" s="4"/>
      <c r="Z17" s="4"/>
      <c r="AA17" s="5"/>
      <c r="AB17" s="5"/>
      <c r="AC17" s="4"/>
      <c r="AD17" s="4"/>
      <c r="AE17" s="4"/>
    </row>
    <row r="18" spans="1:31" ht="16.5" customHeight="1" x14ac:dyDescent="0.55000000000000004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/>
      <c r="AB18" s="5"/>
      <c r="AC18" s="4"/>
      <c r="AD18" s="4"/>
      <c r="AE18" s="4"/>
    </row>
    <row r="19" spans="1:31" ht="16.5" customHeight="1" x14ac:dyDescent="0.55000000000000004">
      <c r="A19" s="4" t="s">
        <v>48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/>
      <c r="AB19" s="5"/>
      <c r="AC19" s="4"/>
      <c r="AD19" s="4"/>
      <c r="AE19" s="4"/>
    </row>
    <row r="20" spans="1:31" ht="25" customHeight="1" x14ac:dyDescent="0.55000000000000004">
      <c r="B20" s="35" t="s">
        <v>2</v>
      </c>
      <c r="C20" s="36"/>
      <c r="D20" s="36"/>
      <c r="E20" s="37"/>
      <c r="F20" s="64" t="s">
        <v>119</v>
      </c>
      <c r="G20" s="65"/>
      <c r="H20" s="65"/>
      <c r="I20" s="65"/>
      <c r="J20" s="65"/>
      <c r="K20" s="65"/>
      <c r="L20" s="65"/>
      <c r="M20" s="65"/>
      <c r="N20" s="65"/>
      <c r="O20" s="66"/>
      <c r="P20" s="55" t="s">
        <v>3</v>
      </c>
      <c r="Q20" s="47"/>
      <c r="R20" s="48"/>
      <c r="S20" s="67" t="s">
        <v>124</v>
      </c>
      <c r="T20" s="67"/>
      <c r="U20" s="67"/>
      <c r="V20" s="67"/>
      <c r="W20" s="67"/>
      <c r="X20" s="67"/>
      <c r="Y20" s="68"/>
    </row>
    <row r="21" spans="1:31" ht="25" customHeight="1" x14ac:dyDescent="0.55000000000000004">
      <c r="B21" s="46" t="s">
        <v>9</v>
      </c>
      <c r="C21" s="47"/>
      <c r="D21" s="47"/>
      <c r="E21" s="48"/>
      <c r="F21" s="72" t="s">
        <v>120</v>
      </c>
      <c r="G21" s="73"/>
      <c r="H21" s="73"/>
      <c r="I21" s="73"/>
      <c r="J21" s="73"/>
      <c r="K21" s="73"/>
      <c r="L21" s="73"/>
      <c r="M21" s="73"/>
      <c r="N21" s="73"/>
      <c r="O21" s="74"/>
      <c r="P21" s="56" t="s">
        <v>10</v>
      </c>
      <c r="Q21" s="57"/>
      <c r="R21" s="58"/>
      <c r="S21" s="59" t="s">
        <v>121</v>
      </c>
      <c r="T21" s="59"/>
      <c r="U21" s="59"/>
      <c r="V21" s="59"/>
      <c r="W21" s="59"/>
      <c r="X21" s="59"/>
      <c r="Y21" s="60"/>
    </row>
    <row r="22" spans="1:31" ht="25" customHeight="1" x14ac:dyDescent="0.55000000000000004">
      <c r="B22" s="49" t="s">
        <v>4</v>
      </c>
      <c r="C22" s="50"/>
      <c r="D22" s="50"/>
      <c r="E22" s="51"/>
      <c r="F22" s="61" t="s">
        <v>123</v>
      </c>
      <c r="G22" s="62"/>
      <c r="H22" s="62"/>
      <c r="I22" s="62"/>
      <c r="J22" s="62"/>
      <c r="K22" s="62"/>
      <c r="L22" s="62"/>
      <c r="M22" s="62"/>
      <c r="N22" s="62"/>
      <c r="O22" s="63"/>
      <c r="P22" s="46" t="s">
        <v>5</v>
      </c>
      <c r="Q22" s="47"/>
      <c r="R22" s="48"/>
      <c r="S22" s="59" t="s">
        <v>122</v>
      </c>
      <c r="T22" s="59"/>
      <c r="U22" s="59"/>
      <c r="V22" s="59"/>
      <c r="W22" s="59"/>
      <c r="X22" s="59"/>
      <c r="Y22" s="60"/>
    </row>
    <row r="23" spans="1:31" ht="25" customHeight="1" x14ac:dyDescent="0.55000000000000004">
      <c r="B23" s="38" t="s">
        <v>11</v>
      </c>
      <c r="C23" s="39"/>
      <c r="D23" s="42" t="s">
        <v>7</v>
      </c>
      <c r="E23" s="43"/>
      <c r="F23" s="69" t="s">
        <v>134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1"/>
    </row>
    <row r="24" spans="1:31" ht="25" customHeight="1" x14ac:dyDescent="0.55000000000000004">
      <c r="B24" s="40"/>
      <c r="C24" s="41"/>
      <c r="D24" s="44" t="s">
        <v>8</v>
      </c>
      <c r="E24" s="45"/>
      <c r="F24" s="52" t="s">
        <v>129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</row>
    <row r="25" spans="1:31" ht="16.5" customHeight="1" x14ac:dyDescent="0.55000000000000004"/>
    <row r="26" spans="1:31" ht="16.5" customHeight="1" x14ac:dyDescent="0.55000000000000004">
      <c r="A26" s="4" t="s">
        <v>17</v>
      </c>
      <c r="B26" s="3"/>
      <c r="C26" s="3"/>
      <c r="D26" s="3"/>
    </row>
    <row r="27" spans="1:31" ht="16.5" customHeight="1" x14ac:dyDescent="0.55000000000000004">
      <c r="A27" s="1" t="s">
        <v>20</v>
      </c>
      <c r="B27" s="6"/>
      <c r="I27" s="7"/>
      <c r="M27" s="7"/>
      <c r="P27" s="7"/>
    </row>
    <row r="28" spans="1:31" ht="16.5" customHeight="1" x14ac:dyDescent="0.55000000000000004">
      <c r="A28" s="1" t="s">
        <v>29</v>
      </c>
      <c r="B28" s="6"/>
      <c r="I28" s="7"/>
      <c r="O28" s="7"/>
    </row>
    <row r="29" spans="1:31" ht="16.5" customHeight="1" x14ac:dyDescent="0.55000000000000004">
      <c r="A29" s="1" t="s">
        <v>22</v>
      </c>
      <c r="B29" s="6"/>
      <c r="I29" s="7"/>
      <c r="O29" s="7"/>
    </row>
    <row r="30" spans="1:31" ht="16.5" customHeight="1" x14ac:dyDescent="0.55000000000000004">
      <c r="A30" s="1" t="s">
        <v>21</v>
      </c>
      <c r="B30" s="6"/>
      <c r="I30" s="7"/>
      <c r="O30" s="7"/>
    </row>
    <row r="31" spans="1:31" ht="16.5" customHeight="1" x14ac:dyDescent="0.55000000000000004">
      <c r="A31" s="1" t="s">
        <v>23</v>
      </c>
    </row>
    <row r="32" spans="1:31" ht="16.5" customHeight="1" x14ac:dyDescent="0.55000000000000004">
      <c r="A32" s="1" t="s">
        <v>24</v>
      </c>
    </row>
    <row r="33" spans="11:26" ht="16.5" customHeight="1" x14ac:dyDescent="0.55000000000000004"/>
    <row r="34" spans="11:26" ht="16.5" customHeight="1" x14ac:dyDescent="0.55000000000000004"/>
    <row r="35" spans="11:26" ht="16.5" customHeight="1" x14ac:dyDescent="0.55000000000000004">
      <c r="K35" s="8" t="s">
        <v>25</v>
      </c>
    </row>
    <row r="36" spans="11:26" ht="16.5" customHeight="1" x14ac:dyDescent="0.55000000000000004">
      <c r="K36" s="82" t="s">
        <v>26</v>
      </c>
      <c r="L36" s="83"/>
      <c r="M36" s="83"/>
      <c r="N36" s="84"/>
      <c r="O36" s="86" t="s">
        <v>127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10"/>
    </row>
    <row r="37" spans="11:26" ht="16.5" customHeight="1" x14ac:dyDescent="0.55000000000000004">
      <c r="K37" s="82" t="s">
        <v>27</v>
      </c>
      <c r="L37" s="85"/>
      <c r="M37" s="85"/>
      <c r="N37" s="85"/>
      <c r="O37" s="86" t="s">
        <v>131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10"/>
    </row>
    <row r="38" spans="11:26" ht="16.5" customHeight="1" x14ac:dyDescent="0.55000000000000004">
      <c r="K38" s="82" t="s">
        <v>1</v>
      </c>
      <c r="L38" s="83"/>
      <c r="M38" s="83"/>
      <c r="N38" s="90"/>
      <c r="O38" s="86" t="s">
        <v>125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10"/>
    </row>
    <row r="39" spans="11:26" ht="16.5" customHeight="1" x14ac:dyDescent="0.55000000000000004">
      <c r="K39" s="87" t="s">
        <v>28</v>
      </c>
      <c r="L39" s="88"/>
      <c r="M39" s="88"/>
      <c r="N39" s="89"/>
      <c r="O39" s="91" t="s">
        <v>126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10"/>
    </row>
    <row r="40" spans="11:26" ht="16.5" customHeight="1" x14ac:dyDescent="0.55000000000000004"/>
  </sheetData>
  <sheetProtection sheet="1" objects="1" scenarios="1"/>
  <mergeCells count="30">
    <mergeCell ref="K36:N36"/>
    <mergeCell ref="K37:N37"/>
    <mergeCell ref="O36:Y36"/>
    <mergeCell ref="O37:Y37"/>
    <mergeCell ref="K39:N39"/>
    <mergeCell ref="K38:N38"/>
    <mergeCell ref="O38:Y38"/>
    <mergeCell ref="O39:Y39"/>
    <mergeCell ref="K17:P17"/>
    <mergeCell ref="O6:Z6"/>
    <mergeCell ref="O7:Z7"/>
    <mergeCell ref="O8:Z8"/>
    <mergeCell ref="T3:Z3"/>
    <mergeCell ref="F24:Y24"/>
    <mergeCell ref="P20:R20"/>
    <mergeCell ref="P21:R21"/>
    <mergeCell ref="S22:Y22"/>
    <mergeCell ref="S21:Y21"/>
    <mergeCell ref="F22:O22"/>
    <mergeCell ref="F20:O20"/>
    <mergeCell ref="S20:Y20"/>
    <mergeCell ref="F23:Y23"/>
    <mergeCell ref="F21:O21"/>
    <mergeCell ref="P22:R22"/>
    <mergeCell ref="B20:E20"/>
    <mergeCell ref="B23:C24"/>
    <mergeCell ref="D23:E23"/>
    <mergeCell ref="D24:E24"/>
    <mergeCell ref="B21:E21"/>
    <mergeCell ref="B22:E22"/>
  </mergeCells>
  <phoneticPr fontId="1"/>
  <dataValidations count="4">
    <dataValidation imeMode="hiragana" allowBlank="1" showInputMessage="1" showErrorMessage="1" sqref="S20:Y20 T3:Z3 F20:O20 F24:Y24 O6:Z8 Z36:Z37 O36:Y37" xr:uid="{912286F9-A345-4E89-B5CC-40DA9F17C840}"/>
    <dataValidation imeMode="halfAlpha" allowBlank="1" showInputMessage="1" showErrorMessage="1" sqref="F21:O21 S21:Y22 Z38:Z39 O38:Y38 O39:Y39" xr:uid="{E006AE08-6CE8-4586-8528-7C1CB9ACA245}"/>
    <dataValidation imeMode="halfKatakana" allowBlank="1" showInputMessage="1" showErrorMessage="1" sqref="F23:Y23" xr:uid="{CEFF0B06-52DF-4757-A954-3A772E02BC0D}"/>
    <dataValidation type="list" allowBlank="1" showInputMessage="1" showErrorMessage="1" sqref="F22:O22" xr:uid="{251725F9-775C-4E93-BF21-20B3AF1597E1}">
      <formula1>"普通,当座"</formula1>
    </dataValidation>
  </dataValidations>
  <hyperlinks>
    <hyperlink ref="O39" r:id="rId1" xr:uid="{27AC1DAD-92EC-4CB6-A121-BF42D7143D7D}"/>
  </hyperlinks>
  <pageMargins left="0.70866141732283472" right="0.70866141732283472" top="0.70866141732283472" bottom="0.70866141732283472" header="0.31496062992125984" footer="0.31496062992125984"/>
  <pageSetup paperSize="9" orientation="portrait" blackAndWhite="1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CB52-0882-4454-91F6-3217A956D3A4}">
  <dimension ref="A1:Q116"/>
  <sheetViews>
    <sheetView showGridLines="0" view="pageBreakPreview" zoomScaleNormal="100" zoomScaleSheetLayoutView="100" workbookViewId="0">
      <pane ySplit="5" topLeftCell="A6" activePane="bottomLeft" state="frozen"/>
      <selection pane="bottomLeft" activeCell="I2" sqref="I2:J2"/>
    </sheetView>
  </sheetViews>
  <sheetFormatPr defaultColWidth="2.25" defaultRowHeight="18" customHeight="1" x14ac:dyDescent="0.55000000000000004"/>
  <cols>
    <col min="1" max="1" width="2.25" style="12" customWidth="1"/>
    <col min="2" max="2" width="11.08203125" style="12" customWidth="1"/>
    <col min="3" max="3" width="20" style="12" customWidth="1"/>
    <col min="4" max="4" width="26.5" style="12" customWidth="1"/>
    <col min="5" max="5" width="13.83203125" style="12" customWidth="1"/>
    <col min="6" max="6" width="6.33203125" style="12" bestFit="1" customWidth="1"/>
    <col min="7" max="9" width="10.4140625" style="12" customWidth="1"/>
    <col min="10" max="10" width="18.4140625" style="12" customWidth="1"/>
    <col min="11" max="15" width="2.25" style="12"/>
    <col min="16" max="16" width="27.58203125" style="12" bestFit="1" customWidth="1"/>
    <col min="17" max="20" width="10.58203125" style="12" customWidth="1"/>
    <col min="21" max="16384" width="2.25" style="12"/>
  </cols>
  <sheetData>
    <row r="1" spans="1:17" ht="13" customHeight="1" x14ac:dyDescent="0.55000000000000004">
      <c r="A1" s="12" t="s">
        <v>112</v>
      </c>
      <c r="C1" s="13"/>
      <c r="D1" s="13"/>
      <c r="J1" s="14"/>
    </row>
    <row r="2" spans="1:17" ht="18" customHeight="1" x14ac:dyDescent="0.55000000000000004">
      <c r="H2" s="14" t="s">
        <v>12</v>
      </c>
      <c r="I2" s="92" t="str">
        <f>IF(第１号様式!O7="","",第１号様式!O7)</f>
        <v>株式会社いたばしく</v>
      </c>
      <c r="J2" s="93"/>
    </row>
    <row r="3" spans="1:17" ht="18" customHeight="1" x14ac:dyDescent="0.55000000000000004">
      <c r="A3" s="32" t="s">
        <v>101</v>
      </c>
      <c r="B3" s="32"/>
      <c r="C3" s="32"/>
      <c r="D3" s="32"/>
      <c r="E3" s="32"/>
      <c r="F3" s="32"/>
      <c r="G3" s="32"/>
      <c r="H3" s="32"/>
      <c r="I3" s="33"/>
      <c r="J3" s="34"/>
    </row>
    <row r="4" spans="1:17" ht="7" customHeight="1" x14ac:dyDescent="0.55000000000000004"/>
    <row r="5" spans="1:17" ht="42.5" customHeight="1" x14ac:dyDescent="0.55000000000000004">
      <c r="A5" s="15" t="s">
        <v>44</v>
      </c>
      <c r="B5" s="16" t="s">
        <v>108</v>
      </c>
      <c r="C5" s="16" t="s">
        <v>45</v>
      </c>
      <c r="D5" s="16" t="s">
        <v>46</v>
      </c>
      <c r="E5" s="16" t="s">
        <v>30</v>
      </c>
      <c r="F5" s="16" t="s">
        <v>31</v>
      </c>
      <c r="G5" s="17" t="s">
        <v>103</v>
      </c>
      <c r="H5" s="17" t="s">
        <v>104</v>
      </c>
      <c r="I5" s="17" t="s">
        <v>105</v>
      </c>
      <c r="J5" s="18" t="s">
        <v>32</v>
      </c>
    </row>
    <row r="6" spans="1:17" ht="25" customHeight="1" x14ac:dyDescent="0.55000000000000004">
      <c r="A6" s="19">
        <v>1</v>
      </c>
      <c r="B6" s="11" t="s">
        <v>133</v>
      </c>
      <c r="C6" s="20" t="s">
        <v>114</v>
      </c>
      <c r="D6" s="21" t="s">
        <v>135</v>
      </c>
      <c r="E6" s="21" t="s">
        <v>113</v>
      </c>
      <c r="F6" s="11" t="s">
        <v>43</v>
      </c>
      <c r="G6" s="22">
        <v>44600</v>
      </c>
      <c r="H6" s="9">
        <f t="shared" ref="H6:H15" si="0">IFERROR(VLOOKUP(E6,$P$6:$Q$15,2,FALSE),"")</f>
        <v>44600</v>
      </c>
      <c r="I6" s="9">
        <f t="shared" ref="I6" si="1">IF(G6&lt;H6,G6,H6)</f>
        <v>44600</v>
      </c>
      <c r="J6" s="23"/>
      <c r="P6" s="12" t="s">
        <v>33</v>
      </c>
      <c r="Q6" s="24">
        <v>44600</v>
      </c>
    </row>
    <row r="7" spans="1:17" ht="25" customHeight="1" x14ac:dyDescent="0.55000000000000004">
      <c r="A7" s="19">
        <v>2</v>
      </c>
      <c r="B7" s="11" t="s">
        <v>128</v>
      </c>
      <c r="C7" s="20" t="s">
        <v>114</v>
      </c>
      <c r="D7" s="21" t="s">
        <v>135</v>
      </c>
      <c r="E7" s="21" t="s">
        <v>115</v>
      </c>
      <c r="F7" s="11" t="s">
        <v>43</v>
      </c>
      <c r="G7" s="22">
        <v>52600</v>
      </c>
      <c r="H7" s="9">
        <f t="shared" si="0"/>
        <v>52600</v>
      </c>
      <c r="I7" s="9">
        <f t="shared" ref="I7:I15" si="2">IF(G7&lt;H7,G7,H7)</f>
        <v>52600</v>
      </c>
      <c r="J7" s="11"/>
      <c r="P7" s="12" t="s">
        <v>100</v>
      </c>
      <c r="Q7" s="24">
        <v>34500</v>
      </c>
    </row>
    <row r="8" spans="1:17" ht="25" customHeight="1" x14ac:dyDescent="0.55000000000000004">
      <c r="A8" s="19">
        <v>3</v>
      </c>
      <c r="B8" s="11" t="s">
        <v>132</v>
      </c>
      <c r="C8" s="11" t="s">
        <v>116</v>
      </c>
      <c r="D8" s="11" t="s">
        <v>136</v>
      </c>
      <c r="E8" s="21" t="s">
        <v>137</v>
      </c>
      <c r="F8" s="11" t="s">
        <v>43</v>
      </c>
      <c r="G8" s="22">
        <v>23800</v>
      </c>
      <c r="H8" s="9">
        <f t="shared" si="0"/>
        <v>23800</v>
      </c>
      <c r="I8" s="9">
        <f t="shared" si="2"/>
        <v>23800</v>
      </c>
      <c r="J8" s="11"/>
      <c r="P8" s="12" t="s">
        <v>34</v>
      </c>
      <c r="Q8" s="24">
        <v>23800</v>
      </c>
    </row>
    <row r="9" spans="1:17" ht="25" customHeight="1" x14ac:dyDescent="0.55000000000000004">
      <c r="A9" s="19">
        <v>4</v>
      </c>
      <c r="B9" s="11"/>
      <c r="C9" s="11"/>
      <c r="D9" s="11"/>
      <c r="E9" s="21"/>
      <c r="F9" s="11"/>
      <c r="G9" s="22"/>
      <c r="H9" s="9" t="str">
        <f t="shared" si="0"/>
        <v/>
      </c>
      <c r="I9" s="9" t="str">
        <f t="shared" si="2"/>
        <v/>
      </c>
      <c r="J9" s="11"/>
      <c r="P9" s="12" t="s">
        <v>99</v>
      </c>
      <c r="Q9" s="24">
        <v>58300</v>
      </c>
    </row>
    <row r="10" spans="1:17" ht="25" customHeight="1" x14ac:dyDescent="0.55000000000000004">
      <c r="A10" s="19">
        <v>5</v>
      </c>
      <c r="B10" s="11"/>
      <c r="C10" s="11"/>
      <c r="D10" s="11"/>
      <c r="E10" s="21"/>
      <c r="F10" s="11"/>
      <c r="G10" s="22"/>
      <c r="H10" s="9" t="str">
        <f t="shared" si="0"/>
        <v/>
      </c>
      <c r="I10" s="9" t="str">
        <f t="shared" si="2"/>
        <v/>
      </c>
      <c r="J10" s="11"/>
      <c r="P10" s="12" t="s">
        <v>98</v>
      </c>
      <c r="Q10" s="24">
        <v>34500</v>
      </c>
    </row>
    <row r="11" spans="1:17" ht="25" customHeight="1" x14ac:dyDescent="0.55000000000000004">
      <c r="A11" s="19">
        <v>6</v>
      </c>
      <c r="B11" s="11"/>
      <c r="C11" s="11"/>
      <c r="D11" s="11"/>
      <c r="E11" s="21"/>
      <c r="F11" s="11"/>
      <c r="G11" s="22"/>
      <c r="H11" s="9" t="str">
        <f t="shared" si="0"/>
        <v/>
      </c>
      <c r="I11" s="9" t="str">
        <f t="shared" si="2"/>
        <v/>
      </c>
      <c r="J11" s="11"/>
      <c r="P11" s="12" t="s">
        <v>35</v>
      </c>
      <c r="Q11" s="24">
        <v>23800</v>
      </c>
    </row>
    <row r="12" spans="1:17" ht="25" customHeight="1" x14ac:dyDescent="0.55000000000000004">
      <c r="A12" s="19">
        <v>7</v>
      </c>
      <c r="B12" s="11"/>
      <c r="C12" s="11"/>
      <c r="D12" s="11"/>
      <c r="E12" s="21"/>
      <c r="F12" s="11"/>
      <c r="G12" s="22"/>
      <c r="H12" s="9" t="str">
        <f t="shared" si="0"/>
        <v/>
      </c>
      <c r="I12" s="9" t="str">
        <f t="shared" si="2"/>
        <v/>
      </c>
      <c r="J12" s="11"/>
      <c r="P12" s="12" t="s">
        <v>36</v>
      </c>
      <c r="Q12" s="24">
        <v>28500</v>
      </c>
    </row>
    <row r="13" spans="1:17" ht="25" customHeight="1" x14ac:dyDescent="0.55000000000000004">
      <c r="A13" s="19">
        <v>8</v>
      </c>
      <c r="B13" s="11"/>
      <c r="C13" s="11"/>
      <c r="D13" s="11"/>
      <c r="E13" s="21"/>
      <c r="F13" s="11"/>
      <c r="G13" s="22"/>
      <c r="H13" s="9" t="str">
        <f t="shared" si="0"/>
        <v/>
      </c>
      <c r="I13" s="9" t="str">
        <f t="shared" si="2"/>
        <v/>
      </c>
      <c r="J13" s="11"/>
      <c r="P13" s="12" t="s">
        <v>97</v>
      </c>
      <c r="Q13" s="24">
        <v>28500</v>
      </c>
    </row>
    <row r="14" spans="1:17" ht="25" customHeight="1" x14ac:dyDescent="0.55000000000000004">
      <c r="A14" s="19">
        <v>9</v>
      </c>
      <c r="B14" s="11"/>
      <c r="C14" s="11"/>
      <c r="D14" s="11"/>
      <c r="E14" s="21"/>
      <c r="F14" s="11"/>
      <c r="G14" s="22"/>
      <c r="H14" s="9" t="str">
        <f t="shared" si="0"/>
        <v/>
      </c>
      <c r="I14" s="9" t="str">
        <f t="shared" si="2"/>
        <v/>
      </c>
      <c r="J14" s="11"/>
      <c r="P14" s="12" t="s">
        <v>96</v>
      </c>
      <c r="Q14" s="24">
        <v>52600</v>
      </c>
    </row>
    <row r="15" spans="1:17" ht="25" customHeight="1" x14ac:dyDescent="0.55000000000000004">
      <c r="A15" s="19">
        <v>10</v>
      </c>
      <c r="B15" s="11"/>
      <c r="C15" s="11"/>
      <c r="D15" s="11"/>
      <c r="E15" s="21"/>
      <c r="F15" s="11"/>
      <c r="G15" s="22"/>
      <c r="H15" s="9" t="str">
        <f t="shared" si="0"/>
        <v/>
      </c>
      <c r="I15" s="9" t="str">
        <f t="shared" si="2"/>
        <v/>
      </c>
      <c r="J15" s="11"/>
      <c r="P15" s="12" t="s">
        <v>95</v>
      </c>
      <c r="Q15" s="24">
        <v>38000</v>
      </c>
    </row>
    <row r="16" spans="1:17" ht="25" customHeight="1" x14ac:dyDescent="0.55000000000000004">
      <c r="H16" s="18" t="s">
        <v>37</v>
      </c>
      <c r="I16" s="25">
        <f>SUM(I6:I15)</f>
        <v>121000</v>
      </c>
    </row>
    <row r="17" spans="2:9" ht="25" customHeight="1" thickBot="1" x14ac:dyDescent="0.6">
      <c r="B17" s="14"/>
      <c r="C17" s="26"/>
      <c r="D17" s="27"/>
      <c r="E17" s="12" t="s">
        <v>107</v>
      </c>
      <c r="G17" s="27" t="s">
        <v>38</v>
      </c>
      <c r="I17" s="12" t="s">
        <v>47</v>
      </c>
    </row>
    <row r="18" spans="2:9" ht="25" customHeight="1" thickBot="1" x14ac:dyDescent="0.6">
      <c r="E18" s="28">
        <f>I16</f>
        <v>121000</v>
      </c>
      <c r="F18" s="27" t="s">
        <v>106</v>
      </c>
      <c r="G18" s="29" t="s">
        <v>39</v>
      </c>
      <c r="H18" s="12" t="s">
        <v>40</v>
      </c>
      <c r="I18" s="28">
        <f>ROUNDDOWN(E18*1/4,-2)</f>
        <v>30200</v>
      </c>
    </row>
    <row r="19" spans="2:9" ht="25" customHeight="1" x14ac:dyDescent="0.55000000000000004"/>
    <row r="20" spans="2:9" ht="25" customHeight="1" x14ac:dyDescent="0.55000000000000004"/>
    <row r="21" spans="2:9" ht="25" customHeight="1" x14ac:dyDescent="0.55000000000000004"/>
    <row r="22" spans="2:9" ht="25" customHeight="1" x14ac:dyDescent="0.55000000000000004"/>
    <row r="23" spans="2:9" ht="25" customHeight="1" x14ac:dyDescent="0.55000000000000004"/>
    <row r="24" spans="2:9" ht="25" customHeight="1" x14ac:dyDescent="0.55000000000000004"/>
    <row r="25" spans="2:9" ht="25" customHeight="1" x14ac:dyDescent="0.55000000000000004"/>
    <row r="26" spans="2:9" ht="25" customHeight="1" x14ac:dyDescent="0.55000000000000004"/>
    <row r="27" spans="2:9" ht="25" customHeight="1" x14ac:dyDescent="0.55000000000000004"/>
    <row r="28" spans="2:9" ht="25" customHeight="1" x14ac:dyDescent="0.55000000000000004"/>
    <row r="29" spans="2:9" ht="25" customHeight="1" x14ac:dyDescent="0.55000000000000004"/>
    <row r="30" spans="2:9" ht="25" customHeight="1" x14ac:dyDescent="0.55000000000000004"/>
    <row r="31" spans="2:9" ht="25" customHeight="1" x14ac:dyDescent="0.55000000000000004"/>
    <row r="32" spans="2:9" ht="25" customHeight="1" x14ac:dyDescent="0.55000000000000004"/>
    <row r="33" ht="25" customHeight="1" x14ac:dyDescent="0.55000000000000004"/>
    <row r="34" ht="25" customHeight="1" x14ac:dyDescent="0.55000000000000004"/>
    <row r="35" ht="25" customHeight="1" x14ac:dyDescent="0.55000000000000004"/>
    <row r="36" ht="25" customHeight="1" x14ac:dyDescent="0.55000000000000004"/>
    <row r="37" ht="25" customHeight="1" x14ac:dyDescent="0.55000000000000004"/>
    <row r="38" ht="25" customHeight="1" x14ac:dyDescent="0.55000000000000004"/>
    <row r="39" ht="25" customHeight="1" x14ac:dyDescent="0.55000000000000004"/>
    <row r="40" ht="25" customHeight="1" x14ac:dyDescent="0.55000000000000004"/>
    <row r="41" ht="25" customHeight="1" x14ac:dyDescent="0.55000000000000004"/>
    <row r="42" ht="25" customHeight="1" x14ac:dyDescent="0.55000000000000004"/>
    <row r="43" ht="25" customHeight="1" x14ac:dyDescent="0.55000000000000004"/>
    <row r="44" ht="25" customHeight="1" x14ac:dyDescent="0.55000000000000004"/>
    <row r="45" ht="25" customHeight="1" x14ac:dyDescent="0.55000000000000004"/>
    <row r="46" ht="25" customHeight="1" x14ac:dyDescent="0.55000000000000004"/>
    <row r="47" ht="25" customHeight="1" x14ac:dyDescent="0.55000000000000004"/>
    <row r="48" ht="25" customHeight="1" x14ac:dyDescent="0.55000000000000004"/>
    <row r="49" ht="25" customHeight="1" x14ac:dyDescent="0.55000000000000004"/>
    <row r="50" ht="25" customHeight="1" x14ac:dyDescent="0.55000000000000004"/>
    <row r="51" ht="25" customHeight="1" x14ac:dyDescent="0.55000000000000004"/>
    <row r="52" ht="25" customHeight="1" x14ac:dyDescent="0.55000000000000004"/>
    <row r="53" ht="25" customHeight="1" x14ac:dyDescent="0.55000000000000004"/>
    <row r="54" ht="25" customHeight="1" x14ac:dyDescent="0.55000000000000004"/>
    <row r="55" ht="25" customHeight="1" x14ac:dyDescent="0.55000000000000004"/>
    <row r="56" ht="25" customHeight="1" x14ac:dyDescent="0.55000000000000004"/>
    <row r="57" ht="25" customHeight="1" x14ac:dyDescent="0.55000000000000004"/>
    <row r="58" ht="25" customHeight="1" x14ac:dyDescent="0.55000000000000004"/>
    <row r="59" ht="25" customHeight="1" x14ac:dyDescent="0.55000000000000004"/>
    <row r="60" ht="25" customHeight="1" x14ac:dyDescent="0.55000000000000004"/>
    <row r="61" ht="25" customHeight="1" x14ac:dyDescent="0.55000000000000004"/>
    <row r="62" ht="25" customHeight="1" x14ac:dyDescent="0.55000000000000004"/>
    <row r="63" ht="25" customHeight="1" x14ac:dyDescent="0.55000000000000004"/>
    <row r="64" ht="25" customHeight="1" x14ac:dyDescent="0.55000000000000004"/>
    <row r="65" spans="6:7" ht="25" customHeight="1" x14ac:dyDescent="0.55000000000000004"/>
    <row r="66" spans="6:7" ht="25" customHeight="1" x14ac:dyDescent="0.55000000000000004"/>
    <row r="67" spans="6:7" ht="25" customHeight="1" x14ac:dyDescent="0.55000000000000004"/>
    <row r="69" spans="6:7" ht="18" customHeight="1" x14ac:dyDescent="0.55000000000000004">
      <c r="F69" s="30" t="s">
        <v>41</v>
      </c>
      <c r="G69" s="31" t="s">
        <v>42</v>
      </c>
    </row>
    <row r="70" spans="6:7" ht="18" customHeight="1" x14ac:dyDescent="0.55000000000000004">
      <c r="F70" s="30" t="s">
        <v>43</v>
      </c>
      <c r="G70" s="31">
        <v>44600</v>
      </c>
    </row>
    <row r="71" spans="6:7" ht="18" customHeight="1" x14ac:dyDescent="0.55000000000000004">
      <c r="F71" s="30" t="s">
        <v>94</v>
      </c>
      <c r="G71" s="31">
        <v>34500</v>
      </c>
    </row>
    <row r="72" spans="6:7" ht="18" customHeight="1" x14ac:dyDescent="0.55000000000000004">
      <c r="F72" s="30" t="s">
        <v>93</v>
      </c>
      <c r="G72" s="31">
        <v>23800</v>
      </c>
    </row>
    <row r="73" spans="6:7" ht="18" customHeight="1" x14ac:dyDescent="0.55000000000000004">
      <c r="F73" s="30" t="s">
        <v>92</v>
      </c>
      <c r="G73" s="31">
        <v>34500</v>
      </c>
    </row>
    <row r="74" spans="6:7" ht="18" customHeight="1" x14ac:dyDescent="0.55000000000000004">
      <c r="F74" s="30" t="s">
        <v>91</v>
      </c>
      <c r="G74" s="31">
        <v>23800</v>
      </c>
    </row>
    <row r="75" spans="6:7" ht="18" customHeight="1" x14ac:dyDescent="0.55000000000000004">
      <c r="F75" s="30" t="s">
        <v>90</v>
      </c>
      <c r="G75" s="31">
        <v>58300</v>
      </c>
    </row>
    <row r="76" spans="6:7" ht="18" customHeight="1" x14ac:dyDescent="0.55000000000000004">
      <c r="F76" s="30" t="s">
        <v>89</v>
      </c>
      <c r="G76" s="31">
        <v>28500</v>
      </c>
    </row>
    <row r="77" spans="6:7" ht="18" customHeight="1" x14ac:dyDescent="0.55000000000000004">
      <c r="F77" s="30" t="s">
        <v>88</v>
      </c>
      <c r="G77" s="31">
        <v>28500</v>
      </c>
    </row>
    <row r="78" spans="6:7" ht="18" customHeight="1" x14ac:dyDescent="0.55000000000000004">
      <c r="F78" s="30" t="s">
        <v>87</v>
      </c>
      <c r="G78" s="31">
        <v>52600</v>
      </c>
    </row>
    <row r="79" spans="6:7" ht="18" customHeight="1" x14ac:dyDescent="0.55000000000000004">
      <c r="F79" s="30" t="s">
        <v>86</v>
      </c>
      <c r="G79" s="31">
        <v>38000</v>
      </c>
    </row>
    <row r="80" spans="6:7" ht="18" customHeight="1" x14ac:dyDescent="0.55000000000000004">
      <c r="F80" s="30" t="s">
        <v>85</v>
      </c>
    </row>
    <row r="81" spans="6:6" ht="18" customHeight="1" x14ac:dyDescent="0.55000000000000004">
      <c r="F81" s="30" t="s">
        <v>84</v>
      </c>
    </row>
    <row r="82" spans="6:6" ht="18" customHeight="1" x14ac:dyDescent="0.55000000000000004">
      <c r="F82" s="30" t="s">
        <v>83</v>
      </c>
    </row>
    <row r="83" spans="6:6" ht="18" customHeight="1" x14ac:dyDescent="0.55000000000000004">
      <c r="F83" s="30" t="s">
        <v>82</v>
      </c>
    </row>
    <row r="84" spans="6:6" ht="18" customHeight="1" x14ac:dyDescent="0.55000000000000004">
      <c r="F84" s="30" t="s">
        <v>81</v>
      </c>
    </row>
    <row r="85" spans="6:6" ht="18" customHeight="1" x14ac:dyDescent="0.55000000000000004">
      <c r="F85" s="30" t="s">
        <v>80</v>
      </c>
    </row>
    <row r="86" spans="6:6" ht="18" customHeight="1" x14ac:dyDescent="0.55000000000000004">
      <c r="F86" s="30" t="s">
        <v>79</v>
      </c>
    </row>
    <row r="87" spans="6:6" ht="18" customHeight="1" x14ac:dyDescent="0.55000000000000004">
      <c r="F87" s="30" t="s">
        <v>78</v>
      </c>
    </row>
    <row r="88" spans="6:6" ht="18" customHeight="1" x14ac:dyDescent="0.55000000000000004">
      <c r="F88" s="30" t="s">
        <v>77</v>
      </c>
    </row>
    <row r="89" spans="6:6" ht="18" customHeight="1" x14ac:dyDescent="0.55000000000000004">
      <c r="F89" s="30" t="s">
        <v>76</v>
      </c>
    </row>
    <row r="90" spans="6:6" ht="18" customHeight="1" x14ac:dyDescent="0.55000000000000004">
      <c r="F90" s="30" t="s">
        <v>75</v>
      </c>
    </row>
    <row r="91" spans="6:6" ht="18" customHeight="1" x14ac:dyDescent="0.55000000000000004">
      <c r="F91" s="30" t="s">
        <v>74</v>
      </c>
    </row>
    <row r="92" spans="6:6" ht="18" customHeight="1" x14ac:dyDescent="0.55000000000000004">
      <c r="F92" s="30" t="s">
        <v>73</v>
      </c>
    </row>
    <row r="93" spans="6:6" ht="18" customHeight="1" x14ac:dyDescent="0.55000000000000004">
      <c r="F93" s="30" t="s">
        <v>72</v>
      </c>
    </row>
    <row r="94" spans="6:6" ht="18" customHeight="1" x14ac:dyDescent="0.55000000000000004">
      <c r="F94" s="30" t="s">
        <v>71</v>
      </c>
    </row>
    <row r="95" spans="6:6" ht="18" customHeight="1" x14ac:dyDescent="0.55000000000000004">
      <c r="F95" s="30" t="s">
        <v>70</v>
      </c>
    </row>
    <row r="96" spans="6:6" ht="18" customHeight="1" x14ac:dyDescent="0.55000000000000004">
      <c r="F96" s="30" t="s">
        <v>69</v>
      </c>
    </row>
    <row r="97" spans="6:6" ht="18" customHeight="1" x14ac:dyDescent="0.55000000000000004">
      <c r="F97" s="30" t="s">
        <v>68</v>
      </c>
    </row>
    <row r="98" spans="6:6" ht="18" customHeight="1" x14ac:dyDescent="0.55000000000000004">
      <c r="F98" s="30" t="s">
        <v>67</v>
      </c>
    </row>
    <row r="99" spans="6:6" ht="18" customHeight="1" x14ac:dyDescent="0.55000000000000004">
      <c r="F99" s="30" t="s">
        <v>66</v>
      </c>
    </row>
    <row r="100" spans="6:6" ht="18" customHeight="1" x14ac:dyDescent="0.55000000000000004">
      <c r="F100" s="30" t="s">
        <v>65</v>
      </c>
    </row>
    <row r="101" spans="6:6" ht="18" customHeight="1" x14ac:dyDescent="0.55000000000000004">
      <c r="F101" s="30" t="s">
        <v>64</v>
      </c>
    </row>
    <row r="102" spans="6:6" ht="18" customHeight="1" x14ac:dyDescent="0.55000000000000004">
      <c r="F102" s="30" t="s">
        <v>63</v>
      </c>
    </row>
    <row r="103" spans="6:6" ht="18" customHeight="1" x14ac:dyDescent="0.55000000000000004">
      <c r="F103" s="30" t="s">
        <v>62</v>
      </c>
    </row>
    <row r="104" spans="6:6" ht="18" customHeight="1" x14ac:dyDescent="0.55000000000000004">
      <c r="F104" s="30" t="s">
        <v>61</v>
      </c>
    </row>
    <row r="105" spans="6:6" ht="18" customHeight="1" x14ac:dyDescent="0.55000000000000004">
      <c r="F105" s="30" t="s">
        <v>60</v>
      </c>
    </row>
    <row r="106" spans="6:6" ht="18" customHeight="1" x14ac:dyDescent="0.55000000000000004">
      <c r="F106" s="30" t="s">
        <v>59</v>
      </c>
    </row>
    <row r="107" spans="6:6" ht="18" customHeight="1" x14ac:dyDescent="0.55000000000000004">
      <c r="F107" s="30" t="s">
        <v>58</v>
      </c>
    </row>
    <row r="108" spans="6:6" ht="18" customHeight="1" x14ac:dyDescent="0.55000000000000004">
      <c r="F108" s="30" t="s">
        <v>57</v>
      </c>
    </row>
    <row r="109" spans="6:6" ht="18" customHeight="1" x14ac:dyDescent="0.55000000000000004">
      <c r="F109" s="30" t="s">
        <v>56</v>
      </c>
    </row>
    <row r="110" spans="6:6" ht="18" customHeight="1" x14ac:dyDescent="0.55000000000000004">
      <c r="F110" s="30" t="s">
        <v>55</v>
      </c>
    </row>
    <row r="111" spans="6:6" ht="18" customHeight="1" x14ac:dyDescent="0.55000000000000004">
      <c r="F111" s="30" t="s">
        <v>54</v>
      </c>
    </row>
    <row r="112" spans="6:6" ht="18" customHeight="1" x14ac:dyDescent="0.55000000000000004">
      <c r="F112" s="30" t="s">
        <v>53</v>
      </c>
    </row>
    <row r="113" spans="6:6" ht="18" customHeight="1" x14ac:dyDescent="0.55000000000000004">
      <c r="F113" s="30" t="s">
        <v>52</v>
      </c>
    </row>
    <row r="114" spans="6:6" ht="18" customHeight="1" x14ac:dyDescent="0.55000000000000004">
      <c r="F114" s="30" t="s">
        <v>51</v>
      </c>
    </row>
    <row r="115" spans="6:6" ht="18" customHeight="1" x14ac:dyDescent="0.55000000000000004">
      <c r="F115" s="30" t="s">
        <v>50</v>
      </c>
    </row>
    <row r="116" spans="6:6" ht="18" customHeight="1" x14ac:dyDescent="0.55000000000000004">
      <c r="F116" s="30" t="s">
        <v>49</v>
      </c>
    </row>
  </sheetData>
  <sheetProtection sheet="1" objects="1" scenarios="1"/>
  <mergeCells count="1">
    <mergeCell ref="I2:J2"/>
  </mergeCells>
  <phoneticPr fontId="1"/>
  <dataValidations count="4">
    <dataValidation type="list" allowBlank="1" showInputMessage="1" sqref="E6:E15" xr:uid="{8C1C69D5-E152-4CD8-BF7F-97BB662B38CD}">
      <formula1>"実務研修,専門研修Ⅰ,専門研修Ⅱ,更新研修（実務経験者向け56時間・前期）,更新研修（実務経験者向け32時間・後期）,更新研修（実務経験者向け88時間）,更新研修（実務未経験者向け54時間）,再研修,主任研修,主任更新研修"</formula1>
    </dataValidation>
    <dataValidation type="list" allowBlank="1" showInputMessage="1" showErrorMessage="1" sqref="F6:F15" xr:uid="{BE94458F-0DA8-4254-A493-63CE0D00D1B7}">
      <formula1>$F$70:$F$116</formula1>
    </dataValidation>
    <dataValidation imeMode="hiragana" allowBlank="1" showInputMessage="1" showErrorMessage="1" sqref="J6:J15 B6:D15" xr:uid="{2A451146-BF34-483C-B4B9-DB7D78E8A69F}"/>
    <dataValidation imeMode="halfAlpha" allowBlank="1" showInputMessage="1" showErrorMessage="1" sqref="G6:I15" xr:uid="{07502F53-FAA5-4C83-A5C8-17060E453656}"/>
  </dataValidations>
  <printOptions horizontalCentered="1"/>
  <pageMargins left="0.31496062992125984" right="0.31496062992125984" top="0.94488188976377963" bottom="0.74803149606299213" header="0.31496062992125984" footer="0.31496062992125984"/>
  <pageSetup paperSize="9" fitToWidth="0" fitToHeight="0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第１号様式</vt:lpstr>
      <vt:lpstr>第1号様式別紙 </vt:lpstr>
      <vt:lpstr>第１号様式!Print_Area</vt:lpstr>
      <vt:lpstr>'第1号様式別紙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長谷部 理夏</dc:creator>
  <cp:lastModifiedBy>長谷部 理夏</cp:lastModifiedBy>
  <cp:lastPrinted>2026-06-17T01:13:35Z</cp:lastPrinted>
  <dcterms:created xsi:type="dcterms:W3CDTF">2026-01-23T15:09:03Z</dcterms:created>
  <dcterms:modified xsi:type="dcterms:W3CDTF">2026-07-30T00:31:49Z</dcterms:modified>
</cp:coreProperties>
</file>