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2.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3.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70103518\Desktop\エコレポートへのフィードバック\"/>
    </mc:Choice>
  </mc:AlternateContent>
  <xr:revisionPtr revIDLastSave="0" documentId="13_ncr:1_{E9C29E45-A0EE-4C38-9177-C8E5BF5EFF36}" xr6:coauthVersionLast="47" xr6:coauthVersionMax="47" xr10:uidLastSave="{00000000-0000-0000-0000-000000000000}"/>
  <workbookProtection workbookAlgorithmName="SHA-512" workbookHashValue="+apou1gBTF3da5YH4pg7a73oBlsZSjp6JYbnaoJbalxbXtSUo6oeFq9ajdhOdR1X6yPJXC0+ihUy30ruP+UOtQ==" workbookSaltValue="quxOhhqsJImDQTjkGYPerA==" workbookSpinCount="100000" lockStructure="1"/>
  <bookViews>
    <workbookView xWindow="-110" yWindow="-110" windowWidth="19420" windowHeight="10300" firstSheet="1" activeTab="2" xr2:uid="{00000000-000D-0000-FFFF-FFFF00000000}"/>
  </bookViews>
  <sheets>
    <sheet name="基本情報" sheetId="1" r:id="rId1"/>
    <sheet name="申請書" sheetId="2" r:id="rId2"/>
    <sheet name="レベルA（状況）" sheetId="3" r:id="rId3"/>
    <sheet name="レベルA（分析）" sheetId="4" r:id="rId4"/>
    <sheet name="レベルB" sheetId="5" r:id="rId5"/>
    <sheet name="レベルC" sheetId="6" r:id="rId6"/>
    <sheet name="※非表示" sheetId="10" state="hidden" r:id="rId7"/>
    <sheet name="環境経営レポート【レベルＡ】" sheetId="9" r:id="rId8"/>
    <sheet name="環境経営レポート【レベルＢ・Ｃ】" sheetId="7" r:id="rId9"/>
    <sheet name="【入力不要】提案シート" sheetId="8" r:id="rId10"/>
  </sheets>
  <definedNames>
    <definedName name="_xlnm.Print_Area" localSheetId="7">環境経営レポート【レベルＡ】!$B$3:$BF$61</definedName>
    <definedName name="_xlnm.Print_Area" localSheetId="8">環境経営レポート【レベルＢ・Ｃ】!$B$3:$BF$85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Ds9z5xjpsFCCfu+eliRxc2lR1ZOSodXAnudsaOkdpOg="/>
    </ext>
  </extLst>
</workbook>
</file>

<file path=xl/calcChain.xml><?xml version="1.0" encoding="utf-8"?>
<calcChain xmlns="http://schemas.openxmlformats.org/spreadsheetml/2006/main">
  <c r="AI72" i="7" l="1"/>
  <c r="AI48" i="9"/>
  <c r="AH38" i="2"/>
  <c r="AB16" i="2"/>
  <c r="A8" i="10"/>
  <c r="A7" i="10"/>
  <c r="A6" i="10"/>
  <c r="A5" i="10"/>
  <c r="A4" i="10"/>
  <c r="A2" i="10"/>
  <c r="E2" i="10" s="1"/>
  <c r="E5" i="10" s="1"/>
  <c r="K84" i="3"/>
  <c r="I84" i="3"/>
  <c r="M83" i="3"/>
  <c r="B63" i="3"/>
  <c r="B61" i="3"/>
  <c r="B64" i="3"/>
  <c r="B62" i="3"/>
  <c r="D63" i="3"/>
  <c r="D61" i="3"/>
  <c r="B21" i="3"/>
  <c r="B19" i="3"/>
  <c r="H77" i="3"/>
  <c r="B41" i="3"/>
  <c r="B40" i="3"/>
  <c r="B84" i="3"/>
  <c r="B83" i="3"/>
  <c r="Q50" i="3"/>
  <c r="J8" i="6"/>
  <c r="A3" i="10" s="1"/>
  <c r="D5" i="10"/>
  <c r="AO38" i="2"/>
  <c r="L28" i="2"/>
  <c r="L30" i="2"/>
  <c r="L32" i="2"/>
  <c r="L34" i="2"/>
  <c r="L36" i="2"/>
  <c r="P41" i="3"/>
  <c r="O41" i="3"/>
  <c r="N41" i="3"/>
  <c r="M41" i="3"/>
  <c r="L41" i="3"/>
  <c r="K41" i="3"/>
  <c r="J41" i="3"/>
  <c r="I41" i="3"/>
  <c r="H41" i="3"/>
  <c r="G41" i="3"/>
  <c r="F41" i="3"/>
  <c r="E41" i="3"/>
  <c r="P40" i="3"/>
  <c r="O40" i="3"/>
  <c r="N40" i="3"/>
  <c r="M40" i="3"/>
  <c r="L40" i="3"/>
  <c r="K40" i="3"/>
  <c r="J40" i="3"/>
  <c r="I40" i="3"/>
  <c r="H40" i="3"/>
  <c r="G40" i="3"/>
  <c r="F40" i="3"/>
  <c r="E40" i="3"/>
  <c r="Q32" i="3"/>
  <c r="G66" i="7"/>
  <c r="AB14" i="2"/>
  <c r="J84" i="3" l="1"/>
  <c r="L84" i="3"/>
  <c r="E84" i="3"/>
  <c r="M84" i="3"/>
  <c r="F84" i="3"/>
  <c r="N84" i="3"/>
  <c r="G84" i="3"/>
  <c r="O84" i="3"/>
  <c r="H84" i="3"/>
  <c r="P84" i="3"/>
  <c r="P83" i="3"/>
  <c r="F83" i="3"/>
  <c r="N83" i="3"/>
  <c r="E83" i="3"/>
  <c r="G83" i="3"/>
  <c r="O83" i="3"/>
  <c r="I83" i="3"/>
  <c r="J83" i="3"/>
  <c r="K83" i="3"/>
  <c r="H83" i="3"/>
  <c r="L83" i="3"/>
  <c r="F2" i="10"/>
  <c r="C4" i="10"/>
  <c r="D4" i="10" s="1"/>
  <c r="C2" i="10"/>
  <c r="D2" i="10" s="1"/>
  <c r="C3" i="10"/>
  <c r="C5" i="10"/>
  <c r="I62" i="7"/>
  <c r="B8" i="6"/>
  <c r="AO51" i="9"/>
  <c r="AI51" i="9"/>
  <c r="AI50" i="9"/>
  <c r="AI49" i="9"/>
  <c r="AQ17" i="9"/>
  <c r="P17" i="9"/>
  <c r="AW16" i="9"/>
  <c r="AP16" i="9"/>
  <c r="P16" i="9"/>
  <c r="AP15" i="9"/>
  <c r="P15" i="9"/>
  <c r="Y12" i="9"/>
  <c r="S12" i="9"/>
  <c r="W11" i="9"/>
  <c r="AR9" i="9"/>
  <c r="AW6" i="9"/>
  <c r="P17" i="7"/>
  <c r="AB61" i="7"/>
  <c r="V61" i="7"/>
  <c r="AE54" i="7" a="1"/>
  <c r="I54" i="7" a="1"/>
  <c r="AE52" i="7" a="1"/>
  <c r="I52" i="7" a="1"/>
  <c r="AE50" i="7" a="1"/>
  <c r="I50" i="7" a="1"/>
  <c r="AE48" i="7" a="1"/>
  <c r="I48" i="7" a="1"/>
  <c r="AE46" i="7" a="1"/>
  <c r="I46" i="7" a="1"/>
  <c r="AE44" i="7" a="1"/>
  <c r="I44" i="7" a="1"/>
  <c r="E48" i="3"/>
  <c r="F48" i="3" s="1"/>
  <c r="G48" i="3" s="1"/>
  <c r="H48" i="3" s="1"/>
  <c r="I48" i="3" s="1"/>
  <c r="J48" i="3" s="1"/>
  <c r="K48" i="3" s="1"/>
  <c r="L48" i="3" s="1"/>
  <c r="M48" i="3" s="1"/>
  <c r="N48" i="3" s="1"/>
  <c r="O48" i="3" s="1"/>
  <c r="P48" i="3" s="1"/>
  <c r="E5" i="3"/>
  <c r="F5" i="3" s="1"/>
  <c r="G5" i="3" s="1"/>
  <c r="H5" i="3" s="1"/>
  <c r="I5" i="3" s="1"/>
  <c r="J5" i="3" s="1"/>
  <c r="K5" i="3" s="1"/>
  <c r="L5" i="3" s="1"/>
  <c r="M5" i="3" s="1"/>
  <c r="N5" i="3" s="1"/>
  <c r="O5" i="3" s="1"/>
  <c r="P5" i="3" s="1"/>
  <c r="AD2" i="8"/>
  <c r="A3" i="8"/>
  <c r="Y12" i="7"/>
  <c r="S12" i="7"/>
  <c r="AW6" i="7"/>
  <c r="AO75" i="7"/>
  <c r="AI75" i="7"/>
  <c r="AI74" i="7"/>
  <c r="AI73" i="7"/>
  <c r="AQ17" i="7"/>
  <c r="AW16" i="7"/>
  <c r="AP16" i="7"/>
  <c r="AP15" i="7"/>
  <c r="P16" i="7"/>
  <c r="P15" i="7"/>
  <c r="AR2" i="2"/>
  <c r="AB19" i="2"/>
  <c r="AI16" i="2"/>
  <c r="AB11" i="2"/>
  <c r="W11" i="7"/>
  <c r="AR9" i="7"/>
  <c r="P82" i="3"/>
  <c r="O82" i="3"/>
  <c r="N82" i="3"/>
  <c r="M82" i="3"/>
  <c r="L82" i="3"/>
  <c r="K82" i="3"/>
  <c r="J82" i="3"/>
  <c r="I82" i="3"/>
  <c r="H82" i="3"/>
  <c r="G82" i="3"/>
  <c r="F82" i="3"/>
  <c r="E82" i="3"/>
  <c r="P81" i="3"/>
  <c r="O81" i="3"/>
  <c r="N81" i="3"/>
  <c r="M81" i="3"/>
  <c r="L81" i="3"/>
  <c r="K81" i="3"/>
  <c r="J81" i="3"/>
  <c r="I81" i="3"/>
  <c r="H81" i="3"/>
  <c r="G81" i="3"/>
  <c r="F81" i="3"/>
  <c r="E81" i="3"/>
  <c r="P80" i="3"/>
  <c r="O80" i="3"/>
  <c r="N80" i="3"/>
  <c r="M80" i="3"/>
  <c r="L80" i="3"/>
  <c r="K80" i="3"/>
  <c r="J80" i="3"/>
  <c r="I80" i="3"/>
  <c r="H80" i="3"/>
  <c r="G80" i="3"/>
  <c r="F80" i="3"/>
  <c r="E80" i="3"/>
  <c r="P79" i="3"/>
  <c r="O79" i="3"/>
  <c r="N79" i="3"/>
  <c r="M79" i="3"/>
  <c r="L79" i="3"/>
  <c r="K79" i="3"/>
  <c r="J79" i="3"/>
  <c r="I79" i="3"/>
  <c r="H79" i="3"/>
  <c r="G79" i="3"/>
  <c r="F79" i="3"/>
  <c r="E79" i="3"/>
  <c r="P78" i="3"/>
  <c r="O78" i="3"/>
  <c r="N78" i="3"/>
  <c r="M78" i="3"/>
  <c r="L78" i="3"/>
  <c r="K78" i="3"/>
  <c r="J78" i="3"/>
  <c r="I78" i="3"/>
  <c r="H78" i="3"/>
  <c r="G78" i="3"/>
  <c r="F78" i="3"/>
  <c r="E78" i="3"/>
  <c r="P77" i="3"/>
  <c r="O77" i="3"/>
  <c r="N77" i="3"/>
  <c r="M77" i="3"/>
  <c r="L77" i="3"/>
  <c r="K77" i="3"/>
  <c r="J77" i="3"/>
  <c r="I77" i="3"/>
  <c r="G77" i="3"/>
  <c r="F77" i="3"/>
  <c r="E77" i="3"/>
  <c r="Q75" i="3"/>
  <c r="AX7" i="4" s="1"/>
  <c r="Q72" i="3"/>
  <c r="Q70" i="3"/>
  <c r="Q69" i="3"/>
  <c r="Q68" i="3"/>
  <c r="K74" i="3"/>
  <c r="J74" i="3"/>
  <c r="I74" i="3"/>
  <c r="H74" i="3"/>
  <c r="G74" i="3"/>
  <c r="F74" i="3"/>
  <c r="Q66" i="3"/>
  <c r="Q64" i="3"/>
  <c r="Q63" i="3"/>
  <c r="Q62" i="3"/>
  <c r="Q61" i="3"/>
  <c r="Q59" i="3"/>
  <c r="Q57" i="3"/>
  <c r="Q56" i="3"/>
  <c r="Q55" i="3"/>
  <c r="Q54" i="3"/>
  <c r="Q53" i="3"/>
  <c r="Q51" i="3"/>
  <c r="Q49" i="3"/>
  <c r="P39" i="3"/>
  <c r="O39" i="3"/>
  <c r="N39" i="3"/>
  <c r="M39" i="3"/>
  <c r="L39" i="3"/>
  <c r="K39" i="3"/>
  <c r="J39" i="3"/>
  <c r="I39" i="3"/>
  <c r="H39" i="3"/>
  <c r="G39" i="3"/>
  <c r="F39" i="3"/>
  <c r="E39" i="3"/>
  <c r="P38" i="3"/>
  <c r="O38" i="3"/>
  <c r="N38" i="3"/>
  <c r="M38" i="3"/>
  <c r="L38" i="3"/>
  <c r="K38" i="3"/>
  <c r="J38" i="3"/>
  <c r="I38" i="3"/>
  <c r="H38" i="3"/>
  <c r="G38" i="3"/>
  <c r="F38" i="3"/>
  <c r="E38" i="3"/>
  <c r="P37" i="3"/>
  <c r="O37" i="3"/>
  <c r="N37" i="3"/>
  <c r="M37" i="3"/>
  <c r="L37" i="3"/>
  <c r="K37" i="3"/>
  <c r="J37" i="3"/>
  <c r="I37" i="3"/>
  <c r="H37" i="3"/>
  <c r="G37" i="3"/>
  <c r="F37" i="3"/>
  <c r="E37" i="3"/>
  <c r="P36" i="3"/>
  <c r="O36" i="3"/>
  <c r="N36" i="3"/>
  <c r="M36" i="3"/>
  <c r="L36" i="3"/>
  <c r="K36" i="3"/>
  <c r="J36" i="3"/>
  <c r="I36" i="3"/>
  <c r="H36" i="3"/>
  <c r="G36" i="3"/>
  <c r="F36" i="3"/>
  <c r="E36" i="3"/>
  <c r="P35" i="3"/>
  <c r="O35" i="3"/>
  <c r="N35" i="3"/>
  <c r="M35" i="3"/>
  <c r="L35" i="3"/>
  <c r="K35" i="3"/>
  <c r="J35" i="3"/>
  <c r="I35" i="3"/>
  <c r="H35" i="3"/>
  <c r="G35" i="3"/>
  <c r="F35" i="3"/>
  <c r="E35" i="3"/>
  <c r="P34" i="3"/>
  <c r="O34" i="3"/>
  <c r="N34" i="3"/>
  <c r="M34" i="3"/>
  <c r="L34" i="3"/>
  <c r="K34" i="3"/>
  <c r="J34" i="3"/>
  <c r="I34" i="3"/>
  <c r="H34" i="3"/>
  <c r="G34" i="3"/>
  <c r="F34" i="3"/>
  <c r="E34" i="3"/>
  <c r="Q29" i="3"/>
  <c r="Q27" i="3"/>
  <c r="Q26" i="3"/>
  <c r="Q25" i="3"/>
  <c r="Q23" i="3"/>
  <c r="Q21" i="3"/>
  <c r="Q20" i="3"/>
  <c r="Q19" i="3"/>
  <c r="Q18" i="3"/>
  <c r="Q17" i="3"/>
  <c r="Q16" i="3"/>
  <c r="Q14" i="3"/>
  <c r="Q13" i="3"/>
  <c r="Q12" i="3"/>
  <c r="Q10" i="3"/>
  <c r="Q8" i="3"/>
  <c r="Q6" i="3"/>
  <c r="Q82" i="3" l="1"/>
  <c r="Q79" i="3"/>
  <c r="G2" i="10"/>
  <c r="F5" i="10"/>
  <c r="F4" i="10"/>
  <c r="E4" i="10"/>
  <c r="D3" i="10"/>
  <c r="F3" i="10" s="1"/>
  <c r="Q36" i="3"/>
  <c r="Q30" i="3"/>
  <c r="Q11" i="3"/>
  <c r="Q39" i="3"/>
  <c r="Q33" i="3"/>
  <c r="Q37" i="3"/>
  <c r="Q9" i="3"/>
  <c r="Q15" i="3"/>
  <c r="Q58" i="3"/>
  <c r="Q80" i="3"/>
  <c r="Q73" i="3"/>
  <c r="Q78" i="3"/>
  <c r="P74" i="3"/>
  <c r="O74" i="3"/>
  <c r="N74" i="3"/>
  <c r="M74" i="3"/>
  <c r="L74" i="3"/>
  <c r="AB62" i="7"/>
  <c r="V62" i="7"/>
  <c r="AF12" i="7"/>
  <c r="AF12" i="9"/>
  <c r="AB63" i="7"/>
  <c r="V63" i="7"/>
  <c r="AL12" i="7"/>
  <c r="AL12" i="9"/>
  <c r="Q38" i="3"/>
  <c r="Q81" i="3"/>
  <c r="Q71" i="3"/>
  <c r="Q60" i="3"/>
  <c r="Q35" i="3"/>
  <c r="Q28" i="3"/>
  <c r="P31" i="3"/>
  <c r="O31" i="3"/>
  <c r="N31" i="3"/>
  <c r="M31" i="3"/>
  <c r="L31" i="3"/>
  <c r="K31" i="3"/>
  <c r="J31" i="3"/>
  <c r="I31" i="3"/>
  <c r="H31" i="3"/>
  <c r="G31" i="3"/>
  <c r="F31" i="3"/>
  <c r="P22" i="3"/>
  <c r="O22" i="3"/>
  <c r="N22" i="3"/>
  <c r="M22" i="3"/>
  <c r="L22" i="3"/>
  <c r="K22" i="3"/>
  <c r="J22" i="3"/>
  <c r="I22" i="3"/>
  <c r="H22" i="3"/>
  <c r="G22" i="3"/>
  <c r="F22" i="3"/>
  <c r="Q76" i="3"/>
  <c r="F85" i="3"/>
  <c r="F65" i="3"/>
  <c r="M65" i="3"/>
  <c r="H65" i="3"/>
  <c r="L65" i="3"/>
  <c r="G65" i="3"/>
  <c r="K65" i="3"/>
  <c r="P65" i="3"/>
  <c r="N65" i="3"/>
  <c r="O65" i="3"/>
  <c r="I65" i="3"/>
  <c r="J65" i="3"/>
  <c r="I63" i="7" a="1"/>
  <c r="I63" i="7" s="1"/>
  <c r="E85" i="3"/>
  <c r="Q77" i="3"/>
  <c r="E74" i="3"/>
  <c r="Q67" i="3"/>
  <c r="Q52" i="3"/>
  <c r="E65" i="3"/>
  <c r="Q34" i="3"/>
  <c r="E42" i="3"/>
  <c r="E31" i="3"/>
  <c r="Q24" i="3"/>
  <c r="Q7" i="3"/>
  <c r="E22" i="3"/>
  <c r="BH7" i="4" l="1"/>
  <c r="Q74" i="3"/>
  <c r="AD7" i="4" s="1"/>
  <c r="H2" i="10"/>
  <c r="I2" i="10" s="1"/>
  <c r="G5" i="10"/>
  <c r="G4" i="10"/>
  <c r="G3" i="10"/>
  <c r="E3" i="10"/>
  <c r="Q31" i="3"/>
  <c r="I25" i="7"/>
  <c r="I25" i="9"/>
  <c r="Q22" i="3"/>
  <c r="T7" i="4" s="1"/>
  <c r="G85" i="3"/>
  <c r="F42" i="3"/>
  <c r="Q65" i="3"/>
  <c r="N2" i="10" l="1" a="1"/>
  <c r="N2" i="10" s="1"/>
  <c r="AN7" i="4"/>
  <c r="H3" i="10"/>
  <c r="H5" i="10"/>
  <c r="H4" i="10"/>
  <c r="J2" i="10"/>
  <c r="K2" i="10" s="1"/>
  <c r="I5" i="10"/>
  <c r="I3" i="10"/>
  <c r="I4" i="10"/>
  <c r="Q41" i="3"/>
  <c r="H85" i="3"/>
  <c r="G42" i="3"/>
  <c r="K4" i="10" l="1"/>
  <c r="K5" i="10"/>
  <c r="K3" i="10"/>
  <c r="J3" i="10"/>
  <c r="J5" i="10"/>
  <c r="J4" i="10"/>
  <c r="M2" i="10" a="1"/>
  <c r="O2" i="10" a="1"/>
  <c r="P2" i="10" a="1"/>
  <c r="L2" i="10" a="1"/>
  <c r="I24" i="9"/>
  <c r="I24" i="7"/>
  <c r="Q84" i="3"/>
  <c r="I85" i="3"/>
  <c r="H42" i="3"/>
  <c r="R2" i="10" l="1" a="1"/>
  <c r="Q2" i="10" a="1"/>
  <c r="J85" i="3"/>
  <c r="I42" i="3"/>
  <c r="K85" i="3" l="1"/>
  <c r="J42" i="3"/>
  <c r="L85" i="3" l="1"/>
  <c r="K42" i="3"/>
  <c r="M85" i="3" l="1"/>
  <c r="L42" i="3"/>
  <c r="N85" i="3" l="1"/>
  <c r="M42" i="3"/>
  <c r="O85" i="3" l="1"/>
  <c r="N42" i="3"/>
  <c r="Q83" i="3" l="1"/>
  <c r="Q85" i="3" s="1"/>
  <c r="P85" i="3"/>
  <c r="O42" i="3"/>
  <c r="P42" i="3" l="1"/>
  <c r="Q40" i="3"/>
  <c r="Q42" i="3" s="1"/>
  <c r="L7" i="4" s="1"/>
  <c r="I23" i="7" l="1"/>
  <c r="I23" i="9"/>
  <c r="AE54" i="7"/>
  <c r="I54" i="7"/>
  <c r="AE52" i="7"/>
  <c r="I52" i="7"/>
  <c r="AE50" i="7"/>
  <c r="I50" i="7"/>
  <c r="AE48" i="7"/>
  <c r="I48" i="7"/>
  <c r="AE46" i="7"/>
  <c r="I46" i="7"/>
  <c r="AE44" i="7"/>
  <c r="I44" i="7"/>
  <c r="R2" i="10"/>
  <c r="Q2" i="10"/>
  <c r="P2" i="10"/>
  <c r="O2" i="10"/>
  <c r="M2" i="10"/>
  <c r="L2"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<sst xmlns="http://schemas.openxmlformats.org/spreadsheetml/2006/main" count="489" uniqueCount="248">
  <si>
    <t>［レベルA］状況整理と決定【状況整理】</t>
  </si>
  <si>
    <t>前年度</t>
  </si>
  <si>
    <t>種類</t>
  </si>
  <si>
    <t>内訳</t>
  </si>
  <si>
    <t>単位</t>
  </si>
  <si>
    <t>利用者コード</t>
  </si>
  <si>
    <t>ＩＥＡ</t>
  </si>
  <si>
    <t>－</t>
  </si>
  <si>
    <t>IEA</t>
  </si>
  <si>
    <t>合計</t>
  </si>
  <si>
    <t>エネルギーの使用量</t>
  </si>
  <si>
    <t>電力</t>
  </si>
  <si>
    <t>使用量</t>
  </si>
  <si>
    <t>kWh</t>
  </si>
  <si>
    <t>板橋エコアクション 活動申請書</t>
  </si>
  <si>
    <t>基本情報（組織の概要、構成、活動状況など）</t>
  </si>
  <si>
    <t>料金</t>
  </si>
  <si>
    <t>円</t>
  </si>
  <si>
    <t>ガス</t>
  </si>
  <si>
    <t>㎥</t>
  </si>
  <si>
    <t>ガソリン</t>
  </si>
  <si>
    <t>ℓ</t>
  </si>
  <si>
    <t>基本情報</t>
  </si>
  <si>
    <t>組織・事業者名</t>
  </si>
  <si>
    <t>軽油</t>
  </si>
  <si>
    <t xml:space="preserve"> </t>
  </si>
  <si>
    <t>年</t>
  </si>
  <si>
    <t>月</t>
  </si>
  <si>
    <t>灯油</t>
  </si>
  <si>
    <t>役職名</t>
  </si>
  <si>
    <t>重油</t>
  </si>
  <si>
    <t>所在地</t>
  </si>
  <si>
    <t>郵便番号</t>
  </si>
  <si>
    <t>（あて先）　板　橋　区　長</t>
  </si>
  <si>
    <t>住所</t>
  </si>
  <si>
    <t>連絡先</t>
  </si>
  <si>
    <t>電話</t>
  </si>
  <si>
    <t>メール</t>
  </si>
  <si>
    <t>氏名</t>
  </si>
  <si>
    <t>料金合計</t>
  </si>
  <si>
    <t>ホームページ</t>
  </si>
  <si>
    <t>廃棄物等の排出量</t>
  </si>
  <si>
    <t>排出量</t>
  </si>
  <si>
    <t>処理費用</t>
  </si>
  <si>
    <t>業種</t>
  </si>
  <si>
    <t>㎏</t>
  </si>
  <si>
    <t>事業内容</t>
  </si>
  <si>
    <t>資本金</t>
  </si>
  <si>
    <t>万円</t>
  </si>
  <si>
    <t>従業員数</t>
  </si>
  <si>
    <t>名</t>
  </si>
  <si>
    <t>電話番号</t>
  </si>
  <si>
    <t>［レベルA］状況整理と決定【決定】</t>
  </si>
  <si>
    <t>組織について</t>
  </si>
  <si>
    <t>処理費用合計</t>
  </si>
  <si>
    <t>(法人にあっては、名称、代表者の氏名及び主たる事務所の所在地)</t>
  </si>
  <si>
    <t>水の使用量</t>
  </si>
  <si>
    <t>上水道</t>
  </si>
  <si>
    <t>組織の概要</t>
  </si>
  <si>
    <t>事業者の例（沿革、事業内容、生産品目の紹介など）
組合・団体の例（沿革、設立目的、構成員、関連組織など）</t>
  </si>
  <si>
    <t>エネルギーの使用</t>
  </si>
  <si>
    <t>主要部門
の
名称
と
役割・権限</t>
  </si>
  <si>
    <t>名称</t>
  </si>
  <si>
    <t>水の使用</t>
  </si>
  <si>
    <t>役割
・
権限</t>
  </si>
  <si>
    <t>前年度の
結果</t>
  </si>
  <si>
    <t>代表者</t>
  </si>
  <si>
    <t>二酸化炭素換算のエネルギー使用量削減率</t>
  </si>
  <si>
    <t>％</t>
  </si>
  <si>
    <t>コスト削減金額</t>
  </si>
  <si>
    <t>処理費用の削減率</t>
  </si>
  <si>
    <t>処理費用の削減金額</t>
  </si>
  <si>
    <t>水道使用量の削減率</t>
  </si>
  <si>
    <t>部門の行う役割（環境に配慮するためにできる権限）を記載。</t>
  </si>
  <si>
    <t>水道料金の削減金額</t>
  </si>
  <si>
    <t>活動期間</t>
  </si>
  <si>
    <t>（西暦）</t>
  </si>
  <si>
    <t>～</t>
  </si>
  <si>
    <t>傾向</t>
  </si>
  <si>
    <t>-</t>
  </si>
  <si>
    <t>環境に関係する事業活動の有無</t>
  </si>
  <si>
    <t>活動年度</t>
  </si>
  <si>
    <t>原因</t>
  </si>
  <si>
    <t>対策</t>
  </si>
  <si>
    <t>前々年度</t>
  </si>
  <si>
    <t>その他</t>
  </si>
  <si>
    <t>廃棄物の排出</t>
  </si>
  <si>
    <t>一般廃棄物（自治体回収）</t>
  </si>
  <si>
    <t>一般廃棄物（委託処理）</t>
  </si>
  <si>
    <t>　活動レベルＡ達成の確認</t>
  </si>
  <si>
    <t>産業廃棄物（固形）</t>
  </si>
  <si>
    <t>　活動レベルＢ達成の確認</t>
  </si>
  <si>
    <t>産業廃棄物（液状）</t>
  </si>
  <si>
    <t>前年度の活動の振り返り</t>
  </si>
  <si>
    <t>　活動レベルＣ達成の確認</t>
  </si>
  <si>
    <t>水の使用・排水</t>
  </si>
  <si>
    <t>井戸水</t>
  </si>
  <si>
    <t>公共用水域への排水</t>
  </si>
  <si>
    <t>対策の
実施状況</t>
  </si>
  <si>
    <t>　登録内容の修正</t>
  </si>
  <si>
    <t>化学物質の使用</t>
  </si>
  <si>
    <t>毒劇</t>
  </si>
  <si>
    <t>PRTR</t>
  </si>
  <si>
    <t>SDS</t>
  </si>
  <si>
    <t>　事務局との各種コミュニケーション</t>
  </si>
  <si>
    <t>活動に向けて</t>
  </si>
  <si>
    <t>［レベルB］状況分析と対応</t>
  </si>
  <si>
    <t>［レベルC］マネジメントの実践</t>
  </si>
  <si>
    <t>法令</t>
  </si>
  <si>
    <t>法令との
関係度</t>
  </si>
  <si>
    <t>実施項目</t>
  </si>
  <si>
    <t>実施</t>
  </si>
  <si>
    <t>推進責任者名</t>
  </si>
  <si>
    <t>地球環境保全・省エネ</t>
  </si>
  <si>
    <t>成功した要因、うまくできなかった原因の分析</t>
  </si>
  <si>
    <t>掲載行</t>
  </si>
  <si>
    <t>必須</t>
  </si>
  <si>
    <t>地球温暖化対策推進法</t>
  </si>
  <si>
    <t>省エネルギー法</t>
  </si>
  <si>
    <t>フロン排出抑制法</t>
  </si>
  <si>
    <t>建築物省エネ法</t>
  </si>
  <si>
    <t>廃棄物・リサイクル</t>
  </si>
  <si>
    <t>資源有効利用促進法</t>
  </si>
  <si>
    <t>―</t>
  </si>
  <si>
    <t>廃棄物の処理及び清掃に関する法律</t>
  </si>
  <si>
    <t>家電リサイクル法</t>
  </si>
  <si>
    <t>建設リサイクル法</t>
  </si>
  <si>
    <t>大気汚染・水質汚濁・土壌汚染</t>
  </si>
  <si>
    <t>大気汚染防止法</t>
  </si>
  <si>
    <t>自動車ＮＯｘ・ＰＭ法</t>
  </si>
  <si>
    <t>水質汚濁防止法</t>
  </si>
  <si>
    <t>下水道法</t>
  </si>
  <si>
    <t>騒音・振動・悪臭</t>
  </si>
  <si>
    <t>騒音規制法</t>
  </si>
  <si>
    <t>振動規制法</t>
  </si>
  <si>
    <t>悪臭防止法</t>
  </si>
  <si>
    <t>化学物質</t>
  </si>
  <si>
    <t>ＰＣＢ特別措置法</t>
  </si>
  <si>
    <t>毒物劇物法</t>
  </si>
  <si>
    <t>消防法（危険物の貯蔵・取扱基準）</t>
  </si>
  <si>
    <t>水銀汚染防止法</t>
  </si>
  <si>
    <t>その他、重要度の高い、関係する法令</t>
  </si>
  <si>
    <t xml:space="preserve"> 御中</t>
  </si>
  <si>
    <t>板橋エコアクション</t>
  </si>
  <si>
    <t>年度　活動実績報告書</t>
  </si>
  <si>
    <t>（</t>
  </si>
  <si>
    <t>）</t>
  </si>
  <si>
    <t>１．組織概要</t>
  </si>
  <si>
    <t>事業所名</t>
  </si>
  <si>
    <t>：</t>
  </si>
  <si>
    <t>代表者名</t>
  </si>
  <si>
    <t>設立</t>
  </si>
  <si>
    <t xml:space="preserve">　私たちは、深刻化する地球環境に対し積極的に貢献するため、環境経営システムを構築し、環境に配慮した企業経営の継続的改善に取り組んでまいります。
</t>
  </si>
  <si>
    <t>※添付で可。追加資料は適宜シートを追加。</t>
  </si>
  <si>
    <t>　私たちの事業は、主に次の法令と関係があります。</t>
  </si>
  <si>
    <t>取組項目</t>
  </si>
  <si>
    <t>取組計画の概要</t>
  </si>
  <si>
    <t>ふりがな</t>
    <phoneticPr fontId="3" type="Hiragana" alignment="center"/>
  </si>
  <si>
    <t>前年度の振り返り</t>
    <rPh sb="0" eb="3">
      <t>ゼンネンド</t>
    </rPh>
    <rPh sb="4" eb="5">
      <t>フ</t>
    </rPh>
    <rPh sb="6" eb="7">
      <t>カエ</t>
    </rPh>
    <phoneticPr fontId="2"/>
  </si>
  <si>
    <t>法令に関係する事業活動や設備</t>
    <rPh sb="7" eb="9">
      <t>ジギョウ</t>
    </rPh>
    <rPh sb="9" eb="11">
      <t>カツドウ</t>
    </rPh>
    <phoneticPr fontId="2"/>
  </si>
  <si>
    <t>※活動レベルについては注記をご参照ください</t>
    <rPh sb="1" eb="3">
      <t>カツドウ</t>
    </rPh>
    <rPh sb="11" eb="13">
      <t>チュウキ</t>
    </rPh>
    <rPh sb="15" eb="17">
      <t>サンショウ</t>
    </rPh>
    <phoneticPr fontId="2"/>
  </si>
  <si>
    <t>（業務、建物、機械、車両・運搬具、保管場所 など）</t>
    <rPh sb="1" eb="3">
      <t>ギョウム</t>
    </rPh>
    <phoneticPr fontId="2"/>
  </si>
  <si>
    <t>通信欄</t>
    <rPh sb="0" eb="3">
      <t>ツウシンラン</t>
    </rPh>
    <phoneticPr fontId="2"/>
  </si>
  <si>
    <t>再生可能エネルギーの活用</t>
    <rPh sb="0" eb="2">
      <t>さいせい</t>
    </rPh>
    <rPh sb="2" eb="4">
      <t>かのう</t>
    </rPh>
    <rPh sb="10" eb="12">
      <t>かつよう</t>
    </rPh>
    <phoneticPr fontId="4" type="Hiragana"/>
  </si>
  <si>
    <t>太陽光</t>
    <rPh sb="0" eb="3">
      <t>たいようこう</t>
    </rPh>
    <phoneticPr fontId="4" type="Hiragana"/>
  </si>
  <si>
    <t>kWh</t>
    <phoneticPr fontId="4" type="Hiragana"/>
  </si>
  <si>
    <t>再生可能エネルギー
の年間発電量合計</t>
    <rPh sb="0" eb="2">
      <t>さいせい</t>
    </rPh>
    <rPh sb="2" eb="4">
      <t>かのう</t>
    </rPh>
    <rPh sb="11" eb="13">
      <t>ねんかん</t>
    </rPh>
    <rPh sb="13" eb="15">
      <t>はつでん</t>
    </rPh>
    <rPh sb="15" eb="16">
      <t>りょう</t>
    </rPh>
    <rPh sb="16" eb="18">
      <t>ごうけい</t>
    </rPh>
    <phoneticPr fontId="4" type="Hiragana"/>
  </si>
  <si>
    <t>その他</t>
    <rPh sb="2" eb="3">
      <t>た</t>
    </rPh>
    <phoneticPr fontId="4" type="Hiragana"/>
  </si>
  <si>
    <t>二酸化炭素換算した
エネルギーの使用量</t>
    <rPh sb="0" eb="3">
      <t>ニサンカ</t>
    </rPh>
    <rPh sb="3" eb="5">
      <t>タンソ</t>
    </rPh>
    <rPh sb="5" eb="7">
      <t>カンサン</t>
    </rPh>
    <phoneticPr fontId="2"/>
  </si>
  <si>
    <t>　</t>
    <phoneticPr fontId="2"/>
  </si>
  <si>
    <t>環境経営レポート</t>
    <rPh sb="0" eb="2">
      <t>カンキョウ</t>
    </rPh>
    <rPh sb="2" eb="4">
      <t>ケイエイ</t>
    </rPh>
    <phoneticPr fontId="2"/>
  </si>
  <si>
    <t>（注記）板橋エコアクション環境経営レポートをご覧になる前に（利用者が作成する環境経営レポートについて）</t>
    <rPh sb="1" eb="3">
      <t>チュウキ</t>
    </rPh>
    <rPh sb="13" eb="15">
      <t>カンキョウ</t>
    </rPh>
    <rPh sb="15" eb="17">
      <t>ケイエイ</t>
    </rPh>
    <rPh sb="38" eb="40">
      <t>カンキョウ</t>
    </rPh>
    <rPh sb="40" eb="42">
      <t>ケイエイ</t>
    </rPh>
    <phoneticPr fontId="2"/>
  </si>
  <si>
    <t>　サービスの利用開始</t>
    <phoneticPr fontId="2"/>
  </si>
  <si>
    <t>　サービスの利用停止</t>
    <phoneticPr fontId="2"/>
  </si>
  <si>
    <t>環境経営レポートの発行年月日</t>
    <rPh sb="0" eb="2">
      <t>カンキョウ</t>
    </rPh>
    <rPh sb="2" eb="4">
      <t>ケイエイ</t>
    </rPh>
    <rPh sb="9" eb="11">
      <t>ハッコウ</t>
    </rPh>
    <rPh sb="11" eb="14">
      <t>ネンガッピ</t>
    </rPh>
    <phoneticPr fontId="2"/>
  </si>
  <si>
    <t>専門家からの提案</t>
    <rPh sb="6" eb="8">
      <t>テイアン</t>
    </rPh>
    <phoneticPr fontId="2"/>
  </si>
  <si>
    <t>（次のページもあります）</t>
    <rPh sb="1" eb="2">
      <t>ツギ</t>
    </rPh>
    <phoneticPr fontId="2"/>
  </si>
  <si>
    <t>業種</t>
    <rPh sb="0" eb="2">
      <t>ギョウシュ</t>
    </rPh>
    <phoneticPr fontId="2"/>
  </si>
  <si>
    <t>　廃棄物排出量の削減</t>
    <phoneticPr fontId="2"/>
  </si>
  <si>
    <t>　水使用量の削減</t>
    <phoneticPr fontId="2"/>
  </si>
  <si>
    <t>　外部とのコミュニケーション</t>
    <phoneticPr fontId="2"/>
  </si>
  <si>
    <t>　環境に関する教育・訓練</t>
    <phoneticPr fontId="2"/>
  </si>
  <si>
    <t>一般・産業廃棄物の排出</t>
    <rPh sb="0" eb="2">
      <t>イッパン</t>
    </rPh>
    <phoneticPr fontId="2"/>
  </si>
  <si>
    <t>掲載文（３行以内）</t>
    <rPh sb="0" eb="2">
      <t>ケイサイ</t>
    </rPh>
    <rPh sb="2" eb="3">
      <t>ブン</t>
    </rPh>
    <rPh sb="5" eb="6">
      <t>ギョウ</t>
    </rPh>
    <rPh sb="6" eb="8">
      <t>イナイ</t>
    </rPh>
    <phoneticPr fontId="2"/>
  </si>
  <si>
    <t>２．環境経営方針</t>
    <phoneticPr fontId="2"/>
  </si>
  <si>
    <t>３．主な環境活動の結果</t>
    <phoneticPr fontId="2"/>
  </si>
  <si>
    <t>４．代表者による全体の評価</t>
    <rPh sb="2" eb="5">
      <t>ダイヒョウシャ</t>
    </rPh>
    <rPh sb="8" eb="10">
      <t>ゼンタイ</t>
    </rPh>
    <rPh sb="11" eb="13">
      <t>ヒョウカ</t>
    </rPh>
    <phoneticPr fontId="2"/>
  </si>
  <si>
    <t>４．法令等順守の状況</t>
    <phoneticPr fontId="2"/>
  </si>
  <si>
    <t>５.マネジメントサイクルの主な取り組み</t>
    <phoneticPr fontId="2"/>
  </si>
  <si>
    <r>
      <t xml:space="preserve">代表者
</t>
    </r>
    <r>
      <rPr>
        <sz val="10"/>
        <color theme="1"/>
        <rFont val="BIZ UDPゴシック"/>
        <family val="3"/>
        <charset val="128"/>
      </rPr>
      <t>（利用者）</t>
    </r>
  </si>
  <si>
    <r>
      <t>連絡窓口</t>
    </r>
    <r>
      <rPr>
        <sz val="8"/>
        <color theme="1"/>
        <rFont val="BIZ UDPゴシック"/>
        <family val="3"/>
        <charset val="128"/>
      </rPr>
      <t xml:space="preserve">
（実務担当者）</t>
    </r>
    <rPh sb="0" eb="2">
      <t>れんらく</t>
    </rPh>
    <rPh sb="2" eb="4">
      <t>まどぐち</t>
    </rPh>
    <rPh sb="6" eb="8">
      <t>じつむ</t>
    </rPh>
    <rPh sb="8" eb="11">
      <t>たんとうしゃ</t>
    </rPh>
    <phoneticPr fontId="4" type="Hiragana"/>
  </si>
  <si>
    <r>
      <t>設立</t>
    </r>
    <r>
      <rPr>
        <sz val="9"/>
        <color theme="1"/>
        <rFont val="BIZ UDPゴシック"/>
        <family val="3"/>
        <charset val="128"/>
      </rPr>
      <t>（西暦）</t>
    </r>
  </si>
  <si>
    <r>
      <t>活動の意気込み</t>
    </r>
    <r>
      <rPr>
        <sz val="12"/>
        <color theme="1"/>
        <rFont val="BIZ UDPゴシック"/>
        <family val="3"/>
        <charset val="128"/>
      </rPr>
      <t xml:space="preserve">
</t>
    </r>
    <r>
      <rPr>
        <sz val="14"/>
        <color theme="1"/>
        <rFont val="BIZ UDPゴシック"/>
        <family val="3"/>
        <charset val="128"/>
      </rPr>
      <t>ＰＲ</t>
    </r>
    <phoneticPr fontId="4" type="Hiragana"/>
  </si>
  <si>
    <r>
      <t xml:space="preserve">二酸化炭素排出量の削減　
</t>
    </r>
    <r>
      <rPr>
        <sz val="8"/>
        <color theme="1"/>
        <rFont val="BIZ UDPゴシック"/>
        <family val="3"/>
        <charset val="128"/>
      </rPr>
      <t>（エネルギー使用量の削減など）</t>
    </r>
    <phoneticPr fontId="2"/>
  </si>
  <si>
    <r>
      <rPr>
        <sz val="16"/>
        <color theme="1"/>
        <rFont val="BIZ UDPゴシック"/>
        <family val="3"/>
        <charset val="128"/>
      </rPr>
      <t xml:space="preserve">D </t>
    </r>
    <r>
      <rPr>
        <sz val="11"/>
        <color theme="1"/>
        <rFont val="BIZ UDPゴシック"/>
        <family val="3"/>
        <charset val="128"/>
      </rPr>
      <t>（Do：計画の実施）</t>
    </r>
  </si>
  <si>
    <r>
      <t>レベルA、Bの結果を踏まえ、今期実施する具体的な行動</t>
    </r>
    <r>
      <rPr>
        <sz val="8"/>
        <color rgb="FFFF0000"/>
        <rFont val="BIZ UDPゴシック"/>
        <family val="3"/>
        <charset val="128"/>
      </rPr>
      <t xml:space="preserve">
実施時期や期限を明示</t>
    </r>
  </si>
  <si>
    <r>
      <t xml:space="preserve">計画の実施結果
</t>
    </r>
    <r>
      <rPr>
        <sz val="8"/>
        <color rgb="FFFF0000"/>
        <rFont val="BIZ UDPゴシック"/>
        <family val="3"/>
        <charset val="128"/>
      </rPr>
      <t>数値を用いて記述</t>
    </r>
  </si>
  <si>
    <r>
      <t>　二酸化炭素排出量の削減</t>
    </r>
    <r>
      <rPr>
        <sz val="3"/>
        <color theme="1"/>
        <rFont val="BIZ UDPゴシック"/>
        <family val="3"/>
        <charset val="128"/>
      </rPr>
      <t>　</t>
    </r>
    <r>
      <rPr>
        <sz val="11"/>
        <color theme="1"/>
        <rFont val="BIZ UDPゴシック"/>
        <family val="3"/>
        <charset val="128"/>
      </rPr>
      <t xml:space="preserve">
</t>
    </r>
    <r>
      <rPr>
        <sz val="9"/>
        <color theme="1"/>
        <rFont val="BIZ UDPゴシック"/>
        <family val="3"/>
        <charset val="128"/>
      </rPr>
      <t>　</t>
    </r>
    <r>
      <rPr>
        <sz val="8"/>
        <color theme="1"/>
        <rFont val="BIZ UDPゴシック"/>
        <family val="3"/>
        <charset val="128"/>
      </rPr>
      <t>（エネルギー使用量の削減など）</t>
    </r>
    <r>
      <rPr>
        <sz val="11"/>
        <color theme="1"/>
        <rFont val="BIZ UDPゴシック"/>
        <family val="3"/>
        <charset val="128"/>
      </rPr>
      <t xml:space="preserve">
</t>
    </r>
    <phoneticPr fontId="2"/>
  </si>
  <si>
    <r>
      <t>前年度の対策</t>
    </r>
    <r>
      <rPr>
        <sz val="8"/>
        <color theme="1"/>
        <rFont val="BIZ UDPゴシック"/>
        <family val="3"/>
        <charset val="128"/>
      </rPr>
      <t xml:space="preserve">
（前年度のエコアクションから転記）</t>
    </r>
    <rPh sb="8" eb="11">
      <t>ゼンネンド</t>
    </rPh>
    <rPh sb="21" eb="23">
      <t>テンキ</t>
    </rPh>
    <phoneticPr fontId="2"/>
  </si>
  <si>
    <r>
      <t xml:space="preserve">一般廃棄物
</t>
    </r>
    <r>
      <rPr>
        <sz val="9"/>
        <color theme="1"/>
        <rFont val="BIZ UDPゴシック"/>
        <family val="3"/>
        <charset val="128"/>
      </rPr>
      <t>（自治体回収）</t>
    </r>
  </si>
  <si>
    <r>
      <t xml:space="preserve">一般廃棄物
</t>
    </r>
    <r>
      <rPr>
        <sz val="9"/>
        <color theme="1"/>
        <rFont val="BIZ UDPゴシック"/>
        <family val="3"/>
        <charset val="128"/>
      </rPr>
      <t>（処理委託）</t>
    </r>
  </si>
  <si>
    <r>
      <t xml:space="preserve">産業廃棄物
</t>
    </r>
    <r>
      <rPr>
        <sz val="9"/>
        <color theme="1"/>
        <rFont val="BIZ UDPゴシック"/>
        <family val="3"/>
        <charset val="128"/>
      </rPr>
      <t>（固形）</t>
    </r>
  </si>
  <si>
    <r>
      <t xml:space="preserve">産業廃棄物
</t>
    </r>
    <r>
      <rPr>
        <sz val="9"/>
        <color theme="1"/>
        <rFont val="BIZ UDPゴシック"/>
        <family val="3"/>
        <charset val="128"/>
      </rPr>
      <t>（液状）</t>
    </r>
  </si>
  <si>
    <r>
      <t>右記排出係数
により換算</t>
    </r>
    <r>
      <rPr>
        <sz val="8"/>
        <color theme="0"/>
        <rFont val="BIZ UDPゴシック"/>
        <family val="3"/>
        <charset val="128"/>
      </rPr>
      <t xml:space="preserve">＿
</t>
    </r>
    <r>
      <rPr>
        <sz val="8"/>
        <color theme="1"/>
        <rFont val="BIZ UDPゴシック"/>
        <family val="3"/>
        <charset val="128"/>
      </rPr>
      <t>　
単位：kg-CO2</t>
    </r>
    <rPh sb="0" eb="2">
      <t>ウキ</t>
    </rPh>
    <rPh sb="2" eb="4">
      <t>ハイシュツ</t>
    </rPh>
    <rPh sb="4" eb="6">
      <t>ケイスウ</t>
    </rPh>
    <rPh sb="10" eb="12">
      <t>カンザン</t>
    </rPh>
    <rPh sb="16" eb="18">
      <t>タンイ</t>
    </rPh>
    <phoneticPr fontId="2"/>
  </si>
  <si>
    <t>1年間の活動を振り返っての、来期の行動計画</t>
    <phoneticPr fontId="2"/>
  </si>
  <si>
    <t>　化学物質の適正管理遵守・維持</t>
    <rPh sb="6" eb="8">
      <t>テキセイ</t>
    </rPh>
    <rPh sb="8" eb="10">
      <t>カンリ</t>
    </rPh>
    <rPh sb="10" eb="12">
      <t>ジュンシュ</t>
    </rPh>
    <rPh sb="13" eb="15">
      <t>イジ</t>
    </rPh>
    <phoneticPr fontId="2"/>
  </si>
  <si>
    <r>
      <rPr>
        <sz val="16"/>
        <color theme="1"/>
        <rFont val="BIZ UDPゴシック"/>
        <family val="3"/>
        <charset val="128"/>
      </rPr>
      <t xml:space="preserve">P </t>
    </r>
    <r>
      <rPr>
        <sz val="11"/>
        <color theme="1"/>
        <rFont val="BIZ UDPゴシック"/>
        <family val="3"/>
        <charset val="128"/>
      </rPr>
      <t>（Plan：計画の策定）</t>
    </r>
    <phoneticPr fontId="2"/>
  </si>
  <si>
    <r>
      <rPr>
        <sz val="16"/>
        <color theme="1"/>
        <rFont val="BIZ UDPゴシック"/>
        <family val="3"/>
        <charset val="128"/>
      </rPr>
      <t xml:space="preserve">P </t>
    </r>
    <r>
      <rPr>
        <sz val="8"/>
        <color theme="1"/>
        <rFont val="BIZ UDPゴシック"/>
        <family val="3"/>
        <charset val="128"/>
      </rPr>
      <t>（Plan：計画の策定）　</t>
    </r>
    <r>
      <rPr>
        <sz val="16"/>
        <color theme="1"/>
        <rFont val="BIZ UDPゴシック"/>
        <family val="3"/>
        <charset val="128"/>
      </rPr>
      <t>〈環境経営レポート掲載用〉</t>
    </r>
    <rPh sb="16" eb="18">
      <t>カンキョウ</t>
    </rPh>
    <rPh sb="18" eb="20">
      <t>ケイエイ</t>
    </rPh>
    <rPh sb="24" eb="27">
      <t>ケイサイヨウ</t>
    </rPh>
    <phoneticPr fontId="2"/>
  </si>
  <si>
    <r>
      <rPr>
        <sz val="16"/>
        <color theme="1"/>
        <rFont val="BIZ UDPゴシック"/>
        <family val="3"/>
        <charset val="128"/>
      </rPr>
      <t xml:space="preserve">C </t>
    </r>
    <r>
      <rPr>
        <sz val="11"/>
        <color theme="1"/>
        <rFont val="BIZ UDPゴシック"/>
        <family val="3"/>
        <charset val="128"/>
      </rPr>
      <t>（Check：取組状況の確認及び評価）</t>
    </r>
    <phoneticPr fontId="2"/>
  </si>
  <si>
    <t>削減目標</t>
    <rPh sb="0" eb="4">
      <t>サクゲンモクヒョウ</t>
    </rPh>
    <phoneticPr fontId="2"/>
  </si>
  <si>
    <r>
      <rPr>
        <sz val="16"/>
        <color theme="1"/>
        <rFont val="BIZ UDPゴシック"/>
        <family val="3"/>
        <charset val="128"/>
      </rPr>
      <t>A</t>
    </r>
    <r>
      <rPr>
        <sz val="11"/>
        <color theme="1"/>
        <rFont val="BIZ UDPゴシック"/>
        <family val="3"/>
        <charset val="128"/>
      </rPr>
      <t xml:space="preserve"> （Action：見直し）</t>
    </r>
    <phoneticPr fontId="2"/>
  </si>
  <si>
    <t>レベルC掲載用</t>
    <rPh sb="4" eb="6">
      <t>ケイサイ</t>
    </rPh>
    <rPh sb="6" eb="7">
      <t>ヨウ</t>
    </rPh>
    <phoneticPr fontId="2"/>
  </si>
  <si>
    <t>─</t>
    <phoneticPr fontId="2"/>
  </si>
  <si>
    <t>COUNT</t>
    <phoneticPr fontId="2"/>
  </si>
  <si>
    <t>LIST</t>
    <phoneticPr fontId="2"/>
  </si>
  <si>
    <t>選択肢</t>
    <rPh sb="0" eb="3">
      <t>センタクシ</t>
    </rPh>
    <phoneticPr fontId="2"/>
  </si>
  <si>
    <r>
      <t>前年度の振り返り</t>
    </r>
    <r>
      <rPr>
        <sz val="11"/>
        <color theme="1"/>
        <rFont val="BIZ UDPゴシック"/>
        <family val="3"/>
        <charset val="128"/>
      </rPr>
      <t>（前年度のエコレポートより転記）</t>
    </r>
    <rPh sb="0" eb="3">
      <t>ゼンネンド</t>
    </rPh>
    <rPh sb="4" eb="5">
      <t>フ</t>
    </rPh>
    <rPh sb="6" eb="7">
      <t>カエ</t>
    </rPh>
    <rPh sb="9" eb="12">
      <t>ゼンネンド</t>
    </rPh>
    <rPh sb="21" eb="23">
      <t>テンキ</t>
    </rPh>
    <phoneticPr fontId="2"/>
  </si>
  <si>
    <t>削減目標</t>
    <rPh sb="0" eb="2">
      <t>サクゲン</t>
    </rPh>
    <rPh sb="2" eb="4">
      <t>モクヒョウ</t>
    </rPh>
    <phoneticPr fontId="2"/>
  </si>
  <si>
    <t>実施有無</t>
    <rPh sb="0" eb="2">
      <t>ジッシ</t>
    </rPh>
    <rPh sb="2" eb="4">
      <t>ウム</t>
    </rPh>
    <phoneticPr fontId="2"/>
  </si>
  <si>
    <t>あり</t>
    <phoneticPr fontId="2"/>
  </si>
  <si>
    <t>削減目標
（数値）</t>
    <rPh sb="0" eb="4">
      <t>サクゲンモクヒョウ</t>
    </rPh>
    <rPh sb="6" eb="8">
      <t>スウチ</t>
    </rPh>
    <phoneticPr fontId="2"/>
  </si>
  <si>
    <t>種類1</t>
    <rPh sb="0" eb="2">
      <t>しゅるい</t>
    </rPh>
    <phoneticPr fontId="4" type="Hiragana"/>
  </si>
  <si>
    <t>種類２</t>
    <rPh sb="0" eb="2">
      <t>しゅるい</t>
    </rPh>
    <phoneticPr fontId="4" type="Hiragana"/>
  </si>
  <si>
    <t>産業廃棄物の種類</t>
    <rPh sb="0" eb="2">
      <t>さんぎょう</t>
    </rPh>
    <rPh sb="2" eb="5">
      <t>はいきぶつ</t>
    </rPh>
    <rPh sb="6" eb="8">
      <t>しゅるい</t>
    </rPh>
    <phoneticPr fontId="4" type="Hiragana"/>
  </si>
  <si>
    <t>化学物質の種類</t>
    <rPh sb="0" eb="2">
      <t>かがく</t>
    </rPh>
    <rPh sb="2" eb="4">
      <t>ぶっしつ</t>
    </rPh>
    <rPh sb="5" eb="7">
      <t>しゅるい</t>
    </rPh>
    <phoneticPr fontId="4" type="Hiragana"/>
  </si>
  <si>
    <t>有無</t>
    <rPh sb="0" eb="2">
      <t>ウム</t>
    </rPh>
    <phoneticPr fontId="2"/>
  </si>
  <si>
    <t>その他１</t>
    <phoneticPr fontId="2"/>
  </si>
  <si>
    <t>その他２</t>
    <phoneticPr fontId="2"/>
  </si>
  <si>
    <r>
      <rPr>
        <sz val="16"/>
        <color theme="1"/>
        <rFont val="BIZ UDPゴシック"/>
        <family val="3"/>
        <charset val="128"/>
      </rPr>
      <t xml:space="preserve">D </t>
    </r>
    <r>
      <rPr>
        <sz val="11"/>
        <color theme="1"/>
        <rFont val="BIZ UDPゴシック"/>
        <family val="3"/>
        <charset val="128"/>
      </rPr>
      <t>（Do：計画の実施）</t>
    </r>
    <phoneticPr fontId="2"/>
  </si>
  <si>
    <r>
      <rPr>
        <sz val="16"/>
        <color theme="1"/>
        <rFont val="BIZ UDPゴシック"/>
        <family val="3"/>
        <charset val="128"/>
      </rPr>
      <t>P</t>
    </r>
    <r>
      <rPr>
        <sz val="11"/>
        <color theme="1"/>
        <rFont val="BIZ UDPゴシック"/>
        <family val="3"/>
        <charset val="128"/>
      </rPr>
      <t xml:space="preserve"> （Plan：計画の策定）</t>
    </r>
    <phoneticPr fontId="2"/>
  </si>
  <si>
    <t>　内部のコミュニケーション</t>
    <phoneticPr fontId="2"/>
  </si>
  <si>
    <t>　会議、打合せ、勉強会、掲示板、
　報告書、チラシなど</t>
    <phoneticPr fontId="2"/>
  </si>
  <si>
    <t>　情報発信、問い合わせ、苦情など</t>
    <phoneticPr fontId="2"/>
  </si>
  <si>
    <t>　社内勉強会、セミナー開催・参加など</t>
    <phoneticPr fontId="2"/>
  </si>
  <si>
    <t>日付(西暦)</t>
    <rPh sb="0" eb="2">
      <t>ヒヅケ</t>
    </rPh>
    <rPh sb="3" eb="5">
      <t>セイレキ</t>
    </rPh>
    <phoneticPr fontId="2"/>
  </si>
  <si>
    <t>現在の直接・間接影響（どうなる、どうなる可能性がある）</t>
    <phoneticPr fontId="2"/>
  </si>
  <si>
    <t>現在の直接・間接影響への具体的な対応方法</t>
    <rPh sb="0" eb="2">
      <t>ゲンザイ</t>
    </rPh>
    <rPh sb="3" eb="5">
      <t>チョクセツ</t>
    </rPh>
    <rPh sb="6" eb="8">
      <t>カンセツ</t>
    </rPh>
    <rPh sb="8" eb="10">
      <t>エイキョウ</t>
    </rPh>
    <rPh sb="12" eb="15">
      <t>グタイテキ</t>
    </rPh>
    <rPh sb="16" eb="18">
      <t>タイオウ</t>
    </rPh>
    <rPh sb="18" eb="20">
      <t>ホウホウ</t>
    </rPh>
    <phoneticPr fontId="2"/>
  </si>
  <si>
    <t>対応の実施状況</t>
    <rPh sb="0" eb="2">
      <t>タイオウ</t>
    </rPh>
    <phoneticPr fontId="2"/>
  </si>
  <si>
    <r>
      <t xml:space="preserve">申請内容
</t>
    </r>
    <r>
      <rPr>
        <sz val="11"/>
        <color theme="1"/>
        <rFont val="BIZ UDPゴシック"/>
        <family val="3"/>
        <charset val="128"/>
      </rPr>
      <t xml:space="preserve">
（該当する申請番号に○）</t>
    </r>
    <rPh sb="11" eb="15">
      <t xml:space="preserve">シンセイバンゴウ </t>
    </rPh>
    <phoneticPr fontId="2"/>
  </si>
  <si>
    <t>影響のあった事業活動や設備と、影響の内容
（前年度のエコアクションより記入）</t>
    <rPh sb="0" eb="2">
      <t>エイキョウ</t>
    </rPh>
    <rPh sb="6" eb="8">
      <t>ジギョウ</t>
    </rPh>
    <rPh sb="8" eb="10">
      <t xml:space="preserve">カツドウ </t>
    </rPh>
    <rPh sb="11" eb="13">
      <t>セツビ</t>
    </rPh>
    <rPh sb="15" eb="17">
      <t>エイキョウ</t>
    </rPh>
    <rPh sb="18" eb="20">
      <t>ナイヨウ</t>
    </rPh>
    <rPh sb="22" eb="25">
      <t>ゼンネンド</t>
    </rPh>
    <rPh sb="35" eb="37">
      <t>キニュウ</t>
    </rPh>
    <phoneticPr fontId="2"/>
  </si>
  <si>
    <t>様式第１号（第４条第１号関係）</t>
    <phoneticPr fontId="4" type="Hiragana"/>
  </si>
  <si>
    <t>様式第７号（第６条関係）</t>
    <phoneticPr fontId="2"/>
  </si>
  <si>
    <t>　板橋エコアクション実施要綱第６条第１項及び第２項に基づき、サービス利用に係る関係書類（エコレポート）を添えて次のとおり申請します。</t>
    <phoneticPr fontId="2"/>
  </si>
  <si>
    <t>様式第２号（第４条第２号関係）</t>
    <phoneticPr fontId="2"/>
  </si>
  <si>
    <t>様式第３号（第４条第３号関係）</t>
    <phoneticPr fontId="2"/>
  </si>
  <si>
    <t>様式第４号（第４条第４号関係）</t>
    <phoneticPr fontId="2"/>
  </si>
  <si>
    <t>様式第５号（第４条第５号関係）</t>
    <phoneticPr fontId="2"/>
  </si>
  <si>
    <t>　板橋区は、実行可能なエコアクションの選定とその実践を通じた環境配慮に関する理解の深化、目的意識の醸成及び継続して実践す
るプロセスに着目し、この一連のプロセスをマネジメントする活動を支援しています。
　活動プログラム「板橋エコアクション」は環境マネジメントシステムであり、複数のマネジメントシート（マネジメントに必要な機能もつシート）を使用して環境への取り組みを自己分析し、「板橋エコアクション環境経営レポート」にまとめて公表しています。　　　
　取り組みレベルはA、B、Cの三段階より利用者が選択し、Aは内部の状況把握、BはAに加えて外部との関り、CはBに加えて環境マネジメントシステムの理解と実践です。</t>
    <rPh sb="196" eb="198">
      <t>カンキョウ</t>
    </rPh>
    <rPh sb="198" eb="200">
      <t>ケイエイ</t>
    </rPh>
    <rPh sb="223" eb="224">
      <t>ト</t>
    </rPh>
    <rPh sb="225" eb="226">
      <t>ク</t>
    </rPh>
    <rPh sb="237" eb="240">
      <t>サンダンカイ</t>
    </rPh>
    <rPh sb="242" eb="245">
      <t>リヨウシャ</t>
    </rPh>
    <rPh sb="246" eb="248">
      <t>センタク</t>
    </rPh>
    <rPh sb="252" eb="254">
      <t>ナイブ</t>
    </rPh>
    <rPh sb="255" eb="257">
      <t>ジョウキョウ</t>
    </rPh>
    <rPh sb="257" eb="259">
      <t>ハアク</t>
    </rPh>
    <rPh sb="264" eb="265">
      <t>クワ</t>
    </rPh>
    <rPh sb="267" eb="269">
      <t>ガイブ</t>
    </rPh>
    <rPh sb="271" eb="272">
      <t>カカワ</t>
    </rPh>
    <rPh sb="278" eb="279">
      <t>クワ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</si>
</sst>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月&quot;"/>
    <numFmt numFmtId="177" formatCode="0000"/>
    <numFmt numFmtId="178" formatCode="0_ "/>
    <numFmt numFmtId="179" formatCode="0_);[Red]\(0\)"/>
    <numFmt numFmtId="180" formatCode="#,##0.0;[Red]\-#,##0.0"/>
    <numFmt numFmtId="181" formatCode="0.0_ "/>
    <numFmt numFmtId="182" formatCode="0.000"/>
    <numFmt numFmtId="183" formatCode="#&quot;月&quot;;;;"/>
    <numFmt numFmtId="184" formatCode="000"/>
    <numFmt numFmtId="185" formatCode="yyyy&quot;年&quot;m&quot;月&quot;d&quot;日&quot;;@"/>
    <numFmt numFmtId="190" formatCode="0.0"/>
  </numFmts>
  <fonts count="45">
    <font>
      <sz val="11"/>
      <color theme="1"/>
      <name val="Calibri"/>
      <scheme val="minor"/>
    </font>
    <font>
      <sz val="11"/>
      <color theme="1"/>
      <name val="Calibri"/>
      <family val="2"/>
      <scheme val="minor"/>
    </font>
    <font>
      <sz val="6"/>
      <name val="Calibri"/>
      <family val="3"/>
      <charset val="128"/>
      <scheme val="minor"/>
    </font>
    <font>
      <sz val="6"/>
      <name val="MS UI Gothic"/>
      <family val="3"/>
      <charset val="128"/>
    </font>
    <font>
      <sz val="6"/>
      <name val="AR丸ゴシック体M"/>
      <family val="3"/>
      <charset val="128"/>
    </font>
    <font>
      <sz val="10"/>
      <color theme="1"/>
      <name val="BIZ UDPゴシック"/>
      <family val="3"/>
      <charset val="128"/>
    </font>
    <font>
      <sz val="7"/>
      <color theme="1"/>
      <name val="BIZ UDPゴシック"/>
      <family val="3"/>
      <charset val="128"/>
    </font>
    <font>
      <sz val="11"/>
      <color theme="1"/>
      <name val="BIZ UDPゴシック"/>
      <family val="3"/>
      <charset val="128"/>
    </font>
    <font>
      <sz val="11"/>
      <name val="BIZ UDPゴシック"/>
      <family val="3"/>
      <charset val="128"/>
    </font>
    <font>
      <sz val="16"/>
      <color theme="1"/>
      <name val="BIZ UDPゴシック"/>
      <family val="3"/>
      <charset val="128"/>
    </font>
    <font>
      <sz val="14"/>
      <color theme="1"/>
      <name val="BIZ UDPゴシック"/>
      <family val="3"/>
      <charset val="128"/>
    </font>
    <font>
      <sz val="10"/>
      <name val="BIZ UDPゴシック"/>
      <family val="3"/>
      <charset val="128"/>
    </font>
    <font>
      <sz val="12"/>
      <color theme="1"/>
      <name val="BIZ UDPゴシック"/>
      <family val="3"/>
      <charset val="128"/>
    </font>
    <font>
      <sz val="9"/>
      <name val="BIZ UDPゴシック"/>
      <family val="3"/>
      <charset val="128"/>
    </font>
    <font>
      <sz val="10"/>
      <color indexed="55"/>
      <name val="BIZ UDPゴシック"/>
      <family val="3"/>
      <charset val="128"/>
    </font>
    <font>
      <sz val="12"/>
      <name val="BIZ UDPゴシック"/>
      <family val="3"/>
      <charset val="128"/>
    </font>
    <font>
      <sz val="8"/>
      <color theme="1"/>
      <name val="BIZ UDPゴシック"/>
      <family val="3"/>
      <charset val="128"/>
    </font>
    <font>
      <sz val="9"/>
      <color theme="1"/>
      <name val="BIZ UDPゴシック"/>
      <family val="3"/>
      <charset val="128"/>
    </font>
    <font>
      <b/>
      <sz val="9"/>
      <color rgb="FFFF0000"/>
      <name val="BIZ UDPゴシック"/>
      <family val="3"/>
      <charset val="128"/>
    </font>
    <font>
      <sz val="10"/>
      <color rgb="FF969696"/>
      <name val="BIZ UDPゴシック"/>
      <family val="3"/>
      <charset val="128"/>
    </font>
    <font>
      <b/>
      <sz val="10"/>
      <color theme="1"/>
      <name val="BIZ UDPゴシック"/>
      <family val="3"/>
      <charset val="128"/>
    </font>
    <font>
      <sz val="60"/>
      <color theme="1"/>
      <name val="BIZ UDPゴシック"/>
      <family val="3"/>
      <charset val="128"/>
    </font>
    <font>
      <sz val="26"/>
      <color theme="1"/>
      <name val="BIZ UDPゴシック"/>
      <family val="3"/>
      <charset val="128"/>
    </font>
    <font>
      <sz val="26"/>
      <name val="BIZ UDPゴシック"/>
      <family val="3"/>
      <charset val="128"/>
    </font>
    <font>
      <sz val="12"/>
      <color rgb="FF0000FF"/>
      <name val="BIZ UDPゴシック"/>
      <family val="3"/>
      <charset val="128"/>
    </font>
    <font>
      <sz val="10"/>
      <color rgb="FF0000FF"/>
      <name val="BIZ UDPゴシック"/>
      <family val="3"/>
      <charset val="128"/>
    </font>
    <font>
      <sz val="9"/>
      <color rgb="FF0000FF"/>
      <name val="BIZ UDPゴシック"/>
      <family val="3"/>
      <charset val="128"/>
    </font>
    <font>
      <sz val="9"/>
      <color rgb="FF969696"/>
      <name val="BIZ UDPゴシック"/>
      <family val="3"/>
      <charset val="128"/>
    </font>
    <font>
      <b/>
      <sz val="8"/>
      <color theme="1"/>
      <name val="BIZ UDPゴシック"/>
      <family val="3"/>
      <charset val="128"/>
    </font>
    <font>
      <sz val="8"/>
      <color rgb="FF969696"/>
      <name val="BIZ UDPゴシック"/>
      <family val="3"/>
      <charset val="128"/>
    </font>
    <font>
      <sz val="8"/>
      <color rgb="FF333333"/>
      <name val="BIZ UDPゴシック"/>
      <family val="3"/>
      <charset val="128"/>
    </font>
    <font>
      <b/>
      <sz val="11"/>
      <color theme="1"/>
      <name val="BIZ UDPゴシック"/>
      <family val="3"/>
      <charset val="128"/>
    </font>
    <font>
      <sz val="8"/>
      <color rgb="FFFF0000"/>
      <name val="BIZ UDPゴシック"/>
      <family val="3"/>
      <charset val="128"/>
    </font>
    <font>
      <sz val="3"/>
      <color theme="1"/>
      <name val="BIZ UDPゴシック"/>
      <family val="3"/>
      <charset val="128"/>
    </font>
    <font>
      <b/>
      <sz val="9"/>
      <color theme="1"/>
      <name val="BIZ UDPゴシック"/>
      <family val="3"/>
      <charset val="128"/>
    </font>
    <font>
      <b/>
      <sz val="12"/>
      <color theme="1"/>
      <name val="BIZ UDPゴシック"/>
      <family val="3"/>
      <charset val="128"/>
    </font>
    <font>
      <sz val="8"/>
      <color theme="0"/>
      <name val="BIZ UDPゴシック"/>
      <family val="3"/>
      <charset val="128"/>
    </font>
    <font>
      <b/>
      <sz val="18"/>
      <color theme="1"/>
      <name val="BIZ UDPゴシック"/>
      <family val="3"/>
      <charset val="128"/>
    </font>
    <font>
      <b/>
      <sz val="20"/>
      <color theme="1"/>
      <name val="BIZ UDPゴシック"/>
      <family val="3"/>
      <charset val="128"/>
    </font>
    <font>
      <b/>
      <sz val="48"/>
      <color theme="1"/>
      <name val="BIZ UDPゴシック"/>
      <family val="3"/>
      <charset val="128"/>
    </font>
    <font>
      <sz val="15"/>
      <color theme="1"/>
      <name val="BIZ UDPゴシック"/>
      <family val="3"/>
      <charset val="128"/>
    </font>
    <font>
      <u/>
      <sz val="12"/>
      <color theme="1"/>
      <name val="BIZ UDPゴシック"/>
      <family val="3"/>
      <charset val="128"/>
    </font>
    <font>
      <b/>
      <sz val="9"/>
      <color rgb="FF0070C0"/>
      <name val="BIZ UDPゴシック"/>
      <family val="3"/>
      <charset val="128"/>
    </font>
    <font>
      <sz val="11"/>
      <color theme="1"/>
      <name val="ＭＳ Ｐゴシック"/>
      <family val="3"/>
      <charset val="128"/>
    </font>
    <font>
      <sz val="11"/>
      <color theme="0"/>
      <name val="Calibri"/>
      <family val="2"/>
      <scheme val="minor"/>
    </font>
  </fonts>
  <fills count="21">
    <fill>
      <patternFill patternType="none"/>
    </fill>
    <fill>
      <patternFill patternType="gray125"/>
    </fill>
    <fill>
      <patternFill patternType="solid">
        <fgColor rgb="FFFFFFFF"/>
        <bgColor rgb="FFFFFFFF"/>
      </patternFill>
    </fill>
    <fill>
      <patternFill patternType="solid">
        <fgColor rgb="FFCCFFCC"/>
        <bgColor rgb="FFCCFFCC"/>
      </patternFill>
    </fill>
    <fill>
      <patternFill patternType="solid">
        <fgColor rgb="FFFFFFCC"/>
        <bgColor rgb="FFFFFFCC"/>
      </patternFill>
    </fill>
    <fill>
      <patternFill patternType="solid">
        <fgColor rgb="FFFFCC00"/>
        <bgColor rgb="FFFFCC00"/>
      </patternFill>
    </fill>
    <fill>
      <patternFill patternType="solid">
        <fgColor rgb="FFFBE4D5"/>
        <bgColor rgb="FFFBE4D5"/>
      </patternFill>
    </fill>
    <fill>
      <patternFill patternType="solid">
        <fgColor indexed="9"/>
        <bgColor indexed="64"/>
      </patternFill>
    </fill>
    <fill>
      <patternFill patternType="solid">
        <fgColor indexed="42"/>
        <bgColor indexed="64"/>
      </patternFill>
    </fill>
    <fill>
      <patternFill patternType="solid">
        <fgColor rgb="FFFFFFFF"/>
        <bgColor indexed="64"/>
      </patternFill>
    </fill>
    <fill>
      <patternFill patternType="solid">
        <fgColor rgb="FFFFFFCC"/>
        <bgColor indexed="64"/>
      </patternFill>
    </fill>
    <fill>
      <patternFill patternType="solid">
        <fgColor indexed="26"/>
        <bgColor indexed="64"/>
      </patternFill>
    </fill>
    <fill>
      <patternFill patternType="solid">
        <fgColor rgb="FFFFFFFF"/>
        <bgColor rgb="FFFFFFCC"/>
      </patternFill>
    </fill>
    <fill>
      <patternFill patternType="solid">
        <fgColor theme="5" tint="0.79998168889431442"/>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FFCC"/>
        <bgColor rgb="FFFFFFFF"/>
      </patternFill>
    </fill>
    <fill>
      <patternFill patternType="solid">
        <fgColor rgb="FFFDEFE7"/>
        <bgColor indexed="64"/>
      </patternFill>
    </fill>
    <fill>
      <patternFill patternType="solid">
        <fgColor theme="0" tint="-0.499984740745262"/>
        <bgColor indexed="64"/>
      </patternFill>
    </fill>
    <fill>
      <patternFill patternType="solid">
        <fgColor rgb="FFE4EEF8"/>
        <bgColor indexed="64"/>
      </patternFill>
    </fill>
  </fills>
  <borders count="222">
    <border>
      <left/>
      <right/>
      <top/>
      <bottom/>
      <diagonal/>
    </border>
    <border>
      <left style="hair">
        <color rgb="FF0000FF"/>
      </left>
      <right/>
      <top style="hair">
        <color rgb="FF0000FF"/>
      </top>
      <bottom/>
      <diagonal/>
    </border>
    <border>
      <left/>
      <right/>
      <top style="hair">
        <color rgb="FF0000FF"/>
      </top>
      <bottom/>
      <diagonal/>
    </border>
    <border>
      <left/>
      <right/>
      <top/>
      <bottom/>
      <diagonal/>
    </border>
    <border>
      <left style="hair">
        <color rgb="FF0000FF"/>
      </left>
      <right/>
      <top/>
      <bottom/>
      <diagonal/>
    </border>
    <border>
      <left/>
      <right style="hair">
        <color rgb="FF0000FF"/>
      </right>
      <top style="hair">
        <color rgb="FF0000FF"/>
      </top>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hair">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hair">
        <color rgb="FF000000"/>
      </right>
      <top style="thin">
        <color rgb="FF000000"/>
      </top>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right style="hair">
        <color rgb="FF0000FF"/>
      </right>
      <top/>
      <bottom/>
      <diagonal/>
    </border>
    <border>
      <left/>
      <right style="hair">
        <color rgb="FF000000"/>
      </right>
      <top style="thin">
        <color rgb="FF000000"/>
      </top>
      <bottom style="hair">
        <color rgb="FF000000"/>
      </bottom>
      <diagonal/>
    </border>
    <border>
      <left/>
      <right/>
      <top/>
      <bottom/>
      <diagonal/>
    </border>
    <border>
      <left/>
      <right/>
      <top/>
      <bottom/>
      <diagonal/>
    </border>
    <border>
      <left style="hair">
        <color rgb="FF000000"/>
      </left>
      <right style="thin">
        <color rgb="FF000000"/>
      </right>
      <top style="thin">
        <color rgb="FF000000"/>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top style="thin">
        <color rgb="FF000000"/>
      </top>
      <bottom/>
      <diagonal/>
    </border>
    <border>
      <left style="thin">
        <color rgb="FF000000"/>
      </left>
      <right style="hair">
        <color rgb="FF000000"/>
      </right>
      <top/>
      <bottom/>
      <diagonal/>
    </border>
    <border>
      <left/>
      <right/>
      <top style="thin">
        <color rgb="FF000000"/>
      </top>
      <bottom/>
      <diagonal/>
    </border>
    <border>
      <left/>
      <right/>
      <top/>
      <bottom/>
      <diagonal/>
    </border>
    <border>
      <left style="hair">
        <color rgb="FF000000"/>
      </left>
      <right style="hair">
        <color rgb="FF000000"/>
      </right>
      <top/>
      <bottom style="thin">
        <color rgb="FF000000"/>
      </bottom>
      <diagonal/>
    </border>
    <border>
      <left/>
      <right/>
      <top/>
      <bottom/>
      <diagonal/>
    </border>
    <border>
      <left/>
      <right/>
      <top/>
      <bottom/>
      <diagonal/>
    </border>
    <border>
      <left/>
      <right style="hair">
        <color rgb="FF000000"/>
      </right>
      <top/>
      <bottom style="thin">
        <color rgb="FF000000"/>
      </bottom>
      <diagonal/>
    </border>
    <border>
      <left/>
      <right/>
      <top style="thin">
        <color rgb="FF000000"/>
      </top>
      <bottom/>
      <diagonal/>
    </border>
    <border>
      <left/>
      <right/>
      <top/>
      <bottom/>
      <diagonal/>
    </border>
    <border>
      <left/>
      <right/>
      <top style="thin">
        <color rgb="FF000000"/>
      </top>
      <bottom/>
      <diagonal/>
    </border>
    <border>
      <left/>
      <right/>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top/>
      <bottom/>
      <diagonal/>
    </border>
    <border>
      <left/>
      <right style="thin">
        <color rgb="FF000000"/>
      </right>
      <top/>
      <bottom style="thin">
        <color rgb="FF000000"/>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style="hair">
        <color rgb="FF000000"/>
      </left>
      <right style="thin">
        <color rgb="FF000000"/>
      </right>
      <top/>
      <bottom style="hair">
        <color rgb="FF000000"/>
      </bottom>
      <diagonal/>
    </border>
    <border>
      <left style="thin">
        <color rgb="FF000000"/>
      </left>
      <right/>
      <top/>
      <bottom/>
      <diagonal/>
    </border>
    <border>
      <left/>
      <right style="thin">
        <color rgb="FF000000"/>
      </right>
      <top/>
      <bottom/>
      <diagonal/>
    </border>
    <border>
      <left/>
      <right/>
      <top/>
      <bottom/>
      <diagonal/>
    </border>
    <border>
      <left/>
      <right/>
      <top/>
      <bottom/>
      <diagonal/>
    </border>
    <border>
      <left/>
      <right/>
      <top/>
      <bottom/>
      <diagonal/>
    </border>
    <border>
      <left style="hair">
        <color rgb="FF000000"/>
      </left>
      <right style="hair">
        <color rgb="FF000000"/>
      </right>
      <top/>
      <bottom/>
      <diagonal/>
    </border>
    <border>
      <left/>
      <right style="hair">
        <color rgb="FF000000"/>
      </right>
      <top style="thin">
        <color rgb="FF000000"/>
      </top>
      <bottom/>
      <diagonal/>
    </border>
    <border>
      <left style="hair">
        <color rgb="FF000000"/>
      </left>
      <right/>
      <top style="thin">
        <color rgb="FF000000"/>
      </top>
      <bottom/>
      <diagonal/>
    </border>
    <border>
      <left style="hair">
        <color rgb="FF000000"/>
      </left>
      <right style="hair">
        <color rgb="FF000000"/>
      </right>
      <top style="hair">
        <color rgb="FF000000"/>
      </top>
      <bottom style="thin">
        <color rgb="FF000000"/>
      </bottom>
      <diagonal/>
    </border>
    <border>
      <left/>
      <right/>
      <top style="thin">
        <color rgb="FF000000"/>
      </top>
      <bottom/>
      <diagonal/>
    </border>
    <border>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thin">
        <color rgb="FF000000"/>
      </left>
      <right/>
      <top/>
      <bottom/>
      <diagonal/>
    </border>
    <border>
      <left style="hair">
        <color rgb="FF000000"/>
      </left>
      <right/>
      <top/>
      <bottom style="thin">
        <color rgb="FF000000"/>
      </bottom>
      <diagonal/>
    </border>
    <border>
      <left/>
      <right/>
      <top/>
      <bottom style="thin">
        <color rgb="FF000000"/>
      </bottom>
      <diagonal/>
    </border>
    <border>
      <left/>
      <right style="thin">
        <color rgb="FF000000"/>
      </right>
      <top/>
      <bottom/>
      <diagonal/>
    </border>
    <border>
      <left/>
      <right style="hair">
        <color rgb="FF000000"/>
      </right>
      <top/>
      <bottom/>
      <diagonal/>
    </border>
    <border>
      <left style="thin">
        <color rgb="FF000000"/>
      </left>
      <right style="hair">
        <color rgb="FF000000"/>
      </right>
      <top/>
      <bottom style="thin">
        <color rgb="FF000000"/>
      </bottom>
      <diagonal/>
    </border>
    <border>
      <left style="hair">
        <color rgb="FF000000"/>
      </left>
      <right style="thin">
        <color rgb="FF000000"/>
      </right>
      <top/>
      <bottom/>
      <diagonal/>
    </border>
    <border>
      <left/>
      <right style="thin">
        <color rgb="FF000000"/>
      </right>
      <top style="thin">
        <color rgb="FF000000"/>
      </top>
      <bottom style="hair">
        <color rgb="FF000000"/>
      </bottom>
      <diagonal/>
    </border>
    <border>
      <left/>
      <right style="thin">
        <color rgb="FF000000"/>
      </right>
      <top/>
      <bottom style="hair">
        <color rgb="FF000000"/>
      </bottom>
      <diagonal/>
    </border>
    <border>
      <left/>
      <right style="thin">
        <color rgb="FF000000"/>
      </right>
      <top style="hair">
        <color rgb="FF000000"/>
      </top>
      <bottom style="thin">
        <color rgb="FF000000"/>
      </bottom>
      <diagonal/>
    </border>
    <border>
      <left style="thin">
        <color rgb="FF000000"/>
      </left>
      <right style="hair">
        <color rgb="FF000000"/>
      </right>
      <top/>
      <bottom style="hair">
        <color rgb="FF000000"/>
      </bottom>
      <diagonal/>
    </border>
    <border>
      <left style="hair">
        <color rgb="FF000000"/>
      </left>
      <right style="hair">
        <color rgb="FF000000"/>
      </right>
      <top style="hair">
        <color rgb="FF000000"/>
      </top>
      <bottom/>
      <diagonal/>
    </border>
    <border>
      <left style="thin">
        <color rgb="FF000000"/>
      </left>
      <right/>
      <top/>
      <bottom/>
      <diagonal/>
    </border>
    <border>
      <left/>
      <right style="thin">
        <color rgb="FF000000"/>
      </right>
      <top/>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hair">
        <color rgb="FF000000"/>
      </left>
      <right/>
      <top/>
      <bottom/>
      <diagonal/>
    </border>
    <border>
      <left style="thin">
        <color rgb="FF000000"/>
      </left>
      <right/>
      <top/>
      <bottom style="hair">
        <color rgb="FF000000"/>
      </bottom>
      <diagonal/>
    </border>
    <border>
      <left style="hair">
        <color rgb="FF000000"/>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top style="hair">
        <color rgb="FF000000"/>
      </top>
      <bottom/>
      <diagonal/>
    </border>
    <border>
      <left/>
      <right style="hair">
        <color rgb="FF000000"/>
      </right>
      <top style="hair">
        <color rgb="FF000000"/>
      </top>
      <bottom/>
      <diagonal/>
    </border>
    <border>
      <left style="hair">
        <color rgb="FF000000"/>
      </left>
      <right/>
      <top style="hair">
        <color rgb="FF000000"/>
      </top>
      <bottom/>
      <diagonal/>
    </border>
    <border>
      <left/>
      <right/>
      <top style="hair">
        <color rgb="FF000000"/>
      </top>
      <bottom/>
      <diagonal/>
    </border>
    <border>
      <left/>
      <right/>
      <top style="hair">
        <color rgb="FF000000"/>
      </top>
      <bottom/>
      <diagonal/>
    </border>
    <border>
      <left/>
      <right style="thin">
        <color rgb="FF000000"/>
      </right>
      <top style="hair">
        <color rgb="FF000000"/>
      </top>
      <bottom/>
      <diagonal/>
    </border>
    <border>
      <left/>
      <right style="thin">
        <color rgb="FF000000"/>
      </right>
      <top style="hair">
        <color rgb="FF000000"/>
      </top>
      <bottom style="hair">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style="thin">
        <color rgb="FF000000"/>
      </left>
      <right/>
      <top style="hair">
        <color rgb="FF000000"/>
      </top>
      <bottom style="thin">
        <color rgb="FF000000"/>
      </bottom>
      <diagonal/>
    </border>
    <border>
      <left/>
      <right style="hair">
        <color rgb="FF000000"/>
      </right>
      <top/>
      <bottom/>
      <diagonal/>
    </border>
    <border>
      <left style="hair">
        <color rgb="FF000000"/>
      </left>
      <right/>
      <top/>
      <bottom/>
      <diagonal/>
    </border>
    <border>
      <left/>
      <right/>
      <top style="hair">
        <color rgb="FF000000"/>
      </top>
      <bottom style="thin">
        <color rgb="FF000000"/>
      </bottom>
      <diagonal/>
    </border>
    <border>
      <left/>
      <right/>
      <top/>
      <bottom style="hair">
        <color rgb="FF000000"/>
      </bottom>
      <diagonal/>
    </border>
    <border>
      <left/>
      <right/>
      <top style="hair">
        <color rgb="FF000000"/>
      </top>
      <bottom/>
      <diagonal/>
    </border>
    <border>
      <left style="hair">
        <color rgb="FF0000FF"/>
      </left>
      <right/>
      <top/>
      <bottom style="hair">
        <color rgb="FF0000FF"/>
      </bottom>
      <diagonal/>
    </border>
    <border>
      <left/>
      <right/>
      <top/>
      <bottom style="hair">
        <color rgb="FF0000FF"/>
      </bottom>
      <diagonal/>
    </border>
    <border>
      <left/>
      <right style="hair">
        <color rgb="FF0000FF"/>
      </right>
      <top/>
      <bottom style="hair">
        <color rgb="FF0000FF"/>
      </bottom>
      <diagonal/>
    </border>
    <border>
      <left style="thin">
        <color rgb="FF000000"/>
      </left>
      <right style="thin">
        <color rgb="FF000000"/>
      </right>
      <top style="thin">
        <color rgb="FF000000"/>
      </top>
      <bottom/>
      <diagonal/>
    </border>
    <border>
      <left style="thin">
        <color rgb="FF000000"/>
      </left>
      <right style="thin">
        <color rgb="FF000000"/>
      </right>
      <top/>
      <bottom style="medium">
        <color rgb="FF000000"/>
      </bottom>
      <diagonal/>
    </border>
    <border>
      <left style="thin">
        <color rgb="FF000000"/>
      </left>
      <right style="hair">
        <color rgb="FF000000"/>
      </right>
      <top/>
      <bottom/>
      <diagonal/>
    </border>
    <border>
      <left style="hair">
        <color rgb="FF000000"/>
      </left>
      <right/>
      <top style="thin">
        <color rgb="FF000000"/>
      </top>
      <bottom style="hair">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style="thin">
        <color rgb="FF000000"/>
      </left>
      <right style="thin">
        <color rgb="FF000000"/>
      </right>
      <top style="hair">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hair">
        <color rgb="FF000000"/>
      </right>
      <top style="hair">
        <color rgb="FF000000"/>
      </top>
      <bottom style="hair">
        <color rgb="FF000000"/>
      </bottom>
      <diagonal/>
    </border>
    <border>
      <left style="thin">
        <color rgb="FF000000"/>
      </left>
      <right/>
      <top style="hair">
        <color rgb="FF000000"/>
      </top>
      <bottom/>
      <diagonal/>
    </border>
    <border>
      <left/>
      <right/>
      <top style="hair">
        <color rgb="FF000000"/>
      </top>
      <bottom style="hair">
        <color rgb="FF000000"/>
      </bottom>
      <diagonal/>
    </border>
    <border>
      <left style="thin">
        <color rgb="FF000000"/>
      </left>
      <right/>
      <top style="hair">
        <color rgb="FF000000"/>
      </top>
      <bottom style="hair">
        <color rgb="FF000000"/>
      </bottom>
      <diagonal/>
    </border>
    <border>
      <left style="hair">
        <color rgb="FF000000"/>
      </left>
      <right/>
      <top style="hair">
        <color rgb="FF000000"/>
      </top>
      <bottom style="hair">
        <color rgb="FF000000"/>
      </bottom>
      <diagonal/>
    </border>
    <border>
      <left style="hair">
        <color rgb="FF000000"/>
      </left>
      <right/>
      <top style="hair">
        <color rgb="FF000000"/>
      </top>
      <bottom style="thin">
        <color rgb="FF000000"/>
      </bottom>
      <diagonal/>
    </border>
    <border>
      <left style="thin">
        <color rgb="FF000000"/>
      </left>
      <right style="hair">
        <color rgb="FF000000"/>
      </right>
      <top style="hair">
        <color rgb="FF000000"/>
      </top>
      <bottom style="thin">
        <color rgb="FF000000"/>
      </bottom>
      <diagonal/>
    </border>
    <border>
      <left style="hair">
        <color rgb="FF000000"/>
      </left>
      <right/>
      <top style="thin">
        <color rgb="FF000000"/>
      </top>
      <bottom style="thin">
        <color rgb="FF000000"/>
      </bottom>
      <diagonal/>
    </border>
    <border>
      <left/>
      <right/>
      <top/>
      <bottom style="hair">
        <color rgb="FF000000"/>
      </bottom>
      <diagonal/>
    </border>
    <border>
      <left style="hair">
        <color rgb="FF000000"/>
      </left>
      <right/>
      <top/>
      <bottom style="hair">
        <color rgb="FF000000"/>
      </bottom>
      <diagonal/>
    </border>
    <border>
      <left/>
      <right/>
      <top/>
      <bottom style="thin">
        <color rgb="FF000080"/>
      </bottom>
      <diagonal/>
    </border>
    <border>
      <left/>
      <right/>
      <top/>
      <bottom style="hair">
        <color rgb="FF0000FF"/>
      </bottom>
      <diagonal/>
    </border>
    <border>
      <left style="hair">
        <color indexed="12"/>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rgb="FF000000"/>
      </right>
      <top style="hair">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hair">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hair">
        <color rgb="FF000000"/>
      </bottom>
      <diagonal/>
    </border>
    <border>
      <left style="thin">
        <color indexed="64"/>
      </left>
      <right/>
      <top style="hair">
        <color rgb="FF000000"/>
      </top>
      <bottom style="thin">
        <color indexed="64"/>
      </bottom>
      <diagonal/>
    </border>
    <border>
      <left style="thin">
        <color rgb="FF000000"/>
      </left>
      <right/>
      <top style="hair">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hair">
        <color rgb="FF000000"/>
      </bottom>
      <diagonal/>
    </border>
    <border>
      <left style="thin">
        <color indexed="64"/>
      </left>
      <right style="thin">
        <color indexed="64"/>
      </right>
      <top style="hair">
        <color rgb="FF000000"/>
      </top>
      <bottom style="hair">
        <color rgb="FF000000"/>
      </bottom>
      <diagonal/>
    </border>
    <border>
      <left style="thin">
        <color indexed="64"/>
      </left>
      <right style="thin">
        <color indexed="64"/>
      </right>
      <top style="hair">
        <color rgb="FF000000"/>
      </top>
      <bottom style="thin">
        <color indexed="64"/>
      </bottom>
      <diagonal/>
    </border>
    <border>
      <left style="dotted">
        <color rgb="FF0070C0"/>
      </left>
      <right/>
      <top style="dotted">
        <color rgb="FF0070C0"/>
      </top>
      <bottom/>
      <diagonal/>
    </border>
    <border>
      <left/>
      <right/>
      <top style="dotted">
        <color rgb="FF0070C0"/>
      </top>
      <bottom/>
      <diagonal/>
    </border>
    <border>
      <left/>
      <right style="dotted">
        <color rgb="FF0070C0"/>
      </right>
      <top style="dotted">
        <color rgb="FF0070C0"/>
      </top>
      <bottom/>
      <diagonal/>
    </border>
    <border>
      <left style="dotted">
        <color rgb="FF0070C0"/>
      </left>
      <right/>
      <top/>
      <bottom/>
      <diagonal/>
    </border>
    <border>
      <left/>
      <right style="dotted">
        <color rgb="FF0070C0"/>
      </right>
      <top/>
      <bottom/>
      <diagonal/>
    </border>
    <border>
      <left style="dotted">
        <color rgb="FF0070C0"/>
      </left>
      <right/>
      <top/>
      <bottom style="dotted">
        <color rgb="FF0070C0"/>
      </bottom>
      <diagonal/>
    </border>
    <border>
      <left/>
      <right/>
      <top/>
      <bottom style="dotted">
        <color rgb="FF0070C0"/>
      </bottom>
      <diagonal/>
    </border>
    <border>
      <left/>
      <right style="dotted">
        <color rgb="FF0070C0"/>
      </right>
      <top/>
      <bottom style="dotted">
        <color rgb="FF0070C0"/>
      </bottom>
      <diagonal/>
    </border>
    <border>
      <left/>
      <right style="thin">
        <color indexed="64"/>
      </right>
      <top style="thin">
        <color rgb="FF000000"/>
      </top>
      <bottom/>
      <diagonal/>
    </border>
    <border>
      <left style="thin">
        <color indexed="64"/>
      </left>
      <right style="hair">
        <color rgb="FF000000"/>
      </right>
      <top style="thin">
        <color indexed="64"/>
      </top>
      <bottom style="hair">
        <color rgb="FF000000"/>
      </bottom>
      <diagonal/>
    </border>
    <border>
      <left style="hair">
        <color rgb="FF000000"/>
      </left>
      <right style="hair">
        <color rgb="FF000000"/>
      </right>
      <top style="thin">
        <color indexed="64"/>
      </top>
      <bottom style="hair">
        <color rgb="FF000000"/>
      </bottom>
      <diagonal/>
    </border>
    <border>
      <left style="hair">
        <color rgb="FF000000"/>
      </left>
      <right style="thin">
        <color indexed="64"/>
      </right>
      <top style="thin">
        <color indexed="64"/>
      </top>
      <bottom style="hair">
        <color rgb="FF000000"/>
      </bottom>
      <diagonal/>
    </border>
    <border>
      <left style="thin">
        <color indexed="64"/>
      </left>
      <right style="hair">
        <color rgb="FF000000"/>
      </right>
      <top style="hair">
        <color rgb="FF000000"/>
      </top>
      <bottom style="hair">
        <color rgb="FF000000"/>
      </bottom>
      <diagonal/>
    </border>
    <border>
      <left style="hair">
        <color rgb="FF000000"/>
      </left>
      <right style="thin">
        <color indexed="64"/>
      </right>
      <top style="hair">
        <color rgb="FF000000"/>
      </top>
      <bottom style="hair">
        <color rgb="FF000000"/>
      </bottom>
      <diagonal/>
    </border>
    <border>
      <left style="thin">
        <color indexed="64"/>
      </left>
      <right style="hair">
        <color rgb="FF000000"/>
      </right>
      <top style="hair">
        <color rgb="FF000000"/>
      </top>
      <bottom style="thin">
        <color indexed="64"/>
      </bottom>
      <diagonal/>
    </border>
    <border>
      <left style="hair">
        <color rgb="FF000000"/>
      </left>
      <right style="hair">
        <color rgb="FF000000"/>
      </right>
      <top style="hair">
        <color rgb="FF000000"/>
      </top>
      <bottom style="thin">
        <color indexed="64"/>
      </bottom>
      <diagonal/>
    </border>
    <border>
      <left style="hair">
        <color rgb="FF000000"/>
      </left>
      <right style="thin">
        <color indexed="64"/>
      </right>
      <top style="hair">
        <color rgb="FF000000"/>
      </top>
      <bottom style="thin">
        <color indexed="64"/>
      </bottom>
      <diagonal/>
    </border>
    <border>
      <left style="thin">
        <color rgb="FF000000"/>
      </left>
      <right style="thin">
        <color rgb="FF000000"/>
      </right>
      <top style="hair">
        <color rgb="FF000000"/>
      </top>
      <bottom style="medium">
        <color indexed="64"/>
      </bottom>
      <diagonal/>
    </border>
    <border diagonalUp="1">
      <left style="hair">
        <color rgb="FF000000"/>
      </left>
      <right/>
      <top style="thin">
        <color rgb="FF000000"/>
      </top>
      <bottom style="thin">
        <color rgb="FF000000"/>
      </bottom>
      <diagonal style="hair">
        <color rgb="FF000000"/>
      </diagonal>
    </border>
    <border diagonalUp="1">
      <left/>
      <right/>
      <top style="thin">
        <color rgb="FF000000"/>
      </top>
      <bottom style="thin">
        <color rgb="FF000000"/>
      </bottom>
      <diagonal style="hair">
        <color rgb="FF000000"/>
      </diagonal>
    </border>
    <border diagonalUp="1">
      <left/>
      <right style="thin">
        <color rgb="FF000000"/>
      </right>
      <top style="thin">
        <color rgb="FF000000"/>
      </top>
      <bottom style="thin">
        <color rgb="FF000000"/>
      </bottom>
      <diagonal style="hair">
        <color rgb="FF000000"/>
      </diagonal>
    </border>
    <border>
      <left/>
      <right style="thin">
        <color rgb="FF000000"/>
      </right>
      <top/>
      <bottom style="medium">
        <color rgb="FF000000"/>
      </bottom>
      <diagonal/>
    </border>
    <border>
      <left style="thin">
        <color rgb="FF000000"/>
      </left>
      <right style="thin">
        <color rgb="FF000000"/>
      </right>
      <top/>
      <bottom style="medium">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medium">
        <color rgb="FF000000"/>
      </bottom>
      <diagonal/>
    </border>
    <border>
      <left style="thin">
        <color rgb="FF000000"/>
      </left>
      <right style="hair">
        <color rgb="FF000000"/>
      </right>
      <top/>
      <bottom style="thin">
        <color indexed="64"/>
      </bottom>
      <diagonal/>
    </border>
    <border>
      <left style="thin">
        <color rgb="FF000000"/>
      </left>
      <right style="hair">
        <color rgb="FF000000"/>
      </right>
      <top style="hair">
        <color rgb="FF000000"/>
      </top>
      <bottom style="thin">
        <color indexed="64"/>
      </bottom>
      <diagonal/>
    </border>
    <border>
      <left style="thin">
        <color rgb="FF000000"/>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right style="thin">
        <color rgb="FF000000"/>
      </right>
      <top style="thin">
        <color indexed="64"/>
      </top>
      <bottom/>
      <diagonal/>
    </border>
    <border>
      <left/>
      <right style="thin">
        <color rgb="FF000000"/>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rgb="FF000000"/>
      </left>
      <right/>
      <top style="hair">
        <color indexed="64"/>
      </top>
      <bottom/>
      <diagonal/>
    </border>
    <border>
      <left style="thin">
        <color rgb="FF000000"/>
      </left>
      <right/>
      <top/>
      <bottom style="thin">
        <color indexed="64"/>
      </bottom>
      <diagonal/>
    </border>
    <border>
      <left/>
      <right style="hair">
        <color rgb="FF000000"/>
      </right>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hair">
        <color rgb="FF000000"/>
      </right>
      <top style="thin">
        <color rgb="FF000000"/>
      </top>
      <bottom style="thin">
        <color indexed="64"/>
      </bottom>
      <diagonal/>
    </border>
    <border>
      <left style="hair">
        <color rgb="FF000000"/>
      </left>
      <right/>
      <top style="thin">
        <color rgb="FF000000"/>
      </top>
      <bottom style="thin">
        <color indexed="64"/>
      </bottom>
      <diagonal/>
    </border>
    <border>
      <left style="thin">
        <color rgb="FF000000"/>
      </left>
      <right style="hair">
        <color rgb="FF000000"/>
      </right>
      <top style="thin">
        <color rgb="FF000000"/>
      </top>
      <bottom style="hair">
        <color rgb="FF000000"/>
      </bottom>
      <diagonal/>
    </border>
    <border>
      <left style="hair">
        <color rgb="FF000000"/>
      </left>
      <right style="thin">
        <color indexed="64"/>
      </right>
      <top style="thin">
        <color rgb="FF000000"/>
      </top>
      <bottom style="hair">
        <color rgb="FF000000"/>
      </bottom>
      <diagonal/>
    </border>
    <border>
      <left/>
      <right style="thin">
        <color indexed="64"/>
      </right>
      <top/>
      <bottom style="thin">
        <color rgb="FF000000"/>
      </bottom>
      <diagonal/>
    </border>
    <border diagonalUp="1">
      <left style="thin">
        <color rgb="FF000000"/>
      </left>
      <right/>
      <top/>
      <bottom/>
      <diagonal style="thin">
        <color rgb="FF000000"/>
      </diagonal>
    </border>
    <border diagonalUp="1">
      <left/>
      <right/>
      <top/>
      <bottom/>
      <diagonal style="thin">
        <color rgb="FF000000"/>
      </diagonal>
    </border>
    <border diagonalUp="1">
      <left/>
      <right/>
      <top style="thin">
        <color rgb="FF000000"/>
      </top>
      <bottom/>
      <diagonal style="thin">
        <color rgb="FF000000"/>
      </diagonal>
    </border>
    <border diagonalUp="1">
      <left/>
      <right style="thin">
        <color rgb="FF000000"/>
      </right>
      <top/>
      <bottom/>
      <diagonal style="thin">
        <color rgb="FF000000"/>
      </diagonal>
    </border>
    <border diagonalUp="1">
      <left style="thin">
        <color rgb="FF000000"/>
      </left>
      <right/>
      <top/>
      <bottom style="thin">
        <color indexed="64"/>
      </bottom>
      <diagonal style="thin">
        <color rgb="FF000000"/>
      </diagonal>
    </border>
    <border diagonalUp="1">
      <left/>
      <right/>
      <top/>
      <bottom style="thin">
        <color indexed="64"/>
      </bottom>
      <diagonal style="thin">
        <color rgb="FF000000"/>
      </diagonal>
    </border>
    <border diagonalUp="1">
      <left/>
      <right style="thin">
        <color rgb="FF000000"/>
      </right>
      <top/>
      <bottom style="thin">
        <color indexed="64"/>
      </bottom>
      <diagonal style="thin">
        <color rgb="FF000000"/>
      </diagonal>
    </border>
    <border>
      <left style="hair">
        <color rgb="FF000000"/>
      </left>
      <right style="thin">
        <color rgb="FF000000"/>
      </right>
      <top style="hair">
        <color rgb="FF000000"/>
      </top>
      <bottom style="thin">
        <color indexed="64"/>
      </bottom>
      <diagonal/>
    </border>
    <border>
      <left style="hair">
        <color rgb="FF000000"/>
      </left>
      <right style="thin">
        <color rgb="FF000000"/>
      </right>
      <top style="thin">
        <color indexed="64"/>
      </top>
      <bottom style="thin">
        <color indexed="64"/>
      </bottom>
      <diagonal/>
    </border>
    <border>
      <left style="hair">
        <color rgb="FF000000"/>
      </left>
      <right style="hair">
        <color rgb="FF000000"/>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hair">
        <color rgb="FF000000"/>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style="thin">
        <color rgb="FF000000"/>
      </left>
      <right style="thin">
        <color indexed="64"/>
      </right>
      <top style="hair">
        <color rgb="FF000000"/>
      </top>
      <bottom style="thin">
        <color indexed="64"/>
      </bottom>
      <diagonal/>
    </border>
    <border>
      <left style="thin">
        <color rgb="FF000000"/>
      </left>
      <right style="thin">
        <color indexed="64"/>
      </right>
      <top style="hair">
        <color rgb="FF000000"/>
      </top>
      <bottom style="hair">
        <color rgb="FF000000"/>
      </bottom>
      <diagonal/>
    </border>
    <border>
      <left style="thin">
        <color rgb="FF000000"/>
      </left>
      <right style="thin">
        <color indexed="64"/>
      </right>
      <top style="hair">
        <color rgb="FF000000"/>
      </top>
      <bottom style="thin">
        <color rgb="FF000000"/>
      </bottom>
      <diagonal/>
    </border>
    <border>
      <left style="thin">
        <color rgb="FF000000"/>
      </left>
      <right style="thin">
        <color indexed="64"/>
      </right>
      <top/>
      <bottom style="hair">
        <color rgb="FF000000"/>
      </bottom>
      <diagonal/>
    </border>
  </borders>
  <cellStyleXfs count="2">
    <xf numFmtId="0" fontId="0" fillId="0" borderId="0"/>
    <xf numFmtId="38" fontId="1" fillId="0" borderId="0" applyFont="0" applyFill="0" applyBorder="0" applyAlignment="0" applyProtection="0">
      <alignment vertical="center"/>
    </xf>
  </cellStyleXfs>
  <cellXfs count="823">
    <xf numFmtId="0" fontId="0" fillId="0" borderId="0" xfId="0" applyAlignment="1">
      <alignment vertical="center"/>
    </xf>
    <xf numFmtId="0" fontId="5" fillId="2" borderId="1" xfId="0" applyFont="1" applyFill="1" applyBorder="1" applyAlignment="1">
      <alignment vertical="center"/>
    </xf>
    <xf numFmtId="0" fontId="5" fillId="2" borderId="2" xfId="0" applyFont="1" applyFill="1" applyBorder="1" applyAlignment="1">
      <alignment vertical="center"/>
    </xf>
    <xf numFmtId="0" fontId="6" fillId="2" borderId="2" xfId="0" applyFont="1" applyFill="1" applyBorder="1" applyAlignment="1">
      <alignment horizontal="right" vertical="center"/>
    </xf>
    <xf numFmtId="0" fontId="5" fillId="2" borderId="5" xfId="0" applyFont="1" applyFill="1" applyBorder="1" applyAlignment="1">
      <alignment vertical="center"/>
    </xf>
    <xf numFmtId="0" fontId="7" fillId="0" borderId="0" xfId="0" applyFont="1" applyAlignment="1">
      <alignment vertical="center"/>
    </xf>
    <xf numFmtId="0" fontId="5" fillId="2" borderId="4" xfId="0" applyFont="1" applyFill="1" applyBorder="1" applyAlignment="1">
      <alignment vertical="center"/>
    </xf>
    <xf numFmtId="0" fontId="5" fillId="2" borderId="3" xfId="0" applyFont="1" applyFill="1" applyBorder="1" applyAlignment="1">
      <alignment vertical="center"/>
    </xf>
    <xf numFmtId="0" fontId="7" fillId="0" borderId="10" xfId="0" applyFont="1" applyBorder="1" applyAlignment="1">
      <alignment vertical="center"/>
    </xf>
    <xf numFmtId="0" fontId="5" fillId="2" borderId="19" xfId="0" applyFont="1" applyFill="1" applyBorder="1" applyAlignment="1">
      <alignment vertical="center"/>
    </xf>
    <xf numFmtId="0" fontId="9" fillId="2" borderId="3" xfId="0" applyFont="1" applyFill="1" applyBorder="1" applyAlignment="1">
      <alignment horizontal="center" vertical="center"/>
    </xf>
    <xf numFmtId="0" fontId="11" fillId="7" borderId="125" xfId="0" applyFont="1" applyFill="1" applyBorder="1" applyAlignment="1">
      <alignment vertical="center"/>
    </xf>
    <xf numFmtId="0" fontId="11" fillId="7" borderId="53" xfId="0" applyFont="1" applyFill="1" applyBorder="1" applyAlignment="1">
      <alignment vertical="center"/>
    </xf>
    <xf numFmtId="0" fontId="14" fillId="0" borderId="0" xfId="0" applyFont="1" applyAlignment="1">
      <alignment vertical="center" shrinkToFit="1"/>
    </xf>
    <xf numFmtId="0" fontId="7" fillId="0" borderId="0" xfId="0" applyFont="1" applyAlignment="1">
      <alignment vertical="center" wrapText="1"/>
    </xf>
    <xf numFmtId="0" fontId="5" fillId="0" borderId="0" xfId="0" applyFont="1" applyAlignment="1">
      <alignment horizontal="center" vertical="center"/>
    </xf>
    <xf numFmtId="0" fontId="5" fillId="2" borderId="102" xfId="0" applyFont="1" applyFill="1" applyBorder="1" applyAlignment="1">
      <alignment vertical="center"/>
    </xf>
    <xf numFmtId="0" fontId="5" fillId="2" borderId="103" xfId="0" applyFont="1" applyFill="1" applyBorder="1" applyAlignment="1">
      <alignment vertical="center"/>
    </xf>
    <xf numFmtId="0" fontId="5" fillId="2" borderId="104" xfId="0" applyFont="1" applyFill="1" applyBorder="1" applyAlignment="1">
      <alignment vertical="center"/>
    </xf>
    <xf numFmtId="0" fontId="5" fillId="2" borderId="53" xfId="0" applyFont="1" applyFill="1" applyBorder="1" applyAlignment="1">
      <alignment vertical="center"/>
    </xf>
    <xf numFmtId="0" fontId="8" fillId="0" borderId="53" xfId="0" applyFont="1" applyBorder="1" applyAlignment="1">
      <alignment vertical="center"/>
    </xf>
    <xf numFmtId="0" fontId="5" fillId="2" borderId="3" xfId="0" applyFont="1" applyFill="1" applyBorder="1" applyAlignment="1">
      <alignment horizontal="center" vertical="center"/>
    </xf>
    <xf numFmtId="0" fontId="7" fillId="0" borderId="0" xfId="0" applyFont="1" applyAlignment="1">
      <alignment horizontal="center" vertical="center"/>
    </xf>
    <xf numFmtId="0" fontId="18" fillId="0" borderId="53" xfId="0" applyFont="1" applyBorder="1" applyAlignment="1">
      <alignment vertical="top" wrapText="1"/>
    </xf>
    <xf numFmtId="0" fontId="17" fillId="0" borderId="0" xfId="0" applyFont="1" applyAlignment="1">
      <alignment vertical="center"/>
    </xf>
    <xf numFmtId="0" fontId="7" fillId="0" borderId="153" xfId="0" applyFont="1" applyBorder="1" applyAlignment="1">
      <alignment vertical="center"/>
    </xf>
    <xf numFmtId="0" fontId="7" fillId="0" borderId="154" xfId="0" applyFont="1" applyBorder="1" applyAlignment="1">
      <alignment vertical="center"/>
    </xf>
    <xf numFmtId="0" fontId="7" fillId="0" borderId="155" xfId="0" applyFont="1" applyBorder="1" applyAlignment="1">
      <alignment vertical="center"/>
    </xf>
    <xf numFmtId="0" fontId="7" fillId="0" borderId="156" xfId="0" applyFont="1" applyBorder="1" applyAlignment="1">
      <alignment vertical="center"/>
    </xf>
    <xf numFmtId="0" fontId="7" fillId="0" borderId="53" xfId="0" applyFont="1" applyBorder="1" applyAlignment="1">
      <alignment vertical="center"/>
    </xf>
    <xf numFmtId="0" fontId="7" fillId="0" borderId="157" xfId="0" applyFont="1" applyBorder="1" applyAlignment="1">
      <alignment vertical="center"/>
    </xf>
    <xf numFmtId="0" fontId="6" fillId="2" borderId="53" xfId="0" applyFont="1" applyFill="1" applyBorder="1" applyAlignment="1">
      <alignment horizontal="right" vertical="center"/>
    </xf>
    <xf numFmtId="0" fontId="19" fillId="0" borderId="157" xfId="0" applyFont="1" applyBorder="1" applyAlignment="1">
      <alignment vertical="center" shrinkToFit="1"/>
    </xf>
    <xf numFmtId="0" fontId="19" fillId="0" borderId="0" xfId="0" applyFont="1" applyAlignment="1">
      <alignment vertical="center" shrinkToFit="1"/>
    </xf>
    <xf numFmtId="0" fontId="7" fillId="0" borderId="13" xfId="0" applyFont="1" applyBorder="1" applyAlignment="1">
      <alignment vertical="center"/>
    </xf>
    <xf numFmtId="0" fontId="20" fillId="2" borderId="53" xfId="0" applyFont="1" applyFill="1" applyBorder="1" applyAlignment="1">
      <alignment vertical="center" textRotation="255" shrinkToFit="1"/>
    </xf>
    <xf numFmtId="0" fontId="21" fillId="2" borderId="53" xfId="0" applyFont="1" applyFill="1" applyBorder="1" applyAlignment="1">
      <alignment horizontal="center" vertical="top"/>
    </xf>
    <xf numFmtId="0" fontId="7" fillId="3" borderId="53" xfId="0" applyFont="1" applyFill="1" applyBorder="1" applyAlignment="1">
      <alignment vertical="center"/>
    </xf>
    <xf numFmtId="0" fontId="24" fillId="2" borderId="53" xfId="0" applyFont="1" applyFill="1" applyBorder="1" applyAlignment="1">
      <alignment vertical="center"/>
    </xf>
    <xf numFmtId="0" fontId="12" fillId="0" borderId="53" xfId="0" applyFont="1" applyBorder="1" applyAlignment="1">
      <alignment vertical="center"/>
    </xf>
    <xf numFmtId="0" fontId="6" fillId="0" borderId="53" xfId="0" applyFont="1" applyBorder="1" applyAlignment="1">
      <alignment vertical="center"/>
    </xf>
    <xf numFmtId="0" fontId="16" fillId="0" borderId="53" xfId="0" applyFont="1" applyBorder="1" applyAlignment="1">
      <alignment vertical="center"/>
    </xf>
    <xf numFmtId="0" fontId="17" fillId="2" borderId="53" xfId="0" applyFont="1" applyFill="1" applyBorder="1" applyAlignment="1">
      <alignment vertical="center"/>
    </xf>
    <xf numFmtId="0" fontId="27" fillId="0" borderId="157" xfId="0" applyFont="1" applyBorder="1" applyAlignment="1">
      <alignment vertical="center" shrinkToFit="1"/>
    </xf>
    <xf numFmtId="0" fontId="27" fillId="0" borderId="0" xfId="0" applyFont="1" applyAlignment="1">
      <alignment vertical="center" shrinkToFit="1"/>
    </xf>
    <xf numFmtId="0" fontId="5" fillId="2" borderId="53" xfId="0" applyFont="1" applyFill="1" applyBorder="1" applyAlignment="1">
      <alignment vertical="center" wrapText="1"/>
    </xf>
    <xf numFmtId="0" fontId="5" fillId="2" borderId="53" xfId="0" applyFont="1" applyFill="1" applyBorder="1" applyAlignment="1">
      <alignment vertical="center" shrinkToFit="1"/>
    </xf>
    <xf numFmtId="0" fontId="5" fillId="2" borderId="53" xfId="0" applyFont="1" applyFill="1" applyBorder="1" applyAlignment="1">
      <alignment horizontal="center" vertical="center"/>
    </xf>
    <xf numFmtId="0" fontId="5" fillId="0" borderId="0" xfId="0" applyFont="1" applyAlignment="1">
      <alignment vertical="center"/>
    </xf>
    <xf numFmtId="0" fontId="5" fillId="2" borderId="53" xfId="0" applyFont="1" applyFill="1" applyBorder="1" applyAlignment="1">
      <alignment horizontal="center" vertical="center" wrapText="1"/>
    </xf>
    <xf numFmtId="0" fontId="5" fillId="2" borderId="53" xfId="0" applyFont="1" applyFill="1" applyBorder="1" applyAlignment="1">
      <alignment horizontal="left" vertical="center" wrapText="1"/>
    </xf>
    <xf numFmtId="0" fontId="5" fillId="0" borderId="53" xfId="0" applyFont="1" applyBorder="1" applyAlignment="1">
      <alignment vertical="center"/>
    </xf>
    <xf numFmtId="180" fontId="5" fillId="2" borderId="53" xfId="0" applyNumberFormat="1" applyFont="1" applyFill="1" applyBorder="1" applyAlignment="1">
      <alignment vertical="center"/>
    </xf>
    <xf numFmtId="181" fontId="5" fillId="2" borderId="53" xfId="0" applyNumberFormat="1" applyFont="1" applyFill="1" applyBorder="1" applyAlignment="1">
      <alignment vertical="center"/>
    </xf>
    <xf numFmtId="0" fontId="19" fillId="0" borderId="53" xfId="0" applyFont="1" applyBorder="1" applyAlignment="1">
      <alignment vertical="center" shrinkToFit="1"/>
    </xf>
    <xf numFmtId="0" fontId="5" fillId="2" borderId="53" xfId="0" applyFont="1" applyFill="1" applyBorder="1" applyAlignment="1">
      <alignment horizontal="center" vertical="center" shrinkToFit="1"/>
    </xf>
    <xf numFmtId="177" fontId="5" fillId="2" borderId="53" xfId="0" applyNumberFormat="1" applyFont="1" applyFill="1" applyBorder="1" applyAlignment="1">
      <alignment vertical="center" shrinkToFit="1"/>
    </xf>
    <xf numFmtId="178" fontId="5" fillId="2" borderId="53" xfId="0" applyNumberFormat="1" applyFont="1" applyFill="1" applyBorder="1" applyAlignment="1">
      <alignment vertical="center" shrinkToFit="1"/>
    </xf>
    <xf numFmtId="0" fontId="7" fillId="0" borderId="158" xfId="0" applyFont="1" applyBorder="1" applyAlignment="1">
      <alignment vertical="center"/>
    </xf>
    <xf numFmtId="0" fontId="7" fillId="0" borderId="159" xfId="0" applyFont="1" applyBorder="1" applyAlignment="1">
      <alignment vertical="center"/>
    </xf>
    <xf numFmtId="0" fontId="5" fillId="2" borderId="159" xfId="0" applyFont="1" applyFill="1" applyBorder="1" applyAlignment="1">
      <alignment vertical="center"/>
    </xf>
    <xf numFmtId="0" fontId="5" fillId="2" borderId="159" xfId="0" applyFont="1" applyFill="1" applyBorder="1" applyAlignment="1">
      <alignment horizontal="left" vertical="center" wrapText="1"/>
    </xf>
    <xf numFmtId="0" fontId="5" fillId="2" borderId="159" xfId="0" applyFont="1" applyFill="1" applyBorder="1" applyAlignment="1">
      <alignment horizontal="center" vertical="center" shrinkToFit="1"/>
    </xf>
    <xf numFmtId="178" fontId="5" fillId="2" borderId="159" xfId="0" applyNumberFormat="1" applyFont="1" applyFill="1" applyBorder="1" applyAlignment="1">
      <alignment vertical="center" shrinkToFit="1"/>
    </xf>
    <xf numFmtId="0" fontId="19" fillId="0" borderId="160" xfId="0" applyFont="1" applyBorder="1" applyAlignment="1">
      <alignment vertical="center" shrinkToFit="1"/>
    </xf>
    <xf numFmtId="0" fontId="5" fillId="2" borderId="154" xfId="0" applyFont="1" applyFill="1" applyBorder="1" applyAlignment="1">
      <alignment vertical="center"/>
    </xf>
    <xf numFmtId="0" fontId="5" fillId="2" borderId="154" xfId="0" applyFont="1" applyFill="1" applyBorder="1" applyAlignment="1">
      <alignment horizontal="left" vertical="center" wrapText="1"/>
    </xf>
    <xf numFmtId="0" fontId="5" fillId="2" borderId="154" xfId="0" applyFont="1" applyFill="1" applyBorder="1" applyAlignment="1">
      <alignment horizontal="center" vertical="center" shrinkToFit="1"/>
    </xf>
    <xf numFmtId="178" fontId="5" fillId="2" borderId="154" xfId="0" applyNumberFormat="1" applyFont="1" applyFill="1" applyBorder="1" applyAlignment="1">
      <alignment vertical="center" shrinkToFit="1"/>
    </xf>
    <xf numFmtId="0" fontId="19" fillId="0" borderId="155" xfId="0" applyFont="1" applyBorder="1" applyAlignment="1">
      <alignment vertical="center" shrinkToFit="1"/>
    </xf>
    <xf numFmtId="0" fontId="5" fillId="2" borderId="53" xfId="0" applyFont="1" applyFill="1" applyBorder="1" applyAlignment="1">
      <alignment vertical="top" wrapText="1"/>
    </xf>
    <xf numFmtId="0" fontId="5" fillId="0" borderId="53" xfId="0" applyFont="1" applyBorder="1" applyAlignment="1">
      <alignment horizontal="left" vertical="top" wrapText="1"/>
    </xf>
    <xf numFmtId="0" fontId="20" fillId="2" borderId="53" xfId="0" applyFont="1" applyFill="1" applyBorder="1" applyAlignment="1">
      <alignment vertical="center" shrinkToFit="1"/>
    </xf>
    <xf numFmtId="0" fontId="7" fillId="0" borderId="53" xfId="0" applyFont="1" applyBorder="1" applyAlignment="1">
      <alignment vertical="center" shrinkToFit="1"/>
    </xf>
    <xf numFmtId="0" fontId="5" fillId="0" borderId="53" xfId="0" applyFont="1" applyBorder="1" applyAlignment="1">
      <alignment vertical="center" shrinkToFit="1"/>
    </xf>
    <xf numFmtId="0" fontId="5" fillId="2" borderId="123" xfId="0" applyFont="1" applyFill="1" applyBorder="1" applyAlignment="1">
      <alignment horizontal="left" vertical="center" wrapText="1"/>
    </xf>
    <xf numFmtId="0" fontId="5" fillId="2" borderId="123" xfId="0" applyFont="1" applyFill="1" applyBorder="1" applyAlignment="1">
      <alignment vertical="center"/>
    </xf>
    <xf numFmtId="0" fontId="5" fillId="2" borderId="123" xfId="0" applyFont="1" applyFill="1" applyBorder="1" applyAlignment="1">
      <alignment vertical="center" textRotation="255" shrinkToFit="1"/>
    </xf>
    <xf numFmtId="0" fontId="5" fillId="2" borderId="123" xfId="0" applyFont="1" applyFill="1" applyBorder="1" applyAlignment="1">
      <alignment horizontal="center" vertical="center" shrinkToFit="1"/>
    </xf>
    <xf numFmtId="0" fontId="28" fillId="2" borderId="53" xfId="0" applyFont="1" applyFill="1" applyBorder="1" applyAlignment="1">
      <alignment vertical="center"/>
    </xf>
    <xf numFmtId="0" fontId="16" fillId="2" borderId="53" xfId="0" applyFont="1" applyFill="1" applyBorder="1" applyAlignment="1">
      <alignment vertical="center"/>
    </xf>
    <xf numFmtId="0" fontId="16" fillId="2" borderId="53" xfId="0" applyFont="1" applyFill="1" applyBorder="1" applyAlignment="1">
      <alignment vertical="center" shrinkToFit="1"/>
    </xf>
    <xf numFmtId="0" fontId="16" fillId="2" borderId="53" xfId="0" applyFont="1" applyFill="1" applyBorder="1" applyAlignment="1">
      <alignment vertical="center" textRotation="255" shrinkToFit="1"/>
    </xf>
    <xf numFmtId="0" fontId="16" fillId="2" borderId="53" xfId="0" applyFont="1" applyFill="1" applyBorder="1" applyAlignment="1">
      <alignment horizontal="center" vertical="center" shrinkToFit="1"/>
    </xf>
    <xf numFmtId="0" fontId="29" fillId="0" borderId="157" xfId="0" applyFont="1" applyBorder="1" applyAlignment="1">
      <alignment vertical="center" shrinkToFit="1"/>
    </xf>
    <xf numFmtId="0" fontId="29" fillId="0" borderId="0" xfId="0" applyFont="1" applyAlignment="1">
      <alignment vertical="center" shrinkToFit="1"/>
    </xf>
    <xf numFmtId="0" fontId="16" fillId="0" borderId="0" xfId="0" applyFont="1" applyAlignment="1">
      <alignment vertical="center"/>
    </xf>
    <xf numFmtId="0" fontId="31" fillId="0" borderId="0" xfId="0" applyFont="1" applyAlignment="1">
      <alignment vertical="center"/>
    </xf>
    <xf numFmtId="0" fontId="16" fillId="0" borderId="0" xfId="0" applyFont="1" applyAlignment="1">
      <alignment horizontal="center" vertical="center"/>
    </xf>
    <xf numFmtId="0" fontId="7" fillId="0" borderId="111" xfId="0" applyFont="1" applyBorder="1" applyAlignment="1">
      <alignment horizontal="center" vertical="center"/>
    </xf>
    <xf numFmtId="0" fontId="7" fillId="0" borderId="43" xfId="0" applyFont="1" applyBorder="1" applyAlignment="1">
      <alignment vertical="center" wrapText="1"/>
    </xf>
    <xf numFmtId="0" fontId="7" fillId="0" borderId="41" xfId="0" applyFont="1" applyBorder="1" applyAlignment="1">
      <alignment horizontal="center" vertical="center"/>
    </xf>
    <xf numFmtId="0" fontId="7" fillId="0" borderId="0" xfId="0" applyFont="1" applyAlignment="1">
      <alignment horizontal="left" vertical="center" wrapText="1"/>
    </xf>
    <xf numFmtId="0" fontId="7" fillId="0" borderId="15" xfId="0" applyFont="1" applyBorder="1" applyAlignment="1">
      <alignment vertical="center"/>
    </xf>
    <xf numFmtId="0" fontId="7" fillId="0" borderId="14" xfId="0" applyFont="1" applyBorder="1" applyAlignment="1">
      <alignment horizontal="center" vertical="center"/>
    </xf>
    <xf numFmtId="0" fontId="12" fillId="0" borderId="15" xfId="0" applyFont="1" applyBorder="1" applyAlignment="1">
      <alignment horizontal="center" vertical="center" wrapText="1"/>
    </xf>
    <xf numFmtId="0" fontId="7" fillId="0" borderId="92" xfId="0" applyFont="1" applyBorder="1" applyAlignment="1">
      <alignment horizontal="center" vertical="center"/>
    </xf>
    <xf numFmtId="0" fontId="17" fillId="0" borderId="96" xfId="0" applyFont="1" applyBorder="1" applyAlignment="1">
      <alignment horizontal="center" vertical="center"/>
    </xf>
    <xf numFmtId="0" fontId="31" fillId="6" borderId="107" xfId="0" applyFont="1" applyFill="1" applyBorder="1" applyAlignment="1">
      <alignment vertical="center"/>
    </xf>
    <xf numFmtId="0" fontId="34" fillId="6" borderId="108" xfId="0" applyFont="1" applyFill="1" applyBorder="1" applyAlignment="1">
      <alignment vertical="center" wrapText="1"/>
    </xf>
    <xf numFmtId="0" fontId="34" fillId="6" borderId="109" xfId="0" applyFont="1" applyFill="1" applyBorder="1" applyAlignment="1">
      <alignment vertical="center"/>
    </xf>
    <xf numFmtId="0" fontId="34" fillId="0" borderId="0" xfId="0" applyFont="1" applyAlignment="1">
      <alignment vertical="center"/>
    </xf>
    <xf numFmtId="0" fontId="7" fillId="0" borderId="26" xfId="0" applyFont="1" applyBorder="1" applyAlignment="1">
      <alignment vertical="center"/>
    </xf>
    <xf numFmtId="0" fontId="7" fillId="0" borderId="76" xfId="0" applyFont="1" applyBorder="1" applyAlignment="1">
      <alignment vertical="center" wrapText="1"/>
    </xf>
    <xf numFmtId="0" fontId="31" fillId="6" borderId="114" xfId="0" applyFont="1" applyFill="1" applyBorder="1" applyAlignment="1">
      <alignment vertical="center"/>
    </xf>
    <xf numFmtId="0" fontId="34" fillId="6" borderId="115" xfId="0" applyFont="1" applyFill="1" applyBorder="1" applyAlignment="1">
      <alignment vertical="center" wrapText="1"/>
    </xf>
    <xf numFmtId="0" fontId="35" fillId="6" borderId="116" xfId="0" applyFont="1" applyFill="1" applyBorder="1" applyAlignment="1">
      <alignment vertical="center" wrapText="1"/>
    </xf>
    <xf numFmtId="0" fontId="7" fillId="0" borderId="71" xfId="0" applyFont="1" applyBorder="1" applyAlignment="1">
      <alignment vertical="center"/>
    </xf>
    <xf numFmtId="0" fontId="7" fillId="13" borderId="15" xfId="0" applyFont="1" applyFill="1" applyBorder="1" applyAlignment="1">
      <alignment horizontal="center" vertical="center"/>
    </xf>
    <xf numFmtId="0" fontId="7" fillId="0" borderId="11" xfId="0" applyFont="1" applyBorder="1" applyAlignment="1">
      <alignment horizontal="center" vertical="center"/>
    </xf>
    <xf numFmtId="0" fontId="7" fillId="0" borderId="45" xfId="0" applyFont="1" applyBorder="1" applyAlignment="1">
      <alignment horizontal="center" vertical="center"/>
    </xf>
    <xf numFmtId="0" fontId="7" fillId="0" borderId="8" xfId="0" applyFont="1" applyBorder="1" applyAlignment="1">
      <alignment horizontal="center" vertical="center" wrapText="1"/>
    </xf>
    <xf numFmtId="0" fontId="7" fillId="0" borderId="13" xfId="0" applyFont="1" applyBorder="1" applyAlignment="1">
      <alignment horizontal="center" vertical="center"/>
    </xf>
    <xf numFmtId="0" fontId="7" fillId="0" borderId="94" xfId="0" applyFont="1" applyBorder="1" applyAlignment="1">
      <alignment horizontal="center" vertical="center"/>
    </xf>
    <xf numFmtId="0" fontId="7" fillId="0" borderId="96" xfId="0" applyFont="1" applyBorder="1" applyAlignment="1">
      <alignment horizontal="center" vertical="center"/>
    </xf>
    <xf numFmtId="0" fontId="7" fillId="0" borderId="0" xfId="0" applyFont="1" applyAlignment="1">
      <alignment horizontal="left" vertical="center"/>
    </xf>
    <xf numFmtId="0" fontId="7" fillId="0" borderId="145" xfId="0" applyFont="1" applyBorder="1" applyAlignment="1">
      <alignment horizontal="center" vertical="center" wrapText="1"/>
    </xf>
    <xf numFmtId="0" fontId="7" fillId="0" borderId="146" xfId="0" applyFont="1" applyBorder="1" applyAlignment="1">
      <alignment horizontal="center" vertical="center" wrapText="1"/>
    </xf>
    <xf numFmtId="38" fontId="7" fillId="0" borderId="0" xfId="0" applyNumberFormat="1" applyFont="1" applyAlignment="1">
      <alignment vertical="center"/>
    </xf>
    <xf numFmtId="176" fontId="7" fillId="0" borderId="0" xfId="0" applyNumberFormat="1" applyFont="1" applyAlignment="1">
      <alignment vertical="center"/>
    </xf>
    <xf numFmtId="0" fontId="7" fillId="0" borderId="7" xfId="0" applyFont="1" applyBorder="1" applyAlignment="1">
      <alignment horizontal="center" vertical="center"/>
    </xf>
    <xf numFmtId="183" fontId="7" fillId="0" borderId="9" xfId="0" applyNumberFormat="1" applyFont="1" applyBorder="1" applyAlignment="1">
      <alignment horizontal="center" vertical="center"/>
    </xf>
    <xf numFmtId="0" fontId="7" fillId="0" borderId="18" xfId="0" applyFont="1" applyBorder="1" applyAlignment="1">
      <alignment horizontal="center" vertical="center"/>
    </xf>
    <xf numFmtId="0" fontId="7" fillId="0" borderId="46" xfId="0" applyFont="1" applyBorder="1" applyAlignment="1">
      <alignment horizontal="center" vertical="center"/>
    </xf>
    <xf numFmtId="0" fontId="7" fillId="0" borderId="18" xfId="0" applyFont="1" applyBorder="1" applyAlignment="1">
      <alignment horizontal="left" vertical="center"/>
    </xf>
    <xf numFmtId="0" fontId="7" fillId="0" borderId="75" xfId="0" applyFont="1" applyBorder="1" applyAlignment="1">
      <alignment horizontal="left" vertical="center"/>
    </xf>
    <xf numFmtId="0" fontId="17" fillId="0" borderId="0" xfId="0" applyFont="1" applyAlignment="1">
      <alignment horizontal="center" vertical="center"/>
    </xf>
    <xf numFmtId="38" fontId="17" fillId="0" borderId="0" xfId="0" applyNumberFormat="1" applyFont="1" applyAlignment="1">
      <alignment vertical="center"/>
    </xf>
    <xf numFmtId="0" fontId="38" fillId="2" borderId="3" xfId="0" applyFont="1" applyFill="1" applyBorder="1" applyAlignment="1">
      <alignment horizontal="center" vertical="center"/>
    </xf>
    <xf numFmtId="0" fontId="39" fillId="2" borderId="3"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9" fillId="2" borderId="3" xfId="0" applyFont="1" applyFill="1" applyBorder="1" applyAlignment="1">
      <alignment vertical="center" wrapText="1"/>
    </xf>
    <xf numFmtId="0" fontId="8" fillId="9" borderId="22" xfId="0" applyFont="1" applyFill="1" applyBorder="1" applyAlignment="1">
      <alignment vertical="center"/>
    </xf>
    <xf numFmtId="0" fontId="8" fillId="9" borderId="36" xfId="0" applyFont="1" applyFill="1" applyBorder="1" applyAlignment="1">
      <alignment vertical="center"/>
    </xf>
    <xf numFmtId="0" fontId="7" fillId="2" borderId="3" xfId="0" applyFont="1" applyFill="1" applyBorder="1" applyAlignment="1">
      <alignment horizontal="center" vertical="center" shrinkToFit="1"/>
    </xf>
    <xf numFmtId="0" fontId="12" fillId="2" borderId="3" xfId="0" applyFont="1" applyFill="1" applyBorder="1" applyAlignment="1">
      <alignment vertical="center" wrapText="1"/>
    </xf>
    <xf numFmtId="0" fontId="40" fillId="2" borderId="3" xfId="0" applyFont="1" applyFill="1" applyBorder="1" applyAlignment="1">
      <alignment horizontal="left" vertical="center" wrapText="1"/>
    </xf>
    <xf numFmtId="0" fontId="12" fillId="0" borderId="27" xfId="0" applyFont="1" applyBorder="1" applyAlignment="1">
      <alignment vertical="center"/>
    </xf>
    <xf numFmtId="0" fontId="7" fillId="0" borderId="50" xfId="0" applyFont="1" applyBorder="1" applyAlignment="1">
      <alignment vertical="center"/>
    </xf>
    <xf numFmtId="0" fontId="12" fillId="0" borderId="0" xfId="0" applyFont="1" applyAlignment="1">
      <alignment vertical="center"/>
    </xf>
    <xf numFmtId="0" fontId="7" fillId="2" borderId="53" xfId="0" applyFont="1" applyFill="1" applyBorder="1" applyAlignment="1">
      <alignment vertical="center"/>
    </xf>
    <xf numFmtId="0" fontId="12" fillId="2" borderId="53" xfId="0" applyFont="1" applyFill="1" applyBorder="1" applyAlignment="1">
      <alignment vertical="center"/>
    </xf>
    <xf numFmtId="0" fontId="12" fillId="2" borderId="124" xfId="0" applyFont="1" applyFill="1" applyBorder="1" applyAlignment="1">
      <alignment vertical="center"/>
    </xf>
    <xf numFmtId="0" fontId="7" fillId="0" borderId="24" xfId="0" applyFont="1" applyBorder="1" applyAlignment="1">
      <alignment horizontal="center" vertical="center"/>
    </xf>
    <xf numFmtId="0" fontId="16" fillId="0" borderId="111" xfId="0" applyFont="1" applyBorder="1" applyAlignment="1">
      <alignment horizontal="center" vertical="center" wrapText="1"/>
    </xf>
    <xf numFmtId="0" fontId="16" fillId="0" borderId="111" xfId="0" applyFont="1" applyBorder="1" applyAlignment="1">
      <alignment horizontal="center" vertical="center"/>
    </xf>
    <xf numFmtId="0" fontId="16" fillId="0" borderId="170" xfId="0" applyFont="1" applyBorder="1" applyAlignment="1">
      <alignment horizontal="center" vertical="center"/>
    </xf>
    <xf numFmtId="0" fontId="31" fillId="6" borderId="151" xfId="0" applyFont="1" applyFill="1" applyBorder="1" applyAlignment="1">
      <alignment horizontal="left" vertical="center" wrapText="1"/>
    </xf>
    <xf numFmtId="38" fontId="7" fillId="0" borderId="18" xfId="1" applyFont="1" applyBorder="1" applyAlignment="1">
      <alignment vertical="center" shrinkToFit="1"/>
    </xf>
    <xf numFmtId="38" fontId="7" fillId="0" borderId="23" xfId="1" applyFont="1" applyBorder="1" applyAlignment="1">
      <alignment vertical="center" shrinkToFit="1"/>
    </xf>
    <xf numFmtId="38" fontId="7" fillId="0" borderId="78" xfId="1" applyFont="1" applyBorder="1" applyAlignment="1">
      <alignment vertical="center" shrinkToFit="1"/>
    </xf>
    <xf numFmtId="38" fontId="7" fillId="0" borderId="75" xfId="1" applyFont="1" applyBorder="1" applyAlignment="1">
      <alignment vertical="center" shrinkToFit="1"/>
    </xf>
    <xf numFmtId="38" fontId="7" fillId="0" borderId="79" xfId="1" applyFont="1" applyBorder="1" applyAlignment="1">
      <alignment vertical="center" shrinkToFit="1"/>
    </xf>
    <xf numFmtId="38" fontId="7" fillId="0" borderId="59" xfId="1" applyFont="1" applyBorder="1" applyAlignment="1">
      <alignment vertical="center" shrinkToFit="1"/>
    </xf>
    <xf numFmtId="38" fontId="7" fillId="0" borderId="57" xfId="1" applyFont="1" applyBorder="1" applyAlignment="1">
      <alignment vertical="center" shrinkToFit="1"/>
    </xf>
    <xf numFmtId="38" fontId="7" fillId="0" borderId="60" xfId="1" applyFont="1" applyBorder="1" applyAlignment="1">
      <alignment vertical="center" shrinkToFit="1"/>
    </xf>
    <xf numFmtId="38" fontId="7" fillId="0" borderId="29" xfId="1" applyFont="1" applyBorder="1" applyAlignment="1">
      <alignment vertical="center" shrinkToFit="1"/>
    </xf>
    <xf numFmtId="38" fontId="7" fillId="0" borderId="41" xfId="1" applyFont="1" applyBorder="1" applyAlignment="1">
      <alignment vertical="center" shrinkToFit="1"/>
    </xf>
    <xf numFmtId="0" fontId="42" fillId="0" borderId="29" xfId="0" applyFont="1" applyBorder="1" applyAlignment="1">
      <alignment horizontal="center" vertical="center"/>
    </xf>
    <xf numFmtId="0" fontId="42" fillId="0" borderId="54" xfId="0" applyFont="1" applyBorder="1" applyAlignment="1">
      <alignment horizontal="center" vertical="center"/>
    </xf>
    <xf numFmtId="38" fontId="42" fillId="0" borderId="65" xfId="1" applyFont="1" applyBorder="1" applyAlignment="1">
      <alignment vertical="center" shrinkToFit="1"/>
    </xf>
    <xf numFmtId="38" fontId="42" fillId="0" borderId="54" xfId="1" applyFont="1" applyBorder="1" applyAlignment="1">
      <alignment vertical="center" shrinkToFit="1"/>
    </xf>
    <xf numFmtId="38" fontId="42" fillId="0" borderId="67" xfId="1" applyFont="1" applyBorder="1" applyAlignment="1">
      <alignment vertical="center" shrinkToFit="1"/>
    </xf>
    <xf numFmtId="0" fontId="7" fillId="0" borderId="25" xfId="0" applyFont="1" applyBorder="1" applyAlignment="1">
      <alignment horizontal="center" vertical="center"/>
    </xf>
    <xf numFmtId="0" fontId="43" fillId="14" borderId="0" xfId="0" applyFont="1" applyFill="1" applyAlignment="1">
      <alignment vertical="center"/>
    </xf>
    <xf numFmtId="0" fontId="0" fillId="13" borderId="0" xfId="0" applyFill="1" applyAlignment="1">
      <alignment vertical="center"/>
    </xf>
    <xf numFmtId="0" fontId="43" fillId="13" borderId="0" xfId="0" applyFont="1" applyFill="1" applyAlignment="1">
      <alignment vertical="center"/>
    </xf>
    <xf numFmtId="0" fontId="1" fillId="14" borderId="0" xfId="0" applyFont="1" applyFill="1" applyAlignment="1">
      <alignment vertical="center"/>
    </xf>
    <xf numFmtId="0" fontId="0" fillId="15" borderId="0" xfId="0" applyFill="1" applyAlignment="1">
      <alignment vertical="center"/>
    </xf>
    <xf numFmtId="0" fontId="0" fillId="16" borderId="0" xfId="0" applyFill="1" applyAlignment="1">
      <alignment vertical="center"/>
    </xf>
    <xf numFmtId="0" fontId="42" fillId="0" borderId="57" xfId="0" applyFont="1" applyBorder="1" applyAlignment="1">
      <alignment horizontal="center" vertical="center"/>
    </xf>
    <xf numFmtId="0" fontId="42" fillId="0" borderId="7" xfId="0" applyFont="1" applyBorder="1" applyAlignment="1">
      <alignment horizontal="center" vertical="center"/>
    </xf>
    <xf numFmtId="38" fontId="42" fillId="0" borderId="9" xfId="1" applyFont="1" applyBorder="1" applyAlignment="1">
      <alignment vertical="center" shrinkToFit="1"/>
    </xf>
    <xf numFmtId="38" fontId="42" fillId="0" borderId="7" xfId="1" applyFont="1" applyBorder="1" applyAlignment="1">
      <alignment vertical="center" shrinkToFit="1"/>
    </xf>
    <xf numFmtId="38" fontId="42" fillId="0" borderId="14" xfId="1" applyFont="1" applyBorder="1" applyAlignment="1">
      <alignment vertical="center" shrinkToFit="1"/>
    </xf>
    <xf numFmtId="0" fontId="42" fillId="0" borderId="72" xfId="0" applyFont="1" applyBorder="1" applyAlignment="1">
      <alignment horizontal="center" vertical="center"/>
    </xf>
    <xf numFmtId="0" fontId="7" fillId="0" borderId="178" xfId="0" applyFont="1" applyBorder="1" applyAlignment="1">
      <alignment vertical="center"/>
    </xf>
    <xf numFmtId="0" fontId="34" fillId="6" borderId="109" xfId="0" applyFont="1" applyFill="1" applyBorder="1" applyAlignment="1">
      <alignment horizontal="left" vertical="center"/>
    </xf>
    <xf numFmtId="0" fontId="31" fillId="6" borderId="150" xfId="0" applyFont="1" applyFill="1" applyBorder="1" applyAlignment="1">
      <alignment horizontal="left" vertical="center"/>
    </xf>
    <xf numFmtId="0" fontId="34" fillId="6" borderId="150" xfId="0" applyFont="1" applyFill="1" applyBorder="1" applyAlignment="1">
      <alignment horizontal="left" vertical="center"/>
    </xf>
    <xf numFmtId="0" fontId="31" fillId="6" borderId="116" xfId="0" applyFont="1" applyFill="1" applyBorder="1" applyAlignment="1">
      <alignment horizontal="left" vertical="center" wrapText="1"/>
    </xf>
    <xf numFmtId="0" fontId="34" fillId="6" borderId="116" xfId="0" applyFont="1" applyFill="1" applyBorder="1" applyAlignment="1">
      <alignment horizontal="left" vertical="center"/>
    </xf>
    <xf numFmtId="0" fontId="34" fillId="6" borderId="151" xfId="0" applyFont="1" applyFill="1" applyBorder="1" applyAlignment="1">
      <alignment horizontal="left" vertical="center"/>
    </xf>
    <xf numFmtId="0" fontId="7" fillId="10" borderId="112" xfId="0" applyFont="1" applyFill="1" applyBorder="1" applyAlignment="1" applyProtection="1">
      <alignment horizontal="center" vertical="center"/>
      <protection locked="0"/>
    </xf>
    <xf numFmtId="49" fontId="7" fillId="4" borderId="112" xfId="0" applyNumberFormat="1" applyFont="1" applyFill="1" applyBorder="1" applyAlignment="1" applyProtection="1">
      <alignment horizontal="center" vertical="center"/>
      <protection locked="0"/>
    </xf>
    <xf numFmtId="0" fontId="7" fillId="4" borderId="15" xfId="0" applyFont="1" applyFill="1" applyBorder="1" applyAlignment="1" applyProtection="1">
      <alignment horizontal="left" vertical="center" wrapText="1"/>
      <protection locked="0"/>
    </xf>
    <xf numFmtId="0" fontId="7" fillId="4" borderId="112" xfId="0" applyFont="1" applyFill="1" applyBorder="1" applyAlignment="1" applyProtection="1">
      <alignment horizontal="left" vertical="center" wrapText="1"/>
      <protection locked="0"/>
    </xf>
    <xf numFmtId="0" fontId="7" fillId="0" borderId="15" xfId="0" applyFont="1" applyBorder="1" applyAlignment="1" applyProtection="1">
      <alignment horizontal="center" vertical="center"/>
      <protection locked="0"/>
    </xf>
    <xf numFmtId="49" fontId="7" fillId="0" borderId="15" xfId="0" applyNumberFormat="1" applyFont="1" applyBorder="1" applyAlignment="1" applyProtection="1">
      <alignment horizontal="center" vertical="center"/>
      <protection locked="0"/>
    </xf>
    <xf numFmtId="0" fontId="7" fillId="0" borderId="15" xfId="0" applyFont="1" applyBorder="1" applyAlignment="1" applyProtection="1">
      <alignment horizontal="left" vertical="center" wrapText="1"/>
      <protection locked="0"/>
    </xf>
    <xf numFmtId="0" fontId="7" fillId="0" borderId="15" xfId="0" applyFont="1" applyBorder="1" applyAlignment="1" applyProtection="1">
      <alignment horizontal="left" vertical="center"/>
      <protection locked="0"/>
    </xf>
    <xf numFmtId="0" fontId="7" fillId="4" borderId="14" xfId="0" applyFont="1" applyFill="1" applyBorder="1" applyAlignment="1" applyProtection="1">
      <alignment horizontal="center" vertical="center"/>
      <protection locked="0"/>
    </xf>
    <xf numFmtId="49" fontId="7" fillId="0" borderId="15" xfId="0" applyNumberFormat="1" applyFont="1" applyBorder="1" applyAlignment="1">
      <alignment horizontal="center" vertical="center"/>
    </xf>
    <xf numFmtId="0" fontId="12" fillId="4" borderId="112" xfId="0" applyFont="1" applyFill="1" applyBorder="1" applyAlignment="1" applyProtection="1">
      <alignment horizontal="left" vertical="center" wrapText="1"/>
      <protection locked="0"/>
    </xf>
    <xf numFmtId="0" fontId="12" fillId="0" borderId="15" xfId="0" applyFont="1" applyBorder="1" applyAlignment="1" applyProtection="1">
      <alignment horizontal="left" vertical="center" wrapText="1"/>
      <protection locked="0"/>
    </xf>
    <xf numFmtId="0" fontId="12" fillId="4" borderId="15" xfId="0" applyFont="1" applyFill="1" applyBorder="1" applyAlignment="1" applyProtection="1">
      <alignment horizontal="center" vertical="center" wrapText="1"/>
      <protection locked="0"/>
    </xf>
    <xf numFmtId="49" fontId="7" fillId="0" borderId="112" xfId="0" applyNumberFormat="1" applyFont="1" applyBorder="1" applyAlignment="1">
      <alignment horizontal="center" vertical="center"/>
    </xf>
    <xf numFmtId="0" fontId="34" fillId="6" borderId="201" xfId="0" applyFont="1" applyFill="1" applyBorder="1" applyAlignment="1">
      <alignment horizontal="left" vertical="center"/>
    </xf>
    <xf numFmtId="0" fontId="34" fillId="6" borderId="202" xfId="0" applyFont="1" applyFill="1" applyBorder="1" applyAlignment="1">
      <alignment horizontal="left" vertical="center"/>
    </xf>
    <xf numFmtId="0" fontId="31" fillId="6" borderId="113" xfId="0" applyFont="1" applyFill="1" applyBorder="1" applyAlignment="1">
      <alignment horizontal="left" vertical="center" wrapText="1"/>
    </xf>
    <xf numFmtId="0" fontId="31" fillId="6" borderId="166" xfId="0" applyFont="1" applyFill="1" applyBorder="1" applyAlignment="1">
      <alignment horizontal="left" vertical="center" wrapText="1"/>
    </xf>
    <xf numFmtId="0" fontId="17" fillId="0" borderId="119" xfId="0" applyFont="1" applyBorder="1" applyAlignment="1">
      <alignment horizontal="center" vertical="center"/>
    </xf>
    <xf numFmtId="0" fontId="12" fillId="4" borderId="113" xfId="0" applyFont="1" applyFill="1" applyBorder="1" applyAlignment="1" applyProtection="1">
      <alignment horizontal="center" vertical="center" shrinkToFit="1"/>
      <protection locked="0"/>
    </xf>
    <xf numFmtId="0" fontId="7" fillId="0" borderId="94" xfId="0" applyFont="1" applyBorder="1" applyAlignment="1" applyProtection="1">
      <alignment horizontal="left" vertical="center" wrapText="1"/>
      <protection locked="0"/>
    </xf>
    <xf numFmtId="0" fontId="7" fillId="0" borderId="166" xfId="0" applyFont="1" applyBorder="1" applyAlignment="1" applyProtection="1">
      <alignment horizontal="left" vertical="center" wrapText="1"/>
      <protection locked="0"/>
    </xf>
    <xf numFmtId="0" fontId="7" fillId="0" borderId="151" xfId="0" applyFont="1" applyBorder="1" applyAlignment="1" applyProtection="1">
      <alignment horizontal="left" vertical="center" wrapText="1"/>
      <protection locked="0"/>
    </xf>
    <xf numFmtId="0" fontId="7" fillId="10" borderId="116" xfId="0" applyFont="1" applyFill="1" applyBorder="1" applyAlignment="1" applyProtection="1">
      <alignment horizontal="left" vertical="center" wrapText="1"/>
      <protection locked="0"/>
    </xf>
    <xf numFmtId="0" fontId="17" fillId="0" borderId="151" xfId="0" applyFont="1" applyBorder="1" applyAlignment="1" applyProtection="1">
      <alignment horizontal="left" vertical="center" wrapText="1"/>
      <protection locked="0"/>
    </xf>
    <xf numFmtId="0" fontId="12" fillId="0" borderId="113" xfId="0" applyFont="1" applyBorder="1" applyAlignment="1" applyProtection="1">
      <alignment horizontal="center" vertical="center" shrinkToFit="1"/>
      <protection locked="0"/>
    </xf>
    <xf numFmtId="0" fontId="12" fillId="0" borderId="179" xfId="0" applyFont="1" applyBorder="1" applyAlignment="1" applyProtection="1">
      <alignment horizontal="center" vertical="center" shrinkToFit="1"/>
      <protection locked="0"/>
    </xf>
    <xf numFmtId="0" fontId="7" fillId="0" borderId="147" xfId="0" applyFont="1" applyBorder="1" applyAlignment="1" applyProtection="1">
      <alignment horizontal="left" vertical="center" wrapText="1"/>
      <protection locked="0"/>
    </xf>
    <xf numFmtId="0" fontId="7" fillId="0" borderId="169" xfId="0" applyFont="1" applyBorder="1" applyAlignment="1" applyProtection="1">
      <alignment horizontal="left" vertical="center" wrapText="1"/>
      <protection locked="0"/>
    </xf>
    <xf numFmtId="0" fontId="7" fillId="0" borderId="152" xfId="0" applyFont="1" applyBorder="1" applyAlignment="1" applyProtection="1">
      <alignment horizontal="left" vertical="center" wrapText="1"/>
      <protection locked="0"/>
    </xf>
    <xf numFmtId="0" fontId="7" fillId="10" borderId="147" xfId="0" applyFont="1" applyFill="1" applyBorder="1" applyAlignment="1" applyProtection="1">
      <alignment horizontal="left" vertical="center" wrapText="1"/>
      <protection locked="0"/>
    </xf>
    <xf numFmtId="0" fontId="17" fillId="0" borderId="152" xfId="0" applyFont="1" applyBorder="1" applyAlignment="1" applyProtection="1">
      <alignment horizontal="left" vertical="center" wrapText="1"/>
      <protection locked="0"/>
    </xf>
    <xf numFmtId="0" fontId="7" fillId="10" borderId="117" xfId="0" applyFont="1" applyFill="1" applyBorder="1" applyAlignment="1" applyProtection="1">
      <alignment horizontal="left" vertical="center" wrapText="1"/>
      <protection locked="0"/>
    </xf>
    <xf numFmtId="0" fontId="34" fillId="0" borderId="0" xfId="0" applyFont="1" applyAlignment="1">
      <alignment horizontal="left" vertical="center"/>
    </xf>
    <xf numFmtId="38" fontId="7" fillId="0" borderId="20" xfId="1" applyFont="1" applyBorder="1" applyAlignment="1" applyProtection="1">
      <alignment vertical="center" shrinkToFit="1"/>
      <protection locked="0"/>
    </xf>
    <xf numFmtId="38" fontId="7" fillId="0" borderId="18" xfId="1" applyFont="1" applyBorder="1" applyAlignment="1" applyProtection="1">
      <alignment vertical="center" shrinkToFit="1"/>
      <protection locked="0"/>
    </xf>
    <xf numFmtId="38" fontId="7" fillId="0" borderId="23" xfId="1" applyFont="1" applyBorder="1" applyAlignment="1" applyProtection="1">
      <alignment vertical="center" shrinkToFit="1"/>
      <protection locked="0"/>
    </xf>
    <xf numFmtId="38" fontId="42" fillId="0" borderId="32" xfId="1" applyFont="1" applyBorder="1" applyAlignment="1" applyProtection="1">
      <alignment vertical="center" shrinkToFit="1"/>
      <protection locked="0"/>
    </xf>
    <xf numFmtId="38" fontId="42" fillId="0" borderId="29" xfId="1" applyFont="1" applyBorder="1" applyAlignment="1" applyProtection="1">
      <alignment vertical="center" shrinkToFit="1"/>
      <protection locked="0"/>
    </xf>
    <xf numFmtId="38" fontId="42" fillId="0" borderId="41" xfId="1" applyFont="1" applyBorder="1" applyAlignment="1" applyProtection="1">
      <alignment vertical="center" shrinkToFit="1"/>
      <protection locked="0"/>
    </xf>
    <xf numFmtId="38" fontId="7" fillId="0" borderId="47" xfId="1" applyFont="1" applyBorder="1" applyAlignment="1" applyProtection="1">
      <alignment vertical="center" shrinkToFit="1"/>
      <protection locked="0"/>
    </xf>
    <xf numFmtId="38" fontId="7" fillId="0" borderId="46" xfId="1" applyFont="1" applyBorder="1" applyAlignment="1" applyProtection="1">
      <alignment vertical="center" shrinkToFit="1"/>
      <protection locked="0"/>
    </xf>
    <xf numFmtId="38" fontId="7" fillId="0" borderId="48" xfId="1" applyFont="1" applyBorder="1" applyAlignment="1" applyProtection="1">
      <alignment vertical="center" shrinkToFit="1"/>
      <protection locked="0"/>
    </xf>
    <xf numFmtId="38" fontId="42" fillId="0" borderId="59" xfId="1" applyFont="1" applyBorder="1" applyAlignment="1" applyProtection="1">
      <alignment vertical="center" shrinkToFit="1"/>
      <protection locked="0"/>
    </xf>
    <xf numFmtId="38" fontId="42" fillId="0" borderId="57" xfId="1" applyFont="1" applyBorder="1" applyAlignment="1" applyProtection="1">
      <alignment vertical="center" shrinkToFit="1"/>
      <protection locked="0"/>
    </xf>
    <xf numFmtId="38" fontId="42" fillId="0" borderId="60" xfId="1" applyFont="1" applyBorder="1" applyAlignment="1" applyProtection="1">
      <alignment vertical="center" shrinkToFit="1"/>
      <protection locked="0"/>
    </xf>
    <xf numFmtId="38" fontId="7" fillId="0" borderId="18" xfId="1" applyFont="1" applyBorder="1" applyAlignment="1" applyProtection="1">
      <alignment horizontal="right" vertical="center" shrinkToFit="1"/>
      <protection locked="0"/>
    </xf>
    <xf numFmtId="38" fontId="7" fillId="0" borderId="23" xfId="1" applyFont="1" applyBorder="1" applyAlignment="1" applyProtection="1">
      <alignment horizontal="right" vertical="center" shrinkToFit="1"/>
      <protection locked="0"/>
    </xf>
    <xf numFmtId="38" fontId="42" fillId="0" borderId="57" xfId="1" applyFont="1" applyBorder="1" applyAlignment="1" applyProtection="1">
      <alignment horizontal="right" vertical="center" shrinkToFit="1"/>
      <protection locked="0"/>
    </xf>
    <xf numFmtId="38" fontId="42" fillId="0" borderId="60" xfId="1" applyFont="1" applyBorder="1" applyAlignment="1" applyProtection="1">
      <alignment horizontal="right" vertical="center" shrinkToFit="1"/>
      <protection locked="0"/>
    </xf>
    <xf numFmtId="38" fontId="42" fillId="0" borderId="65" xfId="1" applyFont="1" applyBorder="1" applyAlignment="1" applyProtection="1">
      <alignment vertical="center" shrinkToFit="1"/>
      <protection locked="0"/>
    </xf>
    <xf numFmtId="38" fontId="42" fillId="0" borderId="54" xfId="1" applyFont="1" applyBorder="1" applyAlignment="1" applyProtection="1">
      <alignment vertical="center" shrinkToFit="1"/>
      <protection locked="0"/>
    </xf>
    <xf numFmtId="38" fontId="42" fillId="0" borderId="67" xfId="1" applyFont="1" applyBorder="1" applyAlignment="1" applyProtection="1">
      <alignment vertical="center" shrinkToFit="1"/>
      <protection locked="0"/>
    </xf>
    <xf numFmtId="2" fontId="7" fillId="0" borderId="78" xfId="0" applyNumberFormat="1" applyFont="1" applyBorder="1" applyAlignment="1" applyProtection="1">
      <alignment horizontal="center" vertical="center"/>
      <protection locked="0"/>
    </xf>
    <xf numFmtId="0" fontId="5" fillId="2" borderId="3" xfId="0" applyFont="1" applyFill="1" applyBorder="1" applyAlignment="1">
      <alignment horizontal="right" vertical="center"/>
    </xf>
    <xf numFmtId="0" fontId="31" fillId="18" borderId="0" xfId="0" applyFont="1" applyFill="1" applyAlignment="1">
      <alignment vertical="center"/>
    </xf>
    <xf numFmtId="0" fontId="7" fillId="18" borderId="6" xfId="0" applyFont="1" applyFill="1" applyBorder="1" applyAlignment="1">
      <alignment vertical="center"/>
    </xf>
    <xf numFmtId="2" fontId="7" fillId="0" borderId="78" xfId="0" applyNumberFormat="1" applyFont="1" applyBorder="1" applyAlignment="1" applyProtection="1">
      <alignment horizontal="right" vertical="center"/>
      <protection locked="0"/>
    </xf>
    <xf numFmtId="2" fontId="7" fillId="0" borderId="168" xfId="0" applyNumberFormat="1" applyFont="1" applyBorder="1" applyAlignment="1" applyProtection="1">
      <alignment horizontal="right" vertical="center"/>
      <protection locked="0"/>
    </xf>
    <xf numFmtId="0" fontId="16" fillId="0" borderId="17" xfId="0" applyFont="1" applyBorder="1" applyAlignment="1">
      <alignment horizontal="right" vertical="top"/>
    </xf>
    <xf numFmtId="0" fontId="44" fillId="19" borderId="0" xfId="0" applyFont="1" applyFill="1" applyAlignment="1">
      <alignment vertical="center"/>
    </xf>
    <xf numFmtId="0" fontId="7" fillId="0" borderId="105" xfId="0" applyFont="1" applyBorder="1" applyAlignment="1">
      <alignment vertical="center" wrapText="1"/>
    </xf>
    <xf numFmtId="0" fontId="17" fillId="0" borderId="112" xfId="0" applyFont="1" applyBorder="1" applyAlignment="1">
      <alignment vertical="center" wrapText="1"/>
    </xf>
    <xf numFmtId="0" fontId="31" fillId="20" borderId="0" xfId="0" applyFont="1" applyFill="1" applyAlignment="1">
      <alignment vertical="center"/>
    </xf>
    <xf numFmtId="0" fontId="7" fillId="20" borderId="6" xfId="0" applyFont="1" applyFill="1" applyBorder="1" applyAlignment="1">
      <alignment vertical="center"/>
    </xf>
    <xf numFmtId="0" fontId="12" fillId="0" borderId="43" xfId="0" applyFont="1" applyBorder="1" applyAlignment="1">
      <alignment horizontal="center" vertical="center" wrapText="1"/>
    </xf>
    <xf numFmtId="38" fontId="42" fillId="0" borderId="168" xfId="1" applyFont="1" applyBorder="1" applyAlignment="1" applyProtection="1">
      <alignment vertical="center" shrinkToFit="1"/>
      <protection locked="0"/>
    </xf>
    <xf numFmtId="38" fontId="42" fillId="0" borderId="211" xfId="1" applyFont="1" applyBorder="1" applyAlignment="1" applyProtection="1">
      <alignment vertical="center" shrinkToFit="1"/>
      <protection locked="0"/>
    </xf>
    <xf numFmtId="38" fontId="42" fillId="0" borderId="213" xfId="1" applyFont="1" applyBorder="1" applyAlignment="1">
      <alignment vertical="center" shrinkToFit="1"/>
    </xf>
    <xf numFmtId="38" fontId="42" fillId="0" borderId="212" xfId="1" applyFont="1" applyBorder="1" applyAlignment="1">
      <alignment vertical="center" shrinkToFit="1"/>
    </xf>
    <xf numFmtId="0" fontId="8" fillId="0" borderId="29" xfId="0" applyFont="1" applyBorder="1" applyAlignment="1">
      <alignment vertical="center" shrinkToFit="1"/>
    </xf>
    <xf numFmtId="0" fontId="8" fillId="0" borderId="29" xfId="0" applyFont="1" applyBorder="1" applyAlignment="1">
      <alignment vertical="top" shrinkToFit="1"/>
    </xf>
    <xf numFmtId="0" fontId="7" fillId="0" borderId="75" xfId="0" applyFont="1" applyBorder="1" applyAlignment="1">
      <alignment horizontal="left" vertical="center" shrinkToFit="1"/>
    </xf>
    <xf numFmtId="0" fontId="7" fillId="0" borderId="57" xfId="0" applyFont="1" applyBorder="1" applyAlignment="1">
      <alignment horizontal="left" vertical="center" shrinkToFit="1"/>
    </xf>
    <xf numFmtId="38" fontId="7" fillId="0" borderId="214" xfId="0" applyNumberFormat="1" applyFont="1" applyBorder="1" applyAlignment="1">
      <alignment horizontal="center" vertical="center"/>
    </xf>
    <xf numFmtId="38" fontId="7" fillId="0" borderId="215" xfId="1" applyFont="1" applyBorder="1" applyAlignment="1">
      <alignment vertical="center" shrinkToFit="1"/>
    </xf>
    <xf numFmtId="38" fontId="42" fillId="0" borderId="216" xfId="1" applyFont="1" applyBorder="1" applyAlignment="1">
      <alignment vertical="center" shrinkToFit="1"/>
    </xf>
    <xf numFmtId="38" fontId="42" fillId="0" borderId="217" xfId="1" applyFont="1" applyBorder="1" applyAlignment="1">
      <alignment vertical="center" shrinkToFit="1"/>
    </xf>
    <xf numFmtId="38" fontId="42" fillId="0" borderId="218" xfId="1" applyFont="1" applyBorder="1" applyAlignment="1">
      <alignment vertical="center" shrinkToFit="1"/>
    </xf>
    <xf numFmtId="38" fontId="7" fillId="0" borderId="219" xfId="1" applyFont="1" applyBorder="1" applyAlignment="1">
      <alignment vertical="center" shrinkToFit="1"/>
    </xf>
    <xf numFmtId="38" fontId="7" fillId="0" borderId="220" xfId="1" applyFont="1" applyBorder="1" applyAlignment="1">
      <alignment vertical="center" shrinkToFit="1"/>
    </xf>
    <xf numFmtId="38" fontId="7" fillId="0" borderId="216" xfId="1" applyFont="1" applyBorder="1" applyAlignment="1">
      <alignment vertical="center" shrinkToFit="1"/>
    </xf>
    <xf numFmtId="38" fontId="7" fillId="0" borderId="221" xfId="1" applyFont="1" applyBorder="1" applyAlignment="1">
      <alignment vertical="center" shrinkToFit="1"/>
    </xf>
    <xf numFmtId="38" fontId="42" fillId="0" borderId="220" xfId="1" applyFont="1" applyBorder="1" applyAlignment="1">
      <alignment vertical="center" shrinkToFit="1"/>
    </xf>
    <xf numFmtId="38" fontId="42" fillId="0" borderId="214" xfId="1" applyFont="1" applyBorder="1" applyAlignment="1">
      <alignment vertical="center" shrinkToFit="1"/>
    </xf>
    <xf numFmtId="49" fontId="7" fillId="10" borderId="15" xfId="0" applyNumberFormat="1" applyFont="1" applyFill="1" applyBorder="1" applyAlignment="1" applyProtection="1">
      <alignment horizontal="center" vertical="center"/>
      <protection locked="0"/>
    </xf>
    <xf numFmtId="0" fontId="7" fillId="0" borderId="113" xfId="0" applyFont="1" applyBorder="1" applyAlignment="1" applyProtection="1">
      <alignment horizontal="center" vertical="center" wrapText="1"/>
      <protection locked="0"/>
    </xf>
    <xf numFmtId="0" fontId="7" fillId="0" borderId="179" xfId="0" applyFont="1" applyBorder="1" applyAlignment="1" applyProtection="1">
      <alignment horizontal="center" vertical="center" wrapText="1"/>
      <protection locked="0"/>
    </xf>
    <xf numFmtId="2" fontId="7" fillId="0" borderId="78" xfId="0" applyNumberFormat="1" applyFont="1" applyBorder="1" applyAlignment="1">
      <alignment horizontal="center" vertical="center"/>
    </xf>
    <xf numFmtId="0" fontId="7" fillId="10" borderId="60" xfId="0" applyFont="1" applyFill="1" applyBorder="1" applyAlignment="1" applyProtection="1">
      <alignment horizontal="left" vertical="center" wrapText="1"/>
      <protection locked="0"/>
    </xf>
    <xf numFmtId="0" fontId="12" fillId="3" borderId="25" xfId="0" applyFont="1" applyFill="1" applyBorder="1" applyAlignment="1">
      <alignment horizontal="center" vertical="center" shrinkToFit="1"/>
    </xf>
    <xf numFmtId="0" fontId="8" fillId="0" borderId="27" xfId="0" applyFont="1" applyBorder="1" applyAlignment="1">
      <alignment vertical="center"/>
    </xf>
    <xf numFmtId="0" fontId="8" fillId="0" borderId="37" xfId="0" applyFont="1" applyBorder="1" applyAlignment="1">
      <alignment vertical="center"/>
    </xf>
    <xf numFmtId="0" fontId="8" fillId="0" borderId="38" xfId="0" applyFont="1" applyBorder="1" applyAlignment="1">
      <alignment vertical="center"/>
    </xf>
    <xf numFmtId="0" fontId="8" fillId="0" borderId="39" xfId="0" applyFont="1" applyBorder="1" applyAlignment="1">
      <alignment vertical="center"/>
    </xf>
    <xf numFmtId="0" fontId="8" fillId="0" borderId="45" xfId="0" applyFont="1" applyBorder="1" applyAlignment="1">
      <alignment vertical="center"/>
    </xf>
    <xf numFmtId="38" fontId="12" fillId="4" borderId="25" xfId="0" applyNumberFormat="1" applyFont="1" applyFill="1" applyBorder="1" applyAlignment="1" applyProtection="1">
      <alignment horizontal="right" vertical="center" shrinkToFit="1"/>
      <protection locked="0"/>
    </xf>
    <xf numFmtId="0" fontId="8" fillId="0" borderId="27" xfId="0" applyFont="1" applyBorder="1" applyAlignment="1" applyProtection="1">
      <alignment vertical="center"/>
      <protection locked="0"/>
    </xf>
    <xf numFmtId="0" fontId="8" fillId="0" borderId="33" xfId="0" applyFont="1" applyBorder="1" applyAlignment="1" applyProtection="1">
      <alignment vertical="center"/>
      <protection locked="0"/>
    </xf>
    <xf numFmtId="0" fontId="8" fillId="0" borderId="38" xfId="0" applyFont="1" applyBorder="1" applyAlignment="1" applyProtection="1">
      <alignment vertical="center"/>
      <protection locked="0"/>
    </xf>
    <xf numFmtId="0" fontId="8" fillId="0" borderId="39" xfId="0" applyFont="1" applyBorder="1" applyAlignment="1" applyProtection="1">
      <alignment vertical="center"/>
      <protection locked="0"/>
    </xf>
    <xf numFmtId="0" fontId="8" fillId="0" borderId="40" xfId="0" applyFont="1" applyBorder="1" applyAlignment="1" applyProtection="1">
      <alignment vertical="center"/>
      <protection locked="0"/>
    </xf>
    <xf numFmtId="0" fontId="12" fillId="0" borderId="35" xfId="0" applyFont="1" applyBorder="1" applyAlignment="1">
      <alignment horizontal="center" vertical="center" shrinkToFit="1"/>
    </xf>
    <xf numFmtId="0" fontId="8" fillId="0" borderId="42" xfId="0" applyFont="1" applyBorder="1" applyAlignment="1">
      <alignment vertical="center"/>
    </xf>
    <xf numFmtId="0" fontId="12" fillId="4" borderId="25" xfId="0" applyFont="1" applyFill="1" applyBorder="1" applyAlignment="1" applyProtection="1">
      <alignment horizontal="center" vertical="center" shrinkToFit="1"/>
      <protection locked="0"/>
    </xf>
    <xf numFmtId="0" fontId="8" fillId="0" borderId="27" xfId="0" applyFont="1" applyBorder="1" applyAlignment="1" applyProtection="1">
      <alignment horizontal="center" vertical="center"/>
      <protection locked="0"/>
    </xf>
    <xf numFmtId="0" fontId="8" fillId="0" borderId="33" xfId="0" applyFont="1" applyBorder="1" applyAlignment="1" applyProtection="1">
      <alignment horizontal="center" vertical="center"/>
      <protection locked="0"/>
    </xf>
    <xf numFmtId="0" fontId="8" fillId="0" borderId="38" xfId="0" applyFont="1" applyBorder="1" applyAlignment="1" applyProtection="1">
      <alignment horizontal="center" vertical="center"/>
      <protection locked="0"/>
    </xf>
    <xf numFmtId="0" fontId="8" fillId="0" borderId="39" xfId="0" applyFont="1" applyBorder="1" applyAlignment="1" applyProtection="1">
      <alignment horizontal="center" vertical="center"/>
      <protection locked="0"/>
    </xf>
    <xf numFmtId="0" fontId="8" fillId="0" borderId="40" xfId="0" applyFont="1" applyBorder="1" applyAlignment="1" applyProtection="1">
      <alignment horizontal="center" vertical="center"/>
      <protection locked="0"/>
    </xf>
    <xf numFmtId="0" fontId="10" fillId="3" borderId="25" xfId="0" applyFont="1" applyFill="1" applyBorder="1" applyAlignment="1">
      <alignment horizontal="center" wrapText="1"/>
    </xf>
    <xf numFmtId="0" fontId="8" fillId="0" borderId="49" xfId="0" applyFont="1" applyBorder="1" applyAlignment="1">
      <alignment vertical="center"/>
    </xf>
    <xf numFmtId="0" fontId="7" fillId="0" borderId="0" xfId="0" applyFont="1" applyAlignment="1">
      <alignment vertical="center"/>
    </xf>
    <xf numFmtId="0" fontId="8" fillId="0" borderId="50" xfId="0" applyFont="1" applyBorder="1" applyAlignment="1">
      <alignment vertical="center"/>
    </xf>
    <xf numFmtId="0" fontId="8" fillId="0" borderId="61" xfId="0" applyFont="1" applyBorder="1" applyAlignment="1">
      <alignment vertical="center"/>
    </xf>
    <xf numFmtId="0" fontId="8" fillId="0" borderId="36" xfId="0" applyFont="1" applyBorder="1" applyAlignment="1">
      <alignment vertical="center"/>
    </xf>
    <xf numFmtId="0" fontId="8" fillId="0" borderId="64" xfId="0" applyFont="1" applyBorder="1" applyAlignment="1">
      <alignment vertical="center"/>
    </xf>
    <xf numFmtId="0" fontId="7" fillId="0" borderId="87" xfId="0" applyFont="1" applyBorder="1" applyAlignment="1" applyProtection="1">
      <alignment horizontal="left" vertical="center"/>
      <protection locked="0"/>
    </xf>
    <xf numFmtId="0" fontId="8" fillId="0" borderId="88" xfId="0" applyFont="1" applyBorder="1" applyAlignment="1" applyProtection="1">
      <alignment horizontal="left" vertical="center"/>
      <protection locked="0"/>
    </xf>
    <xf numFmtId="0" fontId="8" fillId="0" borderId="89" xfId="0" applyFont="1" applyBorder="1" applyAlignment="1" applyProtection="1">
      <alignment horizontal="left" vertical="center"/>
      <protection locked="0"/>
    </xf>
    <xf numFmtId="0" fontId="8" fillId="0" borderId="80"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8" fillId="0" borderId="31" xfId="0" applyFont="1" applyBorder="1" applyAlignment="1" applyProtection="1">
      <alignment horizontal="left" vertical="center"/>
      <protection locked="0"/>
    </xf>
    <xf numFmtId="0" fontId="8" fillId="0" borderId="82" xfId="0" applyFont="1" applyBorder="1" applyAlignment="1" applyProtection="1">
      <alignment horizontal="left" vertical="center"/>
      <protection locked="0"/>
    </xf>
    <xf numFmtId="0" fontId="8" fillId="0" borderId="83" xfId="0" applyFont="1" applyBorder="1" applyAlignment="1" applyProtection="1">
      <alignment horizontal="left" vertical="center"/>
      <protection locked="0"/>
    </xf>
    <xf numFmtId="0" fontId="8" fillId="0" borderId="84" xfId="0" applyFont="1" applyBorder="1" applyAlignment="1" applyProtection="1">
      <alignment horizontal="left" vertical="center"/>
      <protection locked="0"/>
    </xf>
    <xf numFmtId="0" fontId="17" fillId="3" borderId="85" xfId="0" applyFont="1" applyFill="1" applyBorder="1" applyAlignment="1">
      <alignment horizontal="center" vertical="center" wrapText="1" shrinkToFit="1"/>
    </xf>
    <xf numFmtId="0" fontId="8" fillId="0" borderId="88" xfId="0" applyFont="1" applyBorder="1" applyAlignment="1">
      <alignment vertical="center" wrapText="1"/>
    </xf>
    <xf numFmtId="0" fontId="8" fillId="0" borderId="86" xfId="0" applyFont="1" applyBorder="1" applyAlignment="1">
      <alignment vertical="center" wrapText="1"/>
    </xf>
    <xf numFmtId="0" fontId="8" fillId="0" borderId="49" xfId="0" applyFont="1" applyBorder="1" applyAlignment="1">
      <alignment vertical="center" wrapText="1"/>
    </xf>
    <xf numFmtId="0" fontId="7" fillId="0" borderId="0" xfId="0" applyFont="1" applyAlignment="1">
      <alignment vertical="center" wrapText="1"/>
    </xf>
    <xf numFmtId="0" fontId="8" fillId="0" borderId="65" xfId="0" applyFont="1" applyBorder="1" applyAlignment="1">
      <alignment vertical="center" wrapText="1"/>
    </xf>
    <xf numFmtId="0" fontId="8" fillId="0" borderId="81" xfId="0" applyFont="1" applyBorder="1" applyAlignment="1">
      <alignment vertical="center" wrapText="1"/>
    </xf>
    <xf numFmtId="0" fontId="8" fillId="0" borderId="83" xfId="0" applyFont="1" applyBorder="1" applyAlignment="1">
      <alignment vertical="center" wrapText="1"/>
    </xf>
    <xf numFmtId="0" fontId="8" fillId="0" borderId="47" xfId="0" applyFont="1" applyBorder="1" applyAlignment="1">
      <alignment vertical="center" wrapText="1"/>
    </xf>
    <xf numFmtId="0" fontId="7" fillId="0" borderId="194" xfId="0" applyFont="1" applyBorder="1" applyAlignment="1" applyProtection="1">
      <alignment horizontal="left" vertical="center"/>
      <protection locked="0"/>
    </xf>
    <xf numFmtId="0" fontId="7" fillId="0" borderId="131" xfId="0" applyFont="1" applyBorder="1" applyAlignment="1" applyProtection="1">
      <alignment horizontal="left" vertical="center"/>
      <protection locked="0"/>
    </xf>
    <xf numFmtId="0" fontId="7" fillId="0" borderId="132" xfId="0" applyFont="1" applyBorder="1" applyAlignment="1" applyProtection="1">
      <alignment horizontal="left" vertical="center"/>
      <protection locked="0"/>
    </xf>
    <xf numFmtId="0" fontId="7" fillId="0" borderId="98" xfId="0" applyFont="1" applyBorder="1" applyAlignment="1" applyProtection="1">
      <alignment horizontal="left" vertical="center"/>
      <protection locked="0"/>
    </xf>
    <xf numFmtId="0" fontId="7" fillId="0" borderId="53" xfId="0" applyFont="1" applyBorder="1" applyAlignment="1" applyProtection="1">
      <alignment horizontal="left" vertical="center"/>
      <protection locked="0"/>
    </xf>
    <xf numFmtId="0" fontId="7" fillId="0" borderId="74" xfId="0" applyFont="1" applyBorder="1" applyAlignment="1" applyProtection="1">
      <alignment horizontal="left" vertical="center"/>
      <protection locked="0"/>
    </xf>
    <xf numFmtId="0" fontId="7" fillId="0" borderId="122" xfId="0" applyFont="1" applyBorder="1" applyAlignment="1" applyProtection="1">
      <alignment horizontal="left" vertical="center"/>
      <protection locked="0"/>
    </xf>
    <xf numFmtId="0" fontId="7" fillId="0" borderId="121" xfId="0" applyFont="1" applyBorder="1" applyAlignment="1" applyProtection="1">
      <alignment horizontal="left" vertical="center"/>
      <protection locked="0"/>
    </xf>
    <xf numFmtId="0" fontId="7" fillId="0" borderId="69" xfId="0" applyFont="1" applyBorder="1" applyAlignment="1" applyProtection="1">
      <alignment horizontal="left" vertical="center"/>
      <protection locked="0"/>
    </xf>
    <xf numFmtId="0" fontId="12" fillId="0" borderId="27" xfId="0" applyFont="1" applyBorder="1" applyAlignment="1">
      <alignment horizontal="center" vertical="center" shrinkToFit="1"/>
    </xf>
    <xf numFmtId="179" fontId="12" fillId="4" borderId="35" xfId="0" applyNumberFormat="1" applyFont="1" applyFill="1" applyBorder="1" applyAlignment="1" applyProtection="1">
      <alignment horizontal="center" vertical="center" shrinkToFit="1"/>
      <protection locked="0"/>
    </xf>
    <xf numFmtId="179" fontId="8" fillId="0" borderId="33" xfId="0" applyNumberFormat="1" applyFont="1" applyBorder="1" applyAlignment="1" applyProtection="1">
      <alignment horizontal="center" vertical="center"/>
      <protection locked="0"/>
    </xf>
    <xf numFmtId="179" fontId="8" fillId="0" borderId="42" xfId="0" applyNumberFormat="1" applyFont="1" applyBorder="1" applyAlignment="1" applyProtection="1">
      <alignment horizontal="center" vertical="center"/>
      <protection locked="0"/>
    </xf>
    <xf numFmtId="179" fontId="8" fillId="0" borderId="40" xfId="0" applyNumberFormat="1" applyFont="1" applyBorder="1" applyAlignment="1" applyProtection="1">
      <alignment horizontal="center" vertical="center"/>
      <protection locked="0"/>
    </xf>
    <xf numFmtId="0" fontId="8" fillId="0" borderId="33" xfId="0" applyFont="1" applyBorder="1" applyAlignment="1">
      <alignment vertical="center"/>
    </xf>
    <xf numFmtId="0" fontId="8" fillId="0" borderId="40" xfId="0" applyFont="1" applyBorder="1" applyAlignment="1">
      <alignment vertical="center"/>
    </xf>
    <xf numFmtId="0" fontId="17" fillId="3" borderId="73" xfId="0" applyFont="1" applyFill="1" applyBorder="1" applyAlignment="1">
      <alignment horizontal="left" vertical="center" wrapText="1"/>
    </xf>
    <xf numFmtId="0" fontId="8" fillId="0" borderId="22" xfId="0" applyFont="1" applyBorder="1" applyAlignment="1">
      <alignment vertical="center"/>
    </xf>
    <xf numFmtId="0" fontId="8" fillId="0" borderId="74" xfId="0" applyFont="1" applyBorder="1" applyAlignment="1">
      <alignment vertical="center"/>
    </xf>
    <xf numFmtId="0" fontId="15" fillId="11" borderId="142" xfId="0" applyFont="1" applyFill="1" applyBorder="1" applyAlignment="1" applyProtection="1">
      <alignment horizontal="justify" vertical="top" wrapText="1" shrinkToFit="1"/>
      <protection locked="0"/>
    </xf>
    <xf numFmtId="0" fontId="15" fillId="11" borderId="133" xfId="0" applyFont="1" applyFill="1" applyBorder="1" applyAlignment="1" applyProtection="1">
      <alignment horizontal="justify" vertical="top" wrapText="1" shrinkToFit="1"/>
      <protection locked="0"/>
    </xf>
    <xf numFmtId="0" fontId="15" fillId="11" borderId="134" xfId="0" applyFont="1" applyFill="1" applyBorder="1" applyAlignment="1" applyProtection="1">
      <alignment horizontal="justify" vertical="top" wrapText="1" shrinkToFit="1"/>
      <protection locked="0"/>
    </xf>
    <xf numFmtId="0" fontId="15" fillId="11" borderId="143" xfId="0" applyFont="1" applyFill="1" applyBorder="1" applyAlignment="1" applyProtection="1">
      <alignment horizontal="justify" vertical="top" wrapText="1" shrinkToFit="1"/>
      <protection locked="0"/>
    </xf>
    <xf numFmtId="0" fontId="15" fillId="11" borderId="53" xfId="0" applyFont="1" applyFill="1" applyBorder="1" applyAlignment="1" applyProtection="1">
      <alignment horizontal="justify" vertical="top" wrapText="1" shrinkToFit="1"/>
      <protection locked="0"/>
    </xf>
    <xf numFmtId="0" fontId="15" fillId="11" borderId="135" xfId="0" applyFont="1" applyFill="1" applyBorder="1" applyAlignment="1" applyProtection="1">
      <alignment horizontal="justify" vertical="top" wrapText="1" shrinkToFit="1"/>
      <protection locked="0"/>
    </xf>
    <xf numFmtId="0" fontId="15" fillId="11" borderId="144" xfId="0" applyFont="1" applyFill="1" applyBorder="1" applyAlignment="1" applyProtection="1">
      <alignment horizontal="justify" vertical="top" wrapText="1" shrinkToFit="1"/>
      <protection locked="0"/>
    </xf>
    <xf numFmtId="0" fontId="15" fillId="11" borderId="137" xfId="0" applyFont="1" applyFill="1" applyBorder="1" applyAlignment="1" applyProtection="1">
      <alignment horizontal="justify" vertical="top" wrapText="1" shrinkToFit="1"/>
      <protection locked="0"/>
    </xf>
    <xf numFmtId="0" fontId="15" fillId="11" borderId="138" xfId="0" applyFont="1" applyFill="1" applyBorder="1" applyAlignment="1" applyProtection="1">
      <alignment horizontal="justify" vertical="top" wrapText="1" shrinkToFit="1"/>
      <protection locked="0"/>
    </xf>
    <xf numFmtId="0" fontId="7" fillId="11" borderId="129" xfId="0" applyFont="1" applyFill="1" applyBorder="1" applyAlignment="1" applyProtection="1">
      <alignment horizontal="left" vertical="center"/>
      <protection locked="0"/>
    </xf>
    <xf numFmtId="0" fontId="8" fillId="11" borderId="127" xfId="0" applyFont="1" applyFill="1" applyBorder="1" applyAlignment="1" applyProtection="1">
      <alignment horizontal="left" vertical="center"/>
      <protection locked="0"/>
    </xf>
    <xf numFmtId="0" fontId="8" fillId="11" borderId="139" xfId="0" applyFont="1" applyFill="1" applyBorder="1" applyAlignment="1" applyProtection="1">
      <alignment horizontal="left" vertical="center"/>
      <protection locked="0"/>
    </xf>
    <xf numFmtId="0" fontId="8" fillId="11" borderId="140" xfId="0" applyFont="1" applyFill="1" applyBorder="1" applyAlignment="1" applyProtection="1">
      <alignment horizontal="left" vertical="center"/>
      <protection locked="0"/>
    </xf>
    <xf numFmtId="0" fontId="17" fillId="3" borderId="25" xfId="0" applyFont="1" applyFill="1" applyBorder="1" applyAlignment="1">
      <alignment horizontal="center" vertical="center" wrapText="1" shrinkToFit="1"/>
    </xf>
    <xf numFmtId="0" fontId="8" fillId="0" borderId="27" xfId="0" applyFont="1" applyBorder="1" applyAlignment="1">
      <alignment vertical="center" wrapText="1"/>
    </xf>
    <xf numFmtId="0" fontId="8" fillId="0" borderId="55" xfId="0" applyFont="1" applyBorder="1" applyAlignment="1">
      <alignment vertical="center" wrapText="1"/>
    </xf>
    <xf numFmtId="0" fontId="8" fillId="11" borderId="130" xfId="0" applyFont="1" applyFill="1" applyBorder="1" applyAlignment="1" applyProtection="1">
      <alignment horizontal="left" vertical="center"/>
      <protection locked="0"/>
    </xf>
    <xf numFmtId="0" fontId="8" fillId="11" borderId="141" xfId="0" applyFont="1" applyFill="1" applyBorder="1" applyAlignment="1" applyProtection="1">
      <alignment horizontal="left" vertical="center"/>
      <protection locked="0"/>
    </xf>
    <xf numFmtId="0" fontId="5" fillId="3" borderId="8" xfId="0" applyFont="1" applyFill="1" applyBorder="1" applyAlignment="1">
      <alignment horizontal="center" vertical="center"/>
    </xf>
    <xf numFmtId="0" fontId="8" fillId="0" borderId="13"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5" fillId="4" borderId="56" xfId="0" applyFont="1" applyFill="1" applyBorder="1" applyAlignment="1" applyProtection="1">
      <alignment horizontal="center" vertical="center"/>
      <protection locked="0"/>
    </xf>
    <xf numFmtId="0" fontId="8" fillId="0" borderId="55" xfId="0" applyFont="1" applyBorder="1" applyAlignment="1" applyProtection="1">
      <alignment vertical="center"/>
      <protection locked="0"/>
    </xf>
    <xf numFmtId="0" fontId="8" fillId="0" borderId="82" xfId="0" applyFont="1" applyBorder="1" applyAlignment="1" applyProtection="1">
      <alignment vertical="center"/>
      <protection locked="0"/>
    </xf>
    <xf numFmtId="0" fontId="8" fillId="0" borderId="83" xfId="0" applyFont="1" applyBorder="1" applyAlignment="1" applyProtection="1">
      <alignment vertical="center"/>
      <protection locked="0"/>
    </xf>
    <xf numFmtId="0" fontId="8" fillId="0" borderId="47" xfId="0" applyFont="1" applyBorder="1" applyAlignment="1" applyProtection="1">
      <alignment vertical="center"/>
      <protection locked="0"/>
    </xf>
    <xf numFmtId="0" fontId="7" fillId="10" borderId="87" xfId="0" applyFont="1" applyFill="1" applyBorder="1" applyAlignment="1" applyProtection="1">
      <alignment horizontal="left" vertical="center"/>
      <protection locked="0"/>
    </xf>
    <xf numFmtId="0" fontId="8" fillId="10" borderId="88" xfId="0" applyFont="1" applyFill="1" applyBorder="1" applyAlignment="1" applyProtection="1">
      <alignment horizontal="left" vertical="center"/>
      <protection locked="0"/>
    </xf>
    <xf numFmtId="0" fontId="8" fillId="10" borderId="89" xfId="0" applyFont="1" applyFill="1" applyBorder="1" applyAlignment="1" applyProtection="1">
      <alignment horizontal="left" vertical="center"/>
      <protection locked="0"/>
    </xf>
    <xf numFmtId="0" fontId="8" fillId="10" borderId="80" xfId="0" applyFont="1" applyFill="1" applyBorder="1" applyAlignment="1" applyProtection="1">
      <alignment horizontal="left" vertical="center"/>
      <protection locked="0"/>
    </xf>
    <xf numFmtId="0" fontId="7" fillId="10" borderId="0" xfId="0" applyFont="1" applyFill="1" applyAlignment="1" applyProtection="1">
      <alignment horizontal="left" vertical="center"/>
      <protection locked="0"/>
    </xf>
    <xf numFmtId="0" fontId="8" fillId="10" borderId="31" xfId="0" applyFont="1" applyFill="1" applyBorder="1" applyAlignment="1" applyProtection="1">
      <alignment horizontal="left" vertical="center"/>
      <protection locked="0"/>
    </xf>
    <xf numFmtId="0" fontId="8" fillId="10" borderId="82" xfId="0" applyFont="1" applyFill="1" applyBorder="1" applyAlignment="1" applyProtection="1">
      <alignment horizontal="left" vertical="center"/>
      <protection locked="0"/>
    </xf>
    <xf numFmtId="0" fontId="8" fillId="10" borderId="83" xfId="0" applyFont="1" applyFill="1" applyBorder="1" applyAlignment="1" applyProtection="1">
      <alignment horizontal="left" vertical="center"/>
      <protection locked="0"/>
    </xf>
    <xf numFmtId="0" fontId="8" fillId="10" borderId="84" xfId="0" applyFont="1" applyFill="1" applyBorder="1" applyAlignment="1" applyProtection="1">
      <alignment horizontal="left" vertical="center"/>
      <protection locked="0"/>
    </xf>
    <xf numFmtId="0" fontId="12" fillId="3" borderId="25" xfId="0" applyFont="1" applyFill="1" applyBorder="1" applyAlignment="1">
      <alignment horizontal="center" vertical="center" wrapText="1" shrinkToFit="1"/>
    </xf>
    <xf numFmtId="0" fontId="8" fillId="0" borderId="37" xfId="0" applyFont="1" applyBorder="1" applyAlignment="1">
      <alignment vertical="center" wrapText="1"/>
    </xf>
    <xf numFmtId="0" fontId="8" fillId="0" borderId="50" xfId="0" applyFont="1" applyBorder="1" applyAlignment="1">
      <alignment vertical="center" wrapText="1"/>
    </xf>
    <xf numFmtId="0" fontId="8" fillId="0" borderId="61" xfId="0" applyFont="1" applyBorder="1" applyAlignment="1">
      <alignment vertical="center" wrapText="1"/>
    </xf>
    <xf numFmtId="0" fontId="8" fillId="0" borderId="36" xfId="0" applyFont="1" applyBorder="1" applyAlignment="1">
      <alignment vertical="center" wrapText="1"/>
    </xf>
    <xf numFmtId="0" fontId="8" fillId="0" borderId="64" xfId="0" applyFont="1" applyBorder="1" applyAlignment="1">
      <alignment vertical="center" wrapText="1"/>
    </xf>
    <xf numFmtId="0" fontId="5" fillId="3" borderId="25" xfId="0" applyFont="1" applyFill="1" applyBorder="1" applyAlignment="1">
      <alignment horizontal="center" vertical="center" shrinkToFit="1"/>
    </xf>
    <xf numFmtId="0" fontId="8" fillId="0" borderId="55" xfId="0" applyFont="1" applyBorder="1" applyAlignment="1">
      <alignment vertical="center"/>
    </xf>
    <xf numFmtId="0" fontId="8" fillId="0" borderId="65" xfId="0" applyFont="1" applyBorder="1" applyAlignment="1">
      <alignment vertical="center"/>
    </xf>
    <xf numFmtId="0" fontId="8" fillId="0" borderId="81" xfId="0" applyFont="1" applyBorder="1" applyAlignment="1">
      <alignment vertical="center"/>
    </xf>
    <xf numFmtId="0" fontId="8" fillId="0" borderId="47" xfId="0" applyFont="1" applyBorder="1" applyAlignment="1">
      <alignment vertical="center"/>
    </xf>
    <xf numFmtId="0" fontId="5" fillId="3" borderId="85" xfId="0" applyFont="1" applyFill="1" applyBorder="1" applyAlignment="1">
      <alignment horizontal="center" vertical="center" shrinkToFit="1"/>
    </xf>
    <xf numFmtId="0" fontId="8" fillId="0" borderId="86" xfId="0" applyFont="1" applyBorder="1" applyAlignment="1">
      <alignment vertical="center"/>
    </xf>
    <xf numFmtId="0" fontId="6" fillId="0" borderId="87" xfId="0" applyFont="1" applyBorder="1" applyAlignment="1">
      <alignment horizontal="left" vertical="center" shrinkToFit="1"/>
    </xf>
    <xf numFmtId="0" fontId="6" fillId="0" borderId="101" xfId="0" applyFont="1" applyBorder="1" applyAlignment="1">
      <alignment horizontal="left" vertical="center" shrinkToFit="1"/>
    </xf>
    <xf numFmtId="0" fontId="6" fillId="0" borderId="90" xfId="0" applyFont="1" applyBorder="1" applyAlignment="1">
      <alignment horizontal="left" vertical="center" shrinkToFit="1"/>
    </xf>
    <xf numFmtId="0" fontId="8" fillId="0" borderId="122" xfId="0" applyFont="1" applyBorder="1" applyAlignment="1" applyProtection="1">
      <alignment horizontal="left" vertical="center" shrinkToFit="1"/>
      <protection locked="0"/>
    </xf>
    <xf numFmtId="0" fontId="8" fillId="0" borderId="121" xfId="0" applyFont="1" applyBorder="1" applyAlignment="1" applyProtection="1">
      <alignment horizontal="left" vertical="center" shrinkToFit="1"/>
      <protection locked="0"/>
    </xf>
    <xf numFmtId="0" fontId="8" fillId="0" borderId="69" xfId="0" applyFont="1" applyBorder="1" applyAlignment="1" applyProtection="1">
      <alignment horizontal="left" vertical="center" shrinkToFit="1"/>
      <protection locked="0"/>
    </xf>
    <xf numFmtId="0" fontId="8" fillId="0" borderId="62" xfId="0" applyFont="1" applyBorder="1" applyAlignment="1" applyProtection="1">
      <alignment horizontal="left" vertical="center" shrinkToFit="1"/>
      <protection locked="0"/>
    </xf>
    <xf numFmtId="0" fontId="8" fillId="0" borderId="63" xfId="0" applyFont="1" applyBorder="1" applyAlignment="1" applyProtection="1">
      <alignment horizontal="left" vertical="center" shrinkToFit="1"/>
      <protection locked="0"/>
    </xf>
    <xf numFmtId="0" fontId="8" fillId="0" borderId="45" xfId="0" applyFont="1" applyBorder="1" applyAlignment="1" applyProtection="1">
      <alignment horizontal="left" vertical="center" shrinkToFit="1"/>
      <protection locked="0"/>
    </xf>
    <xf numFmtId="0" fontId="8" fillId="0" borderId="22" xfId="0" applyFont="1" applyBorder="1" applyAlignment="1">
      <alignment vertical="center" wrapText="1"/>
    </xf>
    <xf numFmtId="0" fontId="8" fillId="0" borderId="74" xfId="0" applyFont="1" applyBorder="1" applyAlignment="1">
      <alignment vertical="center" wrapText="1"/>
    </xf>
    <xf numFmtId="0" fontId="8" fillId="0" borderId="38" xfId="0" applyFont="1" applyBorder="1" applyAlignment="1">
      <alignment vertical="center" wrapText="1"/>
    </xf>
    <xf numFmtId="0" fontId="8" fillId="0" borderId="39" xfId="0" applyFont="1" applyBorder="1" applyAlignment="1">
      <alignment vertical="center" wrapText="1"/>
    </xf>
    <xf numFmtId="0" fontId="8" fillId="0" borderId="45" xfId="0" applyFont="1" applyBorder="1" applyAlignment="1">
      <alignment vertical="center" wrapText="1"/>
    </xf>
    <xf numFmtId="0" fontId="5" fillId="3" borderId="25" xfId="0" applyFont="1" applyFill="1" applyBorder="1" applyAlignment="1">
      <alignment horizontal="center" vertical="center"/>
    </xf>
    <xf numFmtId="0" fontId="5" fillId="3" borderId="109" xfId="0" applyFont="1" applyFill="1" applyBorder="1" applyAlignment="1">
      <alignment horizontal="center" vertical="center"/>
    </xf>
    <xf numFmtId="0" fontId="8" fillId="0" borderId="110" xfId="0" applyFont="1" applyBorder="1" applyAlignment="1">
      <alignment vertical="center"/>
    </xf>
    <xf numFmtId="0" fontId="8" fillId="0" borderId="20" xfId="0" applyFont="1" applyBorder="1" applyAlignment="1">
      <alignment vertical="center"/>
    </xf>
    <xf numFmtId="0" fontId="8" fillId="0" borderId="116" xfId="0" applyFont="1" applyBorder="1" applyAlignment="1">
      <alignment vertical="center"/>
    </xf>
    <xf numFmtId="0" fontId="8" fillId="0" borderId="115" xfId="0" applyFont="1" applyBorder="1" applyAlignment="1">
      <alignment vertical="center"/>
    </xf>
    <xf numFmtId="0" fontId="8" fillId="0" borderId="78" xfId="0" applyFont="1" applyBorder="1" applyAlignment="1">
      <alignment vertical="center"/>
    </xf>
    <xf numFmtId="0" fontId="5" fillId="4" borderId="108" xfId="0" applyFont="1" applyFill="1" applyBorder="1" applyAlignment="1" applyProtection="1">
      <alignment horizontal="center" vertical="center"/>
      <protection locked="0"/>
    </xf>
    <xf numFmtId="0" fontId="8" fillId="0" borderId="110" xfId="0" applyFont="1" applyBorder="1" applyAlignment="1" applyProtection="1">
      <alignment vertical="center"/>
      <protection locked="0"/>
    </xf>
    <xf numFmtId="0" fontId="8" fillId="0" borderId="20" xfId="0" applyFont="1" applyBorder="1" applyAlignment="1" applyProtection="1">
      <alignment vertical="center"/>
      <protection locked="0"/>
    </xf>
    <xf numFmtId="0" fontId="8" fillId="0" borderId="117" xfId="0" applyFont="1" applyBorder="1" applyAlignment="1" applyProtection="1">
      <alignment vertical="center"/>
      <protection locked="0"/>
    </xf>
    <xf numFmtId="0" fontId="8" fillId="0" borderId="115" xfId="0" applyFont="1" applyBorder="1" applyAlignment="1" applyProtection="1">
      <alignment vertical="center"/>
      <protection locked="0"/>
    </xf>
    <xf numFmtId="0" fontId="8" fillId="0" borderId="78" xfId="0" applyFont="1" applyBorder="1" applyAlignment="1" applyProtection="1">
      <alignment vertical="center"/>
      <protection locked="0"/>
    </xf>
    <xf numFmtId="0" fontId="5" fillId="3" borderId="116" xfId="0" applyFont="1" applyFill="1" applyBorder="1" applyAlignment="1">
      <alignment horizontal="center" vertical="center"/>
    </xf>
    <xf numFmtId="0" fontId="8" fillId="0" borderId="96" xfId="0" applyFont="1" applyBorder="1" applyAlignment="1">
      <alignment vertical="center"/>
    </xf>
    <xf numFmtId="0" fontId="8" fillId="0" borderId="99" xfId="0" applyFont="1" applyBorder="1" applyAlignment="1">
      <alignment vertical="center"/>
    </xf>
    <xf numFmtId="0" fontId="8" fillId="0" borderId="59" xfId="0" applyFont="1" applyBorder="1" applyAlignment="1">
      <alignment vertical="center"/>
    </xf>
    <xf numFmtId="0" fontId="5" fillId="4" borderId="117" xfId="0" applyFont="1" applyFill="1" applyBorder="1" applyAlignment="1" applyProtection="1">
      <alignment horizontal="center" vertical="center"/>
      <protection locked="0"/>
    </xf>
    <xf numFmtId="0" fontId="8" fillId="0" borderId="118" xfId="0" applyFont="1" applyBorder="1" applyAlignment="1" applyProtection="1">
      <alignment vertical="center"/>
      <protection locked="0"/>
    </xf>
    <xf numFmtId="0" fontId="8" fillId="0" borderId="99" xfId="0" applyFont="1" applyBorder="1" applyAlignment="1" applyProtection="1">
      <alignment vertical="center"/>
      <protection locked="0"/>
    </xf>
    <xf numFmtId="0" fontId="8" fillId="0" borderId="59" xfId="0" applyFont="1" applyBorder="1" applyAlignment="1" applyProtection="1">
      <alignment vertical="center"/>
      <protection locked="0"/>
    </xf>
    <xf numFmtId="0" fontId="7" fillId="0" borderId="101" xfId="0" applyFont="1" applyBorder="1" applyAlignment="1" applyProtection="1">
      <alignment horizontal="left" vertical="center"/>
      <protection locked="0"/>
    </xf>
    <xf numFmtId="0" fontId="7" fillId="0" borderId="90" xfId="0" applyFont="1" applyBorder="1" applyAlignment="1" applyProtection="1">
      <alignment horizontal="left" vertical="center"/>
      <protection locked="0"/>
    </xf>
    <xf numFmtId="0" fontId="7" fillId="0" borderId="136" xfId="0" applyFont="1" applyBorder="1" applyAlignment="1" applyProtection="1">
      <alignment horizontal="left" vertical="center"/>
      <protection locked="0"/>
    </xf>
    <xf numFmtId="0" fontId="7" fillId="0" borderId="137" xfId="0" applyFont="1" applyBorder="1" applyAlignment="1" applyProtection="1">
      <alignment horizontal="left" vertical="center"/>
      <protection locked="0"/>
    </xf>
    <xf numFmtId="0" fontId="7" fillId="0" borderId="184" xfId="0" applyFont="1" applyBorder="1" applyAlignment="1" applyProtection="1">
      <alignment horizontal="left" vertical="center"/>
      <protection locked="0"/>
    </xf>
    <xf numFmtId="0" fontId="8" fillId="0" borderId="101" xfId="0" applyFont="1" applyBorder="1" applyAlignment="1" applyProtection="1">
      <alignment horizontal="left" vertical="center"/>
      <protection locked="0"/>
    </xf>
    <xf numFmtId="0" fontId="8" fillId="0" borderId="98" xfId="0" applyFont="1" applyBorder="1" applyAlignment="1" applyProtection="1">
      <alignment horizontal="left" vertical="center"/>
      <protection locked="0"/>
    </xf>
    <xf numFmtId="0" fontId="8" fillId="0" borderId="53" xfId="0" applyFont="1" applyBorder="1" applyAlignment="1" applyProtection="1">
      <alignment horizontal="left" vertical="center"/>
      <protection locked="0"/>
    </xf>
    <xf numFmtId="0" fontId="8" fillId="0" borderId="136" xfId="0" applyFont="1" applyBorder="1" applyAlignment="1" applyProtection="1">
      <alignment horizontal="left" vertical="center"/>
      <protection locked="0"/>
    </xf>
    <xf numFmtId="0" fontId="8" fillId="0" borderId="137" xfId="0" applyFont="1" applyBorder="1" applyAlignment="1" applyProtection="1">
      <alignment horizontal="left" vertical="center"/>
      <protection locked="0"/>
    </xf>
    <xf numFmtId="0" fontId="17" fillId="3" borderId="114" xfId="0" applyFont="1" applyFill="1" applyBorder="1" applyAlignment="1">
      <alignment horizontal="center" vertical="center" wrapText="1" shrinkToFit="1"/>
    </xf>
    <xf numFmtId="0" fontId="8" fillId="0" borderId="101" xfId="0" applyFont="1" applyBorder="1" applyAlignment="1">
      <alignment vertical="center" wrapText="1"/>
    </xf>
    <xf numFmtId="0" fontId="8" fillId="0" borderId="73" xfId="0" applyFont="1" applyBorder="1" applyAlignment="1">
      <alignment vertical="center" wrapText="1"/>
    </xf>
    <xf numFmtId="0" fontId="7" fillId="0" borderId="53" xfId="0" applyFont="1" applyBorder="1" applyAlignment="1">
      <alignment vertical="center" wrapText="1"/>
    </xf>
    <xf numFmtId="0" fontId="8" fillId="0" borderId="97" xfId="0" applyFont="1" applyBorder="1" applyAlignment="1">
      <alignment vertical="center" wrapText="1"/>
    </xf>
    <xf numFmtId="0" fontId="8" fillId="0" borderId="195" xfId="0" applyFont="1" applyBorder="1" applyAlignment="1">
      <alignment vertical="center" wrapText="1"/>
    </xf>
    <xf numFmtId="0" fontId="8" fillId="0" borderId="137" xfId="0" applyFont="1" applyBorder="1" applyAlignment="1">
      <alignment vertical="center" wrapText="1"/>
    </xf>
    <xf numFmtId="0" fontId="8" fillId="0" borderId="196" xfId="0" applyFont="1" applyBorder="1" applyAlignment="1">
      <alignment vertical="center" wrapText="1"/>
    </xf>
    <xf numFmtId="0" fontId="5" fillId="3" borderId="108" xfId="0" applyFont="1" applyFill="1" applyBorder="1" applyAlignment="1">
      <alignment horizontal="center" vertical="center"/>
    </xf>
    <xf numFmtId="0" fontId="8" fillId="0" borderId="117" xfId="0" applyFont="1" applyBorder="1" applyAlignment="1">
      <alignment vertical="center"/>
    </xf>
    <xf numFmtId="0" fontId="8" fillId="0" borderId="32" xfId="0" applyFont="1" applyBorder="1" applyAlignment="1">
      <alignment vertical="center"/>
    </xf>
    <xf numFmtId="0" fontId="8" fillId="0" borderId="68" xfId="0" applyFont="1" applyBorder="1" applyAlignment="1" applyProtection="1">
      <alignment vertical="center"/>
      <protection locked="0"/>
    </xf>
    <xf numFmtId="0" fontId="8" fillId="0" borderId="91" xfId="0" applyFont="1" applyBorder="1" applyAlignment="1" applyProtection="1">
      <alignment vertical="center"/>
      <protection locked="0"/>
    </xf>
    <xf numFmtId="0" fontId="5" fillId="3" borderId="117" xfId="0" applyFont="1" applyFill="1" applyBorder="1" applyAlignment="1">
      <alignment horizontal="center" vertical="center"/>
    </xf>
    <xf numFmtId="0" fontId="8" fillId="0" borderId="118" xfId="0" applyFont="1" applyBorder="1" applyAlignment="1">
      <alignment vertical="center"/>
    </xf>
    <xf numFmtId="0" fontId="8" fillId="0" borderId="62" xfId="0" applyFont="1" applyBorder="1" applyAlignment="1" applyProtection="1">
      <alignment horizontal="center" vertical="center" shrinkToFit="1"/>
      <protection locked="0" hidden="1"/>
    </xf>
    <xf numFmtId="0" fontId="8" fillId="0" borderId="63" xfId="0" applyFont="1" applyBorder="1" applyAlignment="1" applyProtection="1">
      <alignment horizontal="center" vertical="center" shrinkToFit="1"/>
      <protection locked="0" hidden="1"/>
    </xf>
    <xf numFmtId="0" fontId="8" fillId="0" borderId="32" xfId="0" applyFont="1" applyBorder="1" applyAlignment="1" applyProtection="1">
      <alignment horizontal="center" vertical="center" shrinkToFit="1"/>
      <protection locked="0" hidden="1"/>
    </xf>
    <xf numFmtId="0" fontId="8" fillId="0" borderId="45" xfId="0" applyFont="1" applyBorder="1" applyAlignment="1" applyProtection="1">
      <alignment horizontal="center" vertical="center" shrinkToFit="1"/>
      <protection locked="0" hidden="1"/>
    </xf>
    <xf numFmtId="0" fontId="6" fillId="0" borderId="86" xfId="0" applyFont="1" applyBorder="1" applyAlignment="1">
      <alignment horizontal="left" vertical="center" shrinkToFit="1"/>
    </xf>
    <xf numFmtId="0" fontId="6" fillId="0" borderId="87" xfId="0" applyFont="1" applyBorder="1" applyAlignment="1">
      <alignment horizontal="left" shrinkToFit="1"/>
    </xf>
    <xf numFmtId="0" fontId="6" fillId="0" borderId="101" xfId="0" applyFont="1" applyBorder="1" applyAlignment="1">
      <alignment horizontal="left" shrinkToFit="1"/>
    </xf>
    <xf numFmtId="0" fontId="6" fillId="0" borderId="90" xfId="0" applyFont="1" applyBorder="1" applyAlignment="1">
      <alignment horizontal="left" shrinkToFit="1"/>
    </xf>
    <xf numFmtId="0" fontId="5" fillId="3" borderId="8" xfId="0" applyFont="1" applyFill="1" applyBorder="1" applyAlignment="1">
      <alignment horizontal="center" vertical="center" shrinkToFit="1"/>
    </xf>
    <xf numFmtId="0" fontId="8" fillId="0" borderId="10" xfId="0" applyFont="1" applyBorder="1" applyAlignment="1">
      <alignment vertical="center"/>
    </xf>
    <xf numFmtId="0" fontId="5" fillId="2" borderId="8" xfId="0" applyFont="1" applyFill="1" applyBorder="1" applyAlignment="1">
      <alignment horizontal="center" vertical="center" shrinkToFit="1"/>
    </xf>
    <xf numFmtId="0" fontId="8" fillId="0" borderId="12" xfId="0" applyFont="1" applyBorder="1" applyAlignment="1">
      <alignment vertical="center"/>
    </xf>
    <xf numFmtId="177" fontId="7" fillId="4" borderId="13" xfId="0" applyNumberFormat="1" applyFont="1" applyFill="1" applyBorder="1" applyAlignment="1" applyProtection="1">
      <alignment horizontal="center" vertical="center"/>
      <protection locked="0"/>
    </xf>
    <xf numFmtId="0" fontId="8" fillId="0" borderId="10" xfId="0" applyFont="1" applyBorder="1" applyAlignment="1" applyProtection="1">
      <alignment vertical="center"/>
      <protection locked="0"/>
    </xf>
    <xf numFmtId="0" fontId="8" fillId="0" borderId="11" xfId="0" applyFont="1" applyBorder="1" applyAlignment="1" applyProtection="1">
      <alignment vertical="center"/>
      <protection locked="0"/>
    </xf>
    <xf numFmtId="0" fontId="10" fillId="5" borderId="25" xfId="0" applyFont="1" applyFill="1" applyBorder="1" applyAlignment="1">
      <alignment horizontal="left" vertical="center" shrinkToFit="1"/>
    </xf>
    <xf numFmtId="0" fontId="10" fillId="5" borderId="35" xfId="0" applyFont="1" applyFill="1" applyBorder="1" applyAlignment="1">
      <alignment horizontal="right" vertical="center" shrinkToFit="1"/>
    </xf>
    <xf numFmtId="0" fontId="8" fillId="0" borderId="58" xfId="0" applyFont="1" applyBorder="1" applyAlignment="1">
      <alignment vertical="center"/>
    </xf>
    <xf numFmtId="0" fontId="8" fillId="0" borderId="53" xfId="0" applyFont="1" applyBorder="1" applyAlignment="1">
      <alignment vertical="center"/>
    </xf>
    <xf numFmtId="0" fontId="8" fillId="0" borderId="63" xfId="0" applyFont="1" applyBorder="1" applyAlignment="1">
      <alignment vertical="center"/>
    </xf>
    <xf numFmtId="0" fontId="12" fillId="0" borderId="204" xfId="0" applyFont="1" applyBorder="1" applyAlignment="1">
      <alignment horizontal="center" vertical="center" shrinkToFit="1"/>
    </xf>
    <xf numFmtId="0" fontId="8" fillId="0" borderId="205" xfId="0" applyFont="1" applyBorder="1" applyAlignment="1">
      <alignment vertical="center"/>
    </xf>
    <xf numFmtId="0" fontId="8" fillId="0" borderId="206" xfId="0" applyFont="1" applyBorder="1" applyAlignment="1">
      <alignment vertical="center"/>
    </xf>
    <xf numFmtId="0" fontId="8" fillId="0" borderId="207" xfId="0" applyFont="1" applyBorder="1" applyAlignment="1">
      <alignment vertical="center"/>
    </xf>
    <xf numFmtId="0" fontId="8" fillId="0" borderId="208" xfId="0" applyFont="1" applyBorder="1" applyAlignment="1">
      <alignment vertical="center"/>
    </xf>
    <xf numFmtId="0" fontId="8" fillId="0" borderId="209" xfId="0" applyFont="1" applyBorder="1" applyAlignment="1">
      <alignment vertical="center"/>
    </xf>
    <xf numFmtId="0" fontId="8" fillId="0" borderId="210" xfId="0" applyFont="1" applyBorder="1" applyAlignment="1">
      <alignment vertical="center"/>
    </xf>
    <xf numFmtId="0" fontId="12" fillId="4" borderId="142" xfId="0" applyFont="1" applyFill="1" applyBorder="1" applyAlignment="1" applyProtection="1">
      <alignment horizontal="left" vertical="center" indent="1" shrinkToFit="1"/>
      <protection locked="0"/>
    </xf>
    <xf numFmtId="0" fontId="12" fillId="4" borderId="133" xfId="0" applyFont="1" applyFill="1" applyBorder="1" applyAlignment="1" applyProtection="1">
      <alignment horizontal="left" vertical="center" indent="1" shrinkToFit="1"/>
      <protection locked="0"/>
    </xf>
    <xf numFmtId="0" fontId="12" fillId="4" borderId="134" xfId="0" applyFont="1" applyFill="1" applyBorder="1" applyAlignment="1" applyProtection="1">
      <alignment horizontal="left" vertical="center" indent="1" shrinkToFit="1"/>
      <protection locked="0"/>
    </xf>
    <xf numFmtId="0" fontId="12" fillId="4" borderId="144" xfId="0" applyFont="1" applyFill="1" applyBorder="1" applyAlignment="1" applyProtection="1">
      <alignment horizontal="left" vertical="center" indent="1" shrinkToFit="1"/>
      <protection locked="0"/>
    </xf>
    <xf numFmtId="0" fontId="12" fillId="4" borderId="137" xfId="0" applyFont="1" applyFill="1" applyBorder="1" applyAlignment="1" applyProtection="1">
      <alignment horizontal="left" vertical="center" indent="1" shrinkToFit="1"/>
      <protection locked="0"/>
    </xf>
    <xf numFmtId="0" fontId="12" fillId="4" borderId="138" xfId="0" applyFont="1" applyFill="1" applyBorder="1" applyAlignment="1" applyProtection="1">
      <alignment horizontal="left" vertical="center" indent="1" shrinkToFit="1"/>
      <protection locked="0"/>
    </xf>
    <xf numFmtId="0" fontId="13" fillId="8" borderId="126" xfId="0" applyFont="1" applyFill="1" applyBorder="1" applyAlignment="1">
      <alignment horizontal="center" vertical="center"/>
    </xf>
    <xf numFmtId="0" fontId="13" fillId="8" borderId="127" xfId="0" applyFont="1" applyFill="1" applyBorder="1" applyAlignment="1">
      <alignment horizontal="center" vertical="center"/>
    </xf>
    <xf numFmtId="0" fontId="13" fillId="8" borderId="128" xfId="0" applyFont="1" applyFill="1" applyBorder="1" applyAlignment="1">
      <alignment horizontal="center" vertical="center"/>
    </xf>
    <xf numFmtId="0" fontId="17" fillId="4" borderId="180" xfId="0" applyFont="1" applyFill="1" applyBorder="1" applyAlignment="1" applyProtection="1">
      <alignment horizontal="left" vertical="center" indent="1" shrinkToFit="1"/>
      <protection locked="0"/>
    </xf>
    <xf numFmtId="0" fontId="17" fillId="4" borderId="133" xfId="0" applyFont="1" applyFill="1" applyBorder="1" applyAlignment="1" applyProtection="1">
      <alignment horizontal="left" vertical="center" indent="1" shrinkToFit="1"/>
      <protection locked="0"/>
    </xf>
    <xf numFmtId="0" fontId="17" fillId="4" borderId="134" xfId="0" applyFont="1" applyFill="1" applyBorder="1" applyAlignment="1" applyProtection="1">
      <alignment horizontal="left" vertical="center" indent="1" shrinkToFit="1"/>
      <protection locked="0"/>
    </xf>
    <xf numFmtId="0" fontId="12" fillId="4" borderId="181" xfId="0" applyFont="1" applyFill="1" applyBorder="1" applyAlignment="1" applyProtection="1">
      <alignment horizontal="left" vertical="center" indent="1" shrinkToFit="1"/>
      <protection locked="0"/>
    </xf>
    <xf numFmtId="0" fontId="12" fillId="4" borderId="131" xfId="0" applyFont="1" applyFill="1" applyBorder="1" applyAlignment="1" applyProtection="1">
      <alignment horizontal="left" vertical="center" indent="1" shrinkToFit="1"/>
      <protection locked="0"/>
    </xf>
    <xf numFmtId="0" fontId="12" fillId="4" borderId="182" xfId="0" applyFont="1" applyFill="1" applyBorder="1" applyAlignment="1" applyProtection="1">
      <alignment horizontal="left" vertical="center" indent="1" shrinkToFit="1"/>
      <protection locked="0"/>
    </xf>
    <xf numFmtId="0" fontId="12" fillId="4" borderId="143" xfId="0" applyFont="1" applyFill="1" applyBorder="1" applyAlignment="1" applyProtection="1">
      <alignment horizontal="left" vertical="center" indent="1" shrinkToFit="1"/>
      <protection locked="0"/>
    </xf>
    <xf numFmtId="0" fontId="12" fillId="4" borderId="53" xfId="0" applyFont="1" applyFill="1" applyBorder="1" applyAlignment="1" applyProtection="1">
      <alignment horizontal="left" vertical="center" indent="1" shrinkToFit="1"/>
      <protection locked="0"/>
    </xf>
    <xf numFmtId="0" fontId="12" fillId="4" borderId="135" xfId="0" applyFont="1" applyFill="1" applyBorder="1" applyAlignment="1" applyProtection="1">
      <alignment horizontal="left" vertical="center" indent="1" shrinkToFit="1"/>
      <protection locked="0"/>
    </xf>
    <xf numFmtId="0" fontId="12" fillId="3" borderId="25" xfId="0" applyFont="1" applyFill="1" applyBorder="1" applyAlignment="1">
      <alignment horizontal="center" vertical="center" wrapText="1"/>
    </xf>
    <xf numFmtId="0" fontId="12" fillId="3" borderId="53" xfId="0" applyFont="1" applyFill="1" applyBorder="1" applyAlignment="1">
      <alignment horizontal="center" vertical="center" wrapText="1"/>
    </xf>
    <xf numFmtId="0" fontId="12" fillId="3" borderId="73" xfId="0" applyFont="1" applyFill="1" applyBorder="1" applyAlignment="1">
      <alignment horizontal="center" vertical="center" shrinkToFit="1"/>
    </xf>
    <xf numFmtId="0" fontId="8" fillId="0" borderId="97" xfId="0" applyFont="1" applyBorder="1" applyAlignment="1">
      <alignment vertical="center"/>
    </xf>
    <xf numFmtId="0" fontId="8" fillId="0" borderId="73" xfId="0" applyFont="1" applyBorder="1" applyAlignment="1">
      <alignment vertical="center"/>
    </xf>
    <xf numFmtId="184" fontId="12" fillId="4" borderId="73" xfId="0" applyNumberFormat="1" applyFont="1" applyFill="1" applyBorder="1" applyAlignment="1" applyProtection="1">
      <alignment horizontal="center" vertical="center" shrinkToFit="1"/>
      <protection locked="0"/>
    </xf>
    <xf numFmtId="184" fontId="12" fillId="4" borderId="53" xfId="0" applyNumberFormat="1" applyFont="1" applyFill="1" applyBorder="1" applyAlignment="1" applyProtection="1">
      <alignment horizontal="center" vertical="center" shrinkToFit="1"/>
      <protection locked="0"/>
    </xf>
    <xf numFmtId="0" fontId="12" fillId="2" borderId="53" xfId="0" applyFont="1" applyFill="1" applyBorder="1" applyAlignment="1">
      <alignment horizontal="center" vertical="center"/>
    </xf>
    <xf numFmtId="177" fontId="12" fillId="4" borderId="133" xfId="0" applyNumberFormat="1" applyFont="1" applyFill="1" applyBorder="1" applyAlignment="1" applyProtection="1">
      <alignment horizontal="center" vertical="center" shrinkToFit="1"/>
      <protection locked="0"/>
    </xf>
    <xf numFmtId="177" fontId="12" fillId="4" borderId="183" xfId="0" applyNumberFormat="1" applyFont="1" applyFill="1" applyBorder="1" applyAlignment="1" applyProtection="1">
      <alignment horizontal="center" vertical="center" shrinkToFit="1"/>
      <protection locked="0"/>
    </xf>
    <xf numFmtId="177" fontId="12" fillId="4" borderId="137" xfId="0" applyNumberFormat="1" applyFont="1" applyFill="1" applyBorder="1" applyAlignment="1" applyProtection="1">
      <alignment horizontal="center" vertical="center" shrinkToFit="1"/>
      <protection locked="0"/>
    </xf>
    <xf numFmtId="177" fontId="12" fillId="4" borderId="184" xfId="0" applyNumberFormat="1" applyFont="1" applyFill="1" applyBorder="1" applyAlignment="1" applyProtection="1">
      <alignment horizontal="center" vertical="center" shrinkToFit="1"/>
      <protection locked="0"/>
    </xf>
    <xf numFmtId="0" fontId="12" fillId="4" borderId="73" xfId="0" applyFont="1" applyFill="1" applyBorder="1" applyAlignment="1" applyProtection="1">
      <alignment horizontal="left" vertical="center" indent="1" shrinkToFit="1"/>
      <protection locked="0"/>
    </xf>
    <xf numFmtId="0" fontId="12" fillId="3" borderId="185" xfId="0" applyFont="1" applyFill="1" applyBorder="1" applyAlignment="1">
      <alignment horizontal="center" vertical="center" wrapText="1" shrinkToFit="1"/>
    </xf>
    <xf numFmtId="0" fontId="12" fillId="3" borderId="186" xfId="0" applyFont="1" applyFill="1" applyBorder="1" applyAlignment="1">
      <alignment horizontal="center" vertical="center" shrinkToFit="1"/>
    </xf>
    <xf numFmtId="0" fontId="12" fillId="3" borderId="189" xfId="0" applyFont="1" applyFill="1" applyBorder="1" applyAlignment="1">
      <alignment horizontal="center" vertical="center" shrinkToFit="1"/>
    </xf>
    <xf numFmtId="0" fontId="12" fillId="3" borderId="190" xfId="0" applyFont="1" applyFill="1" applyBorder="1" applyAlignment="1">
      <alignment horizontal="center" vertical="center" shrinkToFit="1"/>
    </xf>
    <xf numFmtId="0" fontId="13" fillId="8" borderId="187" xfId="0" applyFont="1" applyFill="1" applyBorder="1" applyAlignment="1">
      <alignment horizontal="center" vertical="center"/>
    </xf>
    <xf numFmtId="0" fontId="12" fillId="4" borderId="191" xfId="0" applyFont="1" applyFill="1" applyBorder="1" applyAlignment="1" applyProtection="1">
      <alignment horizontal="left" vertical="center" indent="1" shrinkToFit="1"/>
      <protection locked="0"/>
    </xf>
    <xf numFmtId="0" fontId="12" fillId="4" borderId="192" xfId="0" applyFont="1" applyFill="1" applyBorder="1" applyAlignment="1" applyProtection="1">
      <alignment horizontal="left" vertical="center" indent="1" shrinkToFit="1"/>
      <protection locked="0"/>
    </xf>
    <xf numFmtId="0" fontId="12" fillId="4" borderId="190" xfId="0" applyFont="1" applyFill="1" applyBorder="1" applyAlignment="1" applyProtection="1">
      <alignment horizontal="left" vertical="center" indent="1" shrinkToFit="1"/>
      <protection locked="0"/>
    </xf>
    <xf numFmtId="0" fontId="12" fillId="4" borderId="193" xfId="0" applyFont="1" applyFill="1" applyBorder="1" applyAlignment="1" applyProtection="1">
      <alignment horizontal="left" vertical="center" indent="1" shrinkToFit="1"/>
      <protection locked="0"/>
    </xf>
    <xf numFmtId="0" fontId="17" fillId="4" borderId="186" xfId="0" applyFont="1" applyFill="1" applyBorder="1" applyAlignment="1" applyProtection="1">
      <alignment horizontal="left" vertical="center" indent="1" shrinkToFit="1"/>
      <protection locked="0"/>
    </xf>
    <xf numFmtId="0" fontId="17" fillId="4" borderId="188" xfId="0" applyFont="1" applyFill="1" applyBorder="1" applyAlignment="1" applyProtection="1">
      <alignment horizontal="left" vertical="center" indent="1" shrinkToFit="1"/>
      <protection locked="0"/>
    </xf>
    <xf numFmtId="0" fontId="7" fillId="3" borderId="25" xfId="0" applyFont="1" applyFill="1" applyBorder="1" applyAlignment="1">
      <alignment horizontal="center" vertical="center" wrapText="1"/>
    </xf>
    <xf numFmtId="0" fontId="7" fillId="3" borderId="58"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3" borderId="73" xfId="0" applyFont="1" applyFill="1" applyBorder="1" applyAlignment="1">
      <alignment horizontal="center" vertical="center" wrapText="1"/>
    </xf>
    <xf numFmtId="0" fontId="7" fillId="3" borderId="53" xfId="0" applyFont="1" applyFill="1" applyBorder="1" applyAlignment="1">
      <alignment horizontal="center" vertical="center" wrapText="1"/>
    </xf>
    <xf numFmtId="0" fontId="7" fillId="3" borderId="74" xfId="0" applyFont="1" applyFill="1" applyBorder="1" applyAlignment="1">
      <alignment horizontal="center" vertical="center" wrapText="1"/>
    </xf>
    <xf numFmtId="0" fontId="7" fillId="3" borderId="38" xfId="0" applyFont="1" applyFill="1" applyBorder="1" applyAlignment="1">
      <alignment horizontal="center" vertical="center" wrapText="1"/>
    </xf>
    <xf numFmtId="0" fontId="7" fillId="3" borderId="63"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8" fillId="0" borderId="13" xfId="0" applyFont="1" applyBorder="1" applyAlignment="1">
      <alignment vertical="center" shrinkToFit="1"/>
    </xf>
    <xf numFmtId="0" fontId="8" fillId="0" borderId="11" xfId="0" applyFont="1" applyBorder="1" applyAlignment="1">
      <alignment vertical="center" shrinkToFit="1"/>
    </xf>
    <xf numFmtId="0" fontId="8" fillId="0" borderId="8" xfId="0" applyFont="1" applyBorder="1" applyAlignment="1">
      <alignment vertical="center" shrinkToFit="1"/>
    </xf>
    <xf numFmtId="0" fontId="8" fillId="0" borderId="197" xfId="0" applyFont="1" applyBorder="1" applyAlignment="1">
      <alignment vertical="center"/>
    </xf>
    <xf numFmtId="0" fontId="8" fillId="0" borderId="198" xfId="0" applyFont="1" applyBorder="1" applyAlignment="1">
      <alignment vertical="center"/>
    </xf>
    <xf numFmtId="0" fontId="8" fillId="0" borderId="199" xfId="0" applyFont="1" applyBorder="1" applyAlignment="1">
      <alignment vertical="center"/>
    </xf>
    <xf numFmtId="0" fontId="8" fillId="0" borderId="58" xfId="0" applyFont="1" applyBorder="1" applyAlignment="1" applyProtection="1">
      <alignment vertical="center"/>
      <protection locked="0"/>
    </xf>
    <xf numFmtId="0" fontId="8" fillId="0" borderId="136" xfId="0" applyFont="1" applyBorder="1" applyAlignment="1" applyProtection="1">
      <alignment vertical="center"/>
      <protection locked="0"/>
    </xf>
    <xf numFmtId="0" fontId="8" fillId="0" borderId="137" xfId="0" applyFont="1" applyBorder="1" applyAlignment="1" applyProtection="1">
      <alignment vertical="center"/>
      <protection locked="0"/>
    </xf>
    <xf numFmtId="0" fontId="8" fillId="0" borderId="196" xfId="0" applyFont="1" applyBorder="1" applyAlignment="1" applyProtection="1">
      <alignment vertical="center"/>
      <protection locked="0"/>
    </xf>
    <xf numFmtId="0" fontId="5" fillId="3" borderId="120" xfId="0" applyFont="1" applyFill="1" applyBorder="1" applyAlignment="1">
      <alignment horizontal="center" vertical="center"/>
    </xf>
    <xf numFmtId="0" fontId="8" fillId="0" borderId="200" xfId="0" applyFont="1" applyBorder="1" applyAlignment="1">
      <alignment vertical="center"/>
    </xf>
    <xf numFmtId="0" fontId="8" fillId="0" borderId="58" xfId="0" applyFont="1" applyBorder="1" applyAlignment="1">
      <alignment horizontal="center" vertical="center"/>
    </xf>
    <xf numFmtId="0" fontId="8" fillId="0" borderId="37" xfId="0" applyFont="1" applyBorder="1" applyAlignment="1">
      <alignment horizontal="center" vertical="center"/>
    </xf>
    <xf numFmtId="0" fontId="8" fillId="0" borderId="63" xfId="0" applyFont="1" applyBorder="1" applyAlignment="1">
      <alignment horizontal="center" vertical="center"/>
    </xf>
    <xf numFmtId="0" fontId="8" fillId="0" borderId="45" xfId="0" applyFont="1" applyBorder="1" applyAlignment="1">
      <alignment horizontal="center" vertical="center"/>
    </xf>
    <xf numFmtId="0" fontId="16" fillId="3" borderId="56" xfId="0" applyFont="1" applyFill="1" applyBorder="1" applyAlignment="1">
      <alignment horizontal="center" vertical="center" wrapText="1"/>
    </xf>
    <xf numFmtId="0" fontId="16" fillId="3" borderId="58" xfId="0" applyFont="1" applyFill="1" applyBorder="1" applyAlignment="1">
      <alignment horizontal="center" vertical="center" wrapText="1"/>
    </xf>
    <xf numFmtId="0" fontId="16" fillId="3" borderId="55" xfId="0" applyFont="1" applyFill="1" applyBorder="1" applyAlignment="1">
      <alignment horizontal="center" vertical="center" wrapText="1"/>
    </xf>
    <xf numFmtId="0" fontId="16" fillId="3" borderId="62" xfId="0" applyFont="1" applyFill="1" applyBorder="1" applyAlignment="1">
      <alignment horizontal="center" vertical="center" wrapText="1"/>
    </xf>
    <xf numFmtId="0" fontId="16" fillId="3" borderId="63" xfId="0" applyFont="1" applyFill="1" applyBorder="1" applyAlignment="1">
      <alignment horizontal="center" vertical="center" wrapText="1"/>
    </xf>
    <xf numFmtId="0" fontId="16" fillId="3" borderId="32" xfId="0" applyFont="1" applyFill="1" applyBorder="1" applyAlignment="1">
      <alignment horizontal="center" vertical="center" wrapText="1"/>
    </xf>
    <xf numFmtId="38" fontId="5" fillId="12" borderId="58" xfId="1" applyFont="1" applyFill="1" applyBorder="1" applyAlignment="1" applyProtection="1">
      <alignment horizontal="right" vertical="center" shrinkToFit="1"/>
      <protection locked="0"/>
    </xf>
    <xf numFmtId="38" fontId="5" fillId="12" borderId="63" xfId="1" applyFont="1" applyFill="1" applyBorder="1" applyAlignment="1" applyProtection="1">
      <alignment horizontal="right" vertical="center" shrinkToFit="1"/>
      <protection locked="0"/>
    </xf>
    <xf numFmtId="0" fontId="7" fillId="0" borderId="56" xfId="0" applyFont="1" applyBorder="1" applyAlignment="1" applyProtection="1">
      <alignment horizontal="center" vertical="center" shrinkToFit="1"/>
      <protection locked="0"/>
    </xf>
    <xf numFmtId="0" fontId="7" fillId="0" borderId="58" xfId="0" applyFont="1" applyBorder="1" applyAlignment="1" applyProtection="1">
      <alignment horizontal="center" vertical="center" shrinkToFit="1"/>
      <protection locked="0"/>
    </xf>
    <xf numFmtId="0" fontId="7" fillId="0" borderId="55" xfId="0" applyFont="1" applyBorder="1" applyAlignment="1" applyProtection="1">
      <alignment horizontal="center" vertical="center" shrinkToFit="1"/>
      <protection locked="0"/>
    </xf>
    <xf numFmtId="0" fontId="7" fillId="0" borderId="136" xfId="0" applyFont="1" applyBorder="1" applyAlignment="1" applyProtection="1">
      <alignment horizontal="center" vertical="center" shrinkToFit="1"/>
      <protection locked="0"/>
    </xf>
    <xf numFmtId="0" fontId="7" fillId="0" borderId="137" xfId="0" applyFont="1" applyBorder="1" applyAlignment="1" applyProtection="1">
      <alignment horizontal="center" vertical="center" shrinkToFit="1"/>
      <protection locked="0"/>
    </xf>
    <xf numFmtId="0" fontId="7" fillId="0" borderId="196" xfId="0" applyFont="1" applyBorder="1" applyAlignment="1" applyProtection="1">
      <alignment horizontal="center" vertical="center" shrinkToFit="1"/>
      <protection locked="0"/>
    </xf>
    <xf numFmtId="0" fontId="7" fillId="4" borderId="25" xfId="0" applyFont="1" applyFill="1" applyBorder="1" applyAlignment="1" applyProtection="1">
      <alignment horizontal="left" vertical="top" shrinkToFit="1"/>
      <protection locked="0"/>
    </xf>
    <xf numFmtId="0" fontId="8" fillId="0" borderId="37" xfId="0" applyFont="1" applyBorder="1" applyAlignment="1" applyProtection="1">
      <alignment vertical="center"/>
      <protection locked="0"/>
    </xf>
    <xf numFmtId="0" fontId="8" fillId="0" borderId="49" xfId="0" applyFont="1" applyBorder="1" applyAlignment="1" applyProtection="1">
      <alignment vertical="center"/>
      <protection locked="0"/>
    </xf>
    <xf numFmtId="0" fontId="7" fillId="0" borderId="0" xfId="0" applyFont="1" applyAlignment="1" applyProtection="1">
      <alignment vertical="center"/>
      <protection locked="0"/>
    </xf>
    <xf numFmtId="0" fontId="8" fillId="0" borderId="50" xfId="0" applyFont="1" applyBorder="1" applyAlignment="1" applyProtection="1">
      <alignment vertical="center"/>
      <protection locked="0"/>
    </xf>
    <xf numFmtId="0" fontId="8" fillId="0" borderId="45" xfId="0" applyFont="1" applyBorder="1" applyAlignment="1" applyProtection="1">
      <alignment vertical="center"/>
      <protection locked="0"/>
    </xf>
    <xf numFmtId="0" fontId="6" fillId="0" borderId="56" xfId="0" applyFont="1" applyBorder="1" applyAlignment="1">
      <alignment horizontal="left" vertical="center"/>
    </xf>
    <xf numFmtId="0" fontId="6" fillId="0" borderId="58" xfId="0" applyFont="1" applyBorder="1" applyAlignment="1">
      <alignment horizontal="left" vertical="center"/>
    </xf>
    <xf numFmtId="0" fontId="6" fillId="0" borderId="37" xfId="0" applyFont="1" applyBorder="1" applyAlignment="1">
      <alignment horizontal="left" vertical="center"/>
    </xf>
    <xf numFmtId="0" fontId="12" fillId="4" borderId="25" xfId="0" applyFont="1" applyFill="1" applyBorder="1" applyAlignment="1" applyProtection="1">
      <alignment horizontal="left" vertical="center" indent="1" shrinkToFit="1"/>
      <protection locked="0"/>
    </xf>
    <xf numFmtId="0" fontId="8" fillId="0" borderId="27" xfId="0" applyFont="1" applyBorder="1" applyAlignment="1" applyProtection="1">
      <alignment horizontal="left" vertical="center" indent="1"/>
      <protection locked="0"/>
    </xf>
    <xf numFmtId="0" fontId="8" fillId="0" borderId="53" xfId="0" applyFont="1" applyBorder="1" applyAlignment="1" applyProtection="1">
      <alignment horizontal="left" vertical="center" indent="1"/>
      <protection locked="0"/>
    </xf>
    <xf numFmtId="0" fontId="8" fillId="0" borderId="74" xfId="0" applyFont="1" applyBorder="1" applyAlignment="1" applyProtection="1">
      <alignment horizontal="left" vertical="center" indent="1"/>
      <protection locked="0"/>
    </xf>
    <xf numFmtId="0" fontId="8" fillId="0" borderId="38" xfId="0" applyFont="1" applyBorder="1" applyAlignment="1" applyProtection="1">
      <alignment horizontal="left" vertical="center" indent="1"/>
      <protection locked="0"/>
    </xf>
    <xf numFmtId="0" fontId="8" fillId="0" borderId="39" xfId="0" applyFont="1" applyBorder="1" applyAlignment="1" applyProtection="1">
      <alignment horizontal="left" vertical="center" indent="1"/>
      <protection locked="0"/>
    </xf>
    <xf numFmtId="0" fontId="8" fillId="0" borderId="45" xfId="0" applyFont="1" applyBorder="1" applyAlignment="1" applyProtection="1">
      <alignment horizontal="left" vertical="center" indent="1"/>
      <protection locked="0"/>
    </xf>
    <xf numFmtId="0" fontId="8" fillId="0" borderId="37" xfId="0" applyFont="1" applyBorder="1" applyAlignment="1" applyProtection="1">
      <alignment horizontal="left" vertical="center" indent="1"/>
      <protection locked="0"/>
    </xf>
    <xf numFmtId="0" fontId="5" fillId="2" borderId="171" xfId="0" applyFont="1" applyFill="1" applyBorder="1" applyAlignment="1">
      <alignment horizontal="center" vertical="center"/>
    </xf>
    <xf numFmtId="0" fontId="8" fillId="0" borderId="172" xfId="0" applyFont="1" applyBorder="1" applyAlignment="1">
      <alignment vertical="center"/>
    </xf>
    <xf numFmtId="0" fontId="8" fillId="0" borderId="173" xfId="0" applyFont="1" applyBorder="1" applyAlignment="1">
      <alignment vertical="center"/>
    </xf>
    <xf numFmtId="0" fontId="8" fillId="0" borderId="171" xfId="0" applyFont="1" applyBorder="1" applyAlignment="1">
      <alignment vertical="center"/>
    </xf>
    <xf numFmtId="0" fontId="8" fillId="0" borderId="120" xfId="0" applyFont="1" applyBorder="1" applyAlignment="1">
      <alignment vertical="center"/>
    </xf>
    <xf numFmtId="0" fontId="5" fillId="4" borderId="58" xfId="0" applyFont="1" applyFill="1" applyBorder="1" applyAlignment="1" applyProtection="1">
      <alignment horizontal="center" vertical="center"/>
      <protection locked="0"/>
    </xf>
    <xf numFmtId="0" fontId="5" fillId="4" borderId="55" xfId="0" applyFont="1" applyFill="1" applyBorder="1" applyAlignment="1" applyProtection="1">
      <alignment horizontal="center" vertical="center"/>
      <protection locked="0"/>
    </xf>
    <xf numFmtId="0" fontId="5" fillId="4" borderId="62" xfId="0" applyFont="1" applyFill="1" applyBorder="1" applyAlignment="1" applyProtection="1">
      <alignment horizontal="center" vertical="center"/>
      <protection locked="0"/>
    </xf>
    <xf numFmtId="0" fontId="5" fillId="4" borderId="63" xfId="0" applyFont="1" applyFill="1" applyBorder="1" applyAlignment="1" applyProtection="1">
      <alignment horizontal="center" vertical="center"/>
      <protection locked="0"/>
    </xf>
    <xf numFmtId="0" fontId="5" fillId="4" borderId="32" xfId="0" applyFont="1" applyFill="1" applyBorder="1" applyAlignment="1" applyProtection="1">
      <alignment horizontal="center" vertical="center"/>
      <protection locked="0"/>
    </xf>
    <xf numFmtId="0" fontId="12" fillId="2" borderId="25" xfId="0" applyFont="1" applyFill="1" applyBorder="1" applyAlignment="1">
      <alignment horizontal="center" vertical="center" wrapText="1"/>
    </xf>
    <xf numFmtId="0" fontId="12" fillId="2" borderId="25" xfId="0" applyFont="1" applyFill="1" applyBorder="1" applyAlignment="1">
      <alignment horizontal="center" vertical="center"/>
    </xf>
    <xf numFmtId="0" fontId="7" fillId="0" borderId="27" xfId="0" applyFont="1" applyBorder="1" applyAlignment="1">
      <alignment horizontal="center" vertical="center"/>
    </xf>
    <xf numFmtId="0" fontId="12" fillId="0" borderId="27" xfId="0" applyFont="1" applyBorder="1" applyAlignment="1">
      <alignment horizontal="center" vertical="center"/>
    </xf>
    <xf numFmtId="0" fontId="12" fillId="2" borderId="25" xfId="0" applyFont="1" applyFill="1" applyBorder="1" applyAlignment="1">
      <alignment horizontal="center" vertical="center" shrinkToFit="1"/>
    </xf>
    <xf numFmtId="0" fontId="7" fillId="0" borderId="25" xfId="0" applyFont="1" applyBorder="1" applyAlignment="1">
      <alignment horizontal="center" vertical="center"/>
    </xf>
    <xf numFmtId="0" fontId="12" fillId="2" borderId="87" xfId="0" applyFont="1" applyFill="1" applyBorder="1" applyAlignment="1">
      <alignment horizontal="center" vertical="center"/>
    </xf>
    <xf numFmtId="0" fontId="8" fillId="0" borderId="89" xfId="0" applyFont="1" applyBorder="1" applyAlignment="1">
      <alignment vertical="center"/>
    </xf>
    <xf numFmtId="0" fontId="8" fillId="0" borderId="62" xfId="0" applyFont="1" applyBorder="1" applyAlignment="1">
      <alignment vertical="center"/>
    </xf>
    <xf numFmtId="0" fontId="12" fillId="2" borderId="73" xfId="0" applyFont="1" applyFill="1" applyBorder="1" applyAlignment="1">
      <alignment horizontal="center" vertical="center" wrapText="1"/>
    </xf>
    <xf numFmtId="0" fontId="12" fillId="4" borderId="73" xfId="0" applyFont="1" applyFill="1" applyBorder="1" applyAlignment="1" applyProtection="1">
      <alignment horizontal="center" vertical="center"/>
      <protection locked="0"/>
    </xf>
    <xf numFmtId="0" fontId="8" fillId="0" borderId="22" xfId="0" applyFont="1" applyBorder="1" applyAlignment="1" applyProtection="1">
      <alignment vertical="center"/>
      <protection locked="0"/>
    </xf>
    <xf numFmtId="0" fontId="8" fillId="0" borderId="97" xfId="0" applyFont="1" applyBorder="1" applyAlignment="1" applyProtection="1">
      <alignment vertical="center"/>
      <protection locked="0"/>
    </xf>
    <xf numFmtId="0" fontId="8" fillId="0" borderId="81" xfId="0" applyFont="1" applyBorder="1" applyAlignment="1" applyProtection="1">
      <alignment vertical="center"/>
      <protection locked="0"/>
    </xf>
    <xf numFmtId="0" fontId="12" fillId="2" borderId="98" xfId="0" applyFont="1" applyFill="1" applyBorder="1" applyAlignment="1">
      <alignment horizontal="center" vertical="center"/>
    </xf>
    <xf numFmtId="0" fontId="8" fillId="0" borderId="28" xfId="0" applyFont="1" applyBorder="1" applyAlignment="1">
      <alignment vertical="center"/>
    </xf>
    <xf numFmtId="0" fontId="8" fillId="0" borderId="82" xfId="0" applyFont="1" applyBorder="1" applyAlignment="1">
      <alignment vertical="center"/>
    </xf>
    <xf numFmtId="0" fontId="8" fillId="0" borderId="84" xfId="0" applyFont="1" applyBorder="1" applyAlignment="1">
      <alignment vertical="center"/>
    </xf>
    <xf numFmtId="0" fontId="12" fillId="4" borderId="85" xfId="0" applyFont="1" applyFill="1" applyBorder="1" applyAlignment="1" applyProtection="1">
      <alignment horizontal="center" vertical="center"/>
      <protection locked="0"/>
    </xf>
    <xf numFmtId="0" fontId="8" fillId="0" borderId="88" xfId="0" applyFont="1" applyBorder="1" applyAlignment="1" applyProtection="1">
      <alignment vertical="center"/>
      <protection locked="0"/>
    </xf>
    <xf numFmtId="0" fontId="8" fillId="0" borderId="86" xfId="0" applyFont="1" applyBorder="1" applyAlignment="1" applyProtection="1">
      <alignment vertical="center"/>
      <protection locked="0"/>
    </xf>
    <xf numFmtId="0" fontId="7" fillId="4" borderId="25" xfId="0" applyFont="1" applyFill="1" applyBorder="1" applyAlignment="1" applyProtection="1">
      <alignment horizontal="center" vertical="center"/>
      <protection locked="0"/>
    </xf>
    <xf numFmtId="0" fontId="12" fillId="2" borderId="21" xfId="0" applyFont="1" applyFill="1" applyBorder="1" applyAlignment="1">
      <alignment vertical="center"/>
    </xf>
    <xf numFmtId="0" fontId="8" fillId="0" borderId="100" xfId="0" applyFont="1" applyBorder="1" applyAlignment="1">
      <alignment vertical="center"/>
    </xf>
    <xf numFmtId="0" fontId="8" fillId="0" borderId="83" xfId="0" applyFont="1" applyBorder="1" applyAlignment="1">
      <alignment vertical="center"/>
    </xf>
    <xf numFmtId="0" fontId="8" fillId="0" borderId="69" xfId="0" applyFont="1" applyBorder="1" applyAlignment="1">
      <alignment vertical="center"/>
    </xf>
    <xf numFmtId="0" fontId="12" fillId="2" borderId="101" xfId="0" applyFont="1" applyFill="1" applyBorder="1" applyAlignment="1">
      <alignment vertical="center"/>
    </xf>
    <xf numFmtId="0" fontId="8" fillId="0" borderId="88" xfId="0" applyFont="1" applyBorder="1" applyAlignment="1">
      <alignment vertical="center"/>
    </xf>
    <xf numFmtId="0" fontId="8" fillId="0" borderId="90" xfId="0" applyFont="1" applyBorder="1" applyAlignment="1">
      <alignment vertical="center"/>
    </xf>
    <xf numFmtId="0" fontId="8" fillId="0" borderId="32" xfId="0" applyFont="1" applyBorder="1" applyAlignment="1" applyProtection="1">
      <alignment vertical="center"/>
      <protection locked="0"/>
    </xf>
    <xf numFmtId="0" fontId="12" fillId="2" borderId="21" xfId="0" applyFont="1" applyFill="1" applyBorder="1" applyAlignment="1">
      <alignment horizontal="left" vertical="center"/>
    </xf>
    <xf numFmtId="0" fontId="8" fillId="0" borderId="34" xfId="0" applyFont="1" applyBorder="1" applyAlignment="1">
      <alignment vertical="center"/>
    </xf>
    <xf numFmtId="0" fontId="8" fillId="0" borderId="44" xfId="0" applyFont="1" applyBorder="1" applyAlignment="1">
      <alignment vertical="center"/>
    </xf>
    <xf numFmtId="0" fontId="5" fillId="2" borderId="21" xfId="0" applyFont="1" applyFill="1" applyBorder="1" applyAlignment="1">
      <alignment horizontal="center" vertical="center" shrinkToFit="1"/>
    </xf>
    <xf numFmtId="0" fontId="5" fillId="12" borderId="21" xfId="0" applyFont="1" applyFill="1" applyBorder="1" applyAlignment="1">
      <alignment horizontal="left" vertical="center" shrinkToFit="1"/>
    </xf>
    <xf numFmtId="0" fontId="8" fillId="9" borderId="22" xfId="0" applyFont="1" applyFill="1" applyBorder="1" applyAlignment="1">
      <alignment vertical="center" shrinkToFit="1"/>
    </xf>
    <xf numFmtId="0" fontId="8" fillId="9" borderId="28" xfId="0" applyFont="1" applyFill="1" applyBorder="1" applyAlignment="1">
      <alignment vertical="center" shrinkToFit="1"/>
    </xf>
    <xf numFmtId="0" fontId="8" fillId="9" borderId="34" xfId="0" applyFont="1" applyFill="1" applyBorder="1" applyAlignment="1">
      <alignment vertical="center" shrinkToFit="1"/>
    </xf>
    <xf numFmtId="0" fontId="8" fillId="9" borderId="36" xfId="0" applyFont="1" applyFill="1" applyBorder="1" applyAlignment="1">
      <alignment vertical="center" shrinkToFit="1"/>
    </xf>
    <xf numFmtId="0" fontId="8" fillId="9" borderId="44" xfId="0" applyFont="1" applyFill="1" applyBorder="1" applyAlignment="1">
      <alignment vertical="center" shrinkToFit="1"/>
    </xf>
    <xf numFmtId="0" fontId="8" fillId="0" borderId="30" xfId="0" applyFont="1" applyBorder="1" applyAlignment="1">
      <alignment vertical="center"/>
    </xf>
    <xf numFmtId="0" fontId="8" fillId="0" borderId="31" xfId="0" applyFont="1" applyBorder="1" applyAlignment="1">
      <alignment vertical="center"/>
    </xf>
    <xf numFmtId="0" fontId="5" fillId="12" borderId="21" xfId="0" applyFont="1" applyFill="1" applyBorder="1" applyAlignment="1">
      <alignment horizontal="right" vertical="center"/>
    </xf>
    <xf numFmtId="0" fontId="8" fillId="9" borderId="22" xfId="0" applyFont="1" applyFill="1" applyBorder="1" applyAlignment="1">
      <alignment horizontal="left" vertical="center"/>
    </xf>
    <xf numFmtId="0" fontId="5" fillId="0" borderId="8" xfId="0" applyFont="1" applyBorder="1" applyAlignment="1">
      <alignment horizontal="center" vertical="center" shrinkToFit="1"/>
    </xf>
    <xf numFmtId="177" fontId="7" fillId="0" borderId="10" xfId="0" applyNumberFormat="1" applyFont="1" applyBorder="1" applyAlignment="1">
      <alignment horizontal="center" vertical="center"/>
    </xf>
    <xf numFmtId="0" fontId="37" fillId="2" borderId="21" xfId="0" applyFont="1" applyFill="1" applyBorder="1" applyAlignment="1">
      <alignment horizontal="center" vertical="center"/>
    </xf>
    <xf numFmtId="185" fontId="5" fillId="4" borderId="51" xfId="0" applyNumberFormat="1" applyFont="1" applyFill="1" applyBorder="1" applyAlignment="1" applyProtection="1">
      <alignment horizontal="center" vertical="center" shrinkToFit="1"/>
      <protection locked="0"/>
    </xf>
    <xf numFmtId="0" fontId="12" fillId="0" borderId="27" xfId="0" applyFont="1" applyBorder="1" applyAlignment="1">
      <alignment horizontal="right" vertical="center"/>
    </xf>
    <xf numFmtId="0" fontId="12" fillId="4" borderId="35" xfId="0" applyFont="1" applyFill="1" applyBorder="1" applyAlignment="1" applyProtection="1">
      <alignment horizontal="right" vertical="center"/>
      <protection locked="0"/>
    </xf>
    <xf numFmtId="0" fontId="8" fillId="0" borderId="34" xfId="0" applyFont="1" applyBorder="1" applyAlignment="1" applyProtection="1">
      <alignment vertical="center"/>
      <protection locked="0"/>
    </xf>
    <xf numFmtId="0" fontId="8" fillId="0" borderId="36" xfId="0" applyFont="1" applyBorder="1" applyAlignment="1" applyProtection="1">
      <alignment vertical="center"/>
      <protection locked="0"/>
    </xf>
    <xf numFmtId="0" fontId="8" fillId="0" borderId="44" xfId="0" applyFont="1" applyBorder="1" applyAlignment="1" applyProtection="1">
      <alignment vertical="center"/>
      <protection locked="0"/>
    </xf>
    <xf numFmtId="0" fontId="12" fillId="2" borderId="142" xfId="0" applyFont="1" applyFill="1" applyBorder="1" applyAlignment="1" applyProtection="1">
      <alignment horizontal="left" vertical="top" wrapText="1"/>
      <protection locked="0"/>
    </xf>
    <xf numFmtId="0" fontId="12" fillId="2" borderId="133" xfId="0" applyFont="1" applyFill="1" applyBorder="1" applyAlignment="1" applyProtection="1">
      <alignment horizontal="left" vertical="top" wrapText="1"/>
      <protection locked="0"/>
    </xf>
    <xf numFmtId="0" fontId="12" fillId="2" borderId="134" xfId="0" applyFont="1" applyFill="1" applyBorder="1" applyAlignment="1" applyProtection="1">
      <alignment horizontal="left" vertical="top" wrapText="1"/>
      <protection locked="0"/>
    </xf>
    <xf numFmtId="0" fontId="12" fillId="2" borderId="143" xfId="0" applyFont="1" applyFill="1" applyBorder="1" applyAlignment="1" applyProtection="1">
      <alignment horizontal="left" vertical="top" wrapText="1"/>
      <protection locked="0"/>
    </xf>
    <xf numFmtId="0" fontId="12" fillId="2" borderId="53" xfId="0" applyFont="1" applyFill="1" applyBorder="1" applyAlignment="1" applyProtection="1">
      <alignment horizontal="left" vertical="top" wrapText="1"/>
      <protection locked="0"/>
    </xf>
    <xf numFmtId="0" fontId="12" fillId="2" borderId="135" xfId="0" applyFont="1" applyFill="1" applyBorder="1" applyAlignment="1" applyProtection="1">
      <alignment horizontal="left" vertical="top" wrapText="1"/>
      <protection locked="0"/>
    </xf>
    <xf numFmtId="0" fontId="12" fillId="2" borderId="144" xfId="0" applyFont="1" applyFill="1" applyBorder="1" applyAlignment="1" applyProtection="1">
      <alignment horizontal="left" vertical="top" wrapText="1"/>
      <protection locked="0"/>
    </xf>
    <xf numFmtId="0" fontId="12" fillId="2" borderId="137" xfId="0" applyFont="1" applyFill="1" applyBorder="1" applyAlignment="1" applyProtection="1">
      <alignment horizontal="left" vertical="top" wrapText="1"/>
      <protection locked="0"/>
    </xf>
    <xf numFmtId="0" fontId="12" fillId="2" borderId="138" xfId="0" applyFont="1" applyFill="1" applyBorder="1" applyAlignment="1" applyProtection="1">
      <alignment horizontal="left" vertical="top" wrapText="1"/>
      <protection locked="0"/>
    </xf>
    <xf numFmtId="0" fontId="5" fillId="12" borderId="21" xfId="0" applyFont="1" applyFill="1" applyBorder="1" applyAlignment="1">
      <alignment horizontal="left" vertical="center"/>
    </xf>
    <xf numFmtId="0" fontId="8" fillId="9" borderId="22" xfId="0" applyFont="1" applyFill="1" applyBorder="1" applyAlignment="1">
      <alignment vertical="center"/>
    </xf>
    <xf numFmtId="0" fontId="8" fillId="9" borderId="28" xfId="0" applyFont="1" applyFill="1" applyBorder="1" applyAlignment="1">
      <alignment vertical="center"/>
    </xf>
    <xf numFmtId="0" fontId="8" fillId="9" borderId="34" xfId="0" applyFont="1" applyFill="1" applyBorder="1" applyAlignment="1">
      <alignment vertical="center"/>
    </xf>
    <xf numFmtId="0" fontId="8" fillId="9" borderId="36" xfId="0" applyFont="1" applyFill="1" applyBorder="1" applyAlignment="1">
      <alignment vertical="center"/>
    </xf>
    <xf numFmtId="0" fontId="8" fillId="9" borderId="44" xfId="0" applyFont="1" applyFill="1" applyBorder="1" applyAlignment="1">
      <alignment vertical="center"/>
    </xf>
    <xf numFmtId="0" fontId="12" fillId="0" borderId="25" xfId="0" applyFont="1" applyBorder="1" applyAlignment="1">
      <alignment vertical="center" shrinkToFit="1"/>
    </xf>
    <xf numFmtId="178" fontId="12" fillId="0" borderId="25" xfId="0" applyNumberFormat="1" applyFont="1" applyBorder="1" applyAlignment="1">
      <alignment vertical="center" shrinkToFit="1"/>
    </xf>
    <xf numFmtId="0" fontId="41" fillId="0" borderId="25" xfId="0" applyFont="1" applyBorder="1" applyAlignment="1">
      <alignment vertical="center" shrinkToFit="1"/>
    </xf>
    <xf numFmtId="0" fontId="7" fillId="2" borderId="21" xfId="0" applyFont="1" applyFill="1" applyBorder="1" applyAlignment="1">
      <alignment horizontal="center" vertical="center" shrinkToFit="1"/>
    </xf>
    <xf numFmtId="0" fontId="16" fillId="2" borderId="51" xfId="0" applyFont="1" applyFill="1" applyBorder="1" applyAlignment="1">
      <alignment vertical="center" shrinkToFit="1"/>
    </xf>
    <xf numFmtId="0" fontId="8" fillId="0" borderId="52" xfId="0" applyFont="1" applyBorder="1" applyAlignment="1">
      <alignment vertical="center"/>
    </xf>
    <xf numFmtId="0" fontId="12" fillId="2" borderId="21" xfId="0" applyFont="1" applyFill="1" applyBorder="1" applyAlignment="1">
      <alignment vertical="center" wrapText="1"/>
    </xf>
    <xf numFmtId="0" fontId="12" fillId="0" borderId="25" xfId="0" applyFont="1" applyBorder="1" applyAlignment="1">
      <alignment vertical="center"/>
    </xf>
    <xf numFmtId="0" fontId="16" fillId="0" borderId="17" xfId="0" applyFont="1" applyBorder="1" applyAlignment="1">
      <alignment horizontal="center" vertical="center" wrapText="1"/>
    </xf>
    <xf numFmtId="0" fontId="17" fillId="0" borderId="54" xfId="0" applyFont="1" applyBorder="1" applyAlignment="1">
      <alignment horizontal="center" vertical="center" wrapText="1"/>
    </xf>
    <xf numFmtId="0" fontId="17" fillId="0" borderId="29" xfId="0" applyFont="1" applyBorder="1" applyAlignment="1">
      <alignment horizontal="center" vertical="center" wrapText="1"/>
    </xf>
    <xf numFmtId="0" fontId="7" fillId="0" borderId="54" xfId="0" applyFont="1" applyBorder="1" applyAlignment="1">
      <alignment horizontal="left" vertical="center"/>
    </xf>
    <xf numFmtId="0" fontId="8" fillId="0" borderId="29" xfId="0" applyFont="1" applyBorder="1" applyAlignment="1">
      <alignment vertical="center"/>
    </xf>
    <xf numFmtId="0" fontId="7" fillId="0" borderId="17" xfId="0" applyFont="1" applyBorder="1" applyAlignment="1">
      <alignment horizontal="left" vertical="center" wrapText="1"/>
    </xf>
    <xf numFmtId="0" fontId="7" fillId="0" borderId="54" xfId="0" applyFont="1" applyBorder="1" applyAlignment="1">
      <alignment horizontal="left" vertical="center" wrapText="1"/>
    </xf>
    <xf numFmtId="0" fontId="8" fillId="0" borderId="54" xfId="0" applyFont="1" applyBorder="1" applyAlignment="1">
      <alignment vertical="center"/>
    </xf>
    <xf numFmtId="0" fontId="7" fillId="0" borderId="29" xfId="0" applyFont="1" applyBorder="1" applyAlignment="1">
      <alignment horizontal="center" vertical="center"/>
    </xf>
    <xf numFmtId="0" fontId="42" fillId="0" borderId="120" xfId="0" applyFont="1" applyBorder="1" applyAlignment="1">
      <alignment horizontal="center" vertical="center"/>
    </xf>
    <xf numFmtId="0" fontId="42" fillId="0" borderId="9" xfId="0" applyFont="1" applyBorder="1" applyAlignment="1">
      <alignment horizontal="center" vertical="center"/>
    </xf>
    <xf numFmtId="0" fontId="7" fillId="0" borderId="17" xfId="0" applyFont="1" applyBorder="1" applyAlignment="1">
      <alignment horizontal="left" vertical="center"/>
    </xf>
    <xf numFmtId="0" fontId="7" fillId="18" borderId="16" xfId="0" applyFont="1" applyFill="1" applyBorder="1" applyAlignment="1">
      <alignment horizontal="left" vertical="top"/>
    </xf>
    <xf numFmtId="0" fontId="8" fillId="18" borderId="26" xfId="0" applyFont="1" applyFill="1" applyBorder="1" applyAlignment="1">
      <alignment vertical="center"/>
    </xf>
    <xf numFmtId="0" fontId="8" fillId="18" borderId="66" xfId="0" applyFont="1" applyFill="1" applyBorder="1" applyAlignment="1">
      <alignment vertical="center"/>
    </xf>
    <xf numFmtId="0" fontId="7" fillId="18" borderId="16" xfId="0" applyFont="1" applyFill="1" applyBorder="1" applyAlignment="1">
      <alignment horizontal="left" vertical="center"/>
    </xf>
    <xf numFmtId="0" fontId="8" fillId="18" borderId="71" xfId="0" applyFont="1" applyFill="1" applyBorder="1" applyAlignment="1">
      <alignment vertical="center"/>
    </xf>
    <xf numFmtId="0" fontId="7" fillId="18" borderId="25" xfId="0" applyFont="1" applyFill="1" applyBorder="1" applyAlignment="1">
      <alignment horizontal="left" vertical="center" wrapText="1"/>
    </xf>
    <xf numFmtId="0" fontId="8" fillId="18" borderId="49" xfId="0" applyFont="1" applyFill="1" applyBorder="1" applyAlignment="1">
      <alignment horizontal="left" vertical="center"/>
    </xf>
    <xf numFmtId="0" fontId="8" fillId="18" borderId="38" xfId="0" applyFont="1" applyFill="1" applyBorder="1" applyAlignment="1">
      <alignment horizontal="left" vertical="center"/>
    </xf>
    <xf numFmtId="0" fontId="7" fillId="20" borderId="16" xfId="0" applyFont="1" applyFill="1" applyBorder="1" applyAlignment="1">
      <alignment horizontal="center" vertical="top"/>
    </xf>
    <xf numFmtId="0" fontId="8" fillId="20" borderId="26" xfId="0" applyFont="1" applyFill="1" applyBorder="1" applyAlignment="1">
      <alignment vertical="center"/>
    </xf>
    <xf numFmtId="0" fontId="8" fillId="20" borderId="66" xfId="0" applyFont="1" applyFill="1" applyBorder="1" applyAlignment="1">
      <alignment vertical="center"/>
    </xf>
    <xf numFmtId="0" fontId="8" fillId="0" borderId="46" xfId="0" applyFont="1" applyBorder="1" applyAlignment="1">
      <alignment vertical="center"/>
    </xf>
    <xf numFmtId="0" fontId="7" fillId="18" borderId="16" xfId="0" applyFont="1" applyFill="1" applyBorder="1" applyAlignment="1">
      <alignment horizontal="center" vertical="top"/>
    </xf>
    <xf numFmtId="0" fontId="7" fillId="20" borderId="16" xfId="0" applyFont="1" applyFill="1" applyBorder="1" applyAlignment="1">
      <alignment horizontal="left" vertical="center"/>
    </xf>
    <xf numFmtId="0" fontId="7" fillId="20" borderId="25" xfId="0" applyFont="1" applyFill="1" applyBorder="1" applyAlignment="1">
      <alignment horizontal="left" vertical="center" wrapText="1"/>
    </xf>
    <xf numFmtId="0" fontId="8" fillId="20" borderId="49" xfId="0" applyFont="1" applyFill="1" applyBorder="1" applyAlignment="1">
      <alignment horizontal="left" vertical="center"/>
    </xf>
    <xf numFmtId="0" fontId="8" fillId="20" borderId="38" xfId="0" applyFont="1" applyFill="1" applyBorder="1" applyAlignment="1">
      <alignment horizontal="left" vertical="center"/>
    </xf>
    <xf numFmtId="0" fontId="7" fillId="20" borderId="16" xfId="0" applyFont="1" applyFill="1" applyBorder="1" applyAlignment="1">
      <alignment horizontal="left" vertical="top"/>
    </xf>
    <xf numFmtId="0" fontId="7" fillId="10" borderId="109" xfId="0" applyFont="1" applyFill="1" applyBorder="1" applyAlignment="1" applyProtection="1">
      <alignment horizontal="left" vertical="center" wrapText="1"/>
      <protection locked="0"/>
    </xf>
    <xf numFmtId="0" fontId="8" fillId="10" borderId="110" xfId="0" applyFont="1" applyFill="1" applyBorder="1" applyAlignment="1" applyProtection="1">
      <alignment vertical="center"/>
      <protection locked="0"/>
    </xf>
    <xf numFmtId="0" fontId="8" fillId="10" borderId="68" xfId="0" applyFont="1" applyFill="1" applyBorder="1" applyAlignment="1" applyProtection="1">
      <alignment vertical="center"/>
      <protection locked="0"/>
    </xf>
    <xf numFmtId="0" fontId="7" fillId="10" borderId="96" xfId="0" applyFont="1" applyFill="1" applyBorder="1" applyAlignment="1" applyProtection="1">
      <alignment horizontal="left" vertical="center" wrapText="1"/>
      <protection locked="0"/>
    </xf>
    <xf numFmtId="0" fontId="8" fillId="10" borderId="99" xfId="0" applyFont="1" applyFill="1" applyBorder="1" applyAlignment="1" applyProtection="1">
      <alignment vertical="center"/>
      <protection locked="0"/>
    </xf>
    <xf numFmtId="0" fontId="8" fillId="10" borderId="70" xfId="0" applyFont="1" applyFill="1" applyBorder="1" applyAlignment="1" applyProtection="1">
      <alignment vertical="center"/>
      <protection locked="0"/>
    </xf>
    <xf numFmtId="0" fontId="7" fillId="0" borderId="8" xfId="0" applyFont="1" applyBorder="1" applyAlignment="1">
      <alignment horizontal="center" vertical="center"/>
    </xf>
    <xf numFmtId="180" fontId="7" fillId="0" borderId="10" xfId="0" applyNumberFormat="1" applyFont="1" applyBorder="1" applyAlignment="1">
      <alignment horizontal="center" vertical="center"/>
    </xf>
    <xf numFmtId="180" fontId="8" fillId="0" borderId="10" xfId="0" applyNumberFormat="1" applyFont="1" applyBorder="1" applyAlignment="1">
      <alignment vertical="center"/>
    </xf>
    <xf numFmtId="0" fontId="7" fillId="0" borderId="96" xfId="0" applyFont="1" applyBorder="1" applyAlignment="1" applyProtection="1">
      <alignment horizontal="left" vertical="center" wrapText="1"/>
      <protection locked="0"/>
    </xf>
    <xf numFmtId="0" fontId="8" fillId="0" borderId="70" xfId="0" applyFont="1" applyBorder="1" applyAlignment="1" applyProtection="1">
      <alignment vertical="center"/>
      <protection locked="0"/>
    </xf>
    <xf numFmtId="0" fontId="7" fillId="0" borderId="109" xfId="0" applyFont="1" applyBorder="1" applyAlignment="1" applyProtection="1">
      <alignment horizontal="left" vertical="center" wrapText="1"/>
      <protection locked="0"/>
    </xf>
    <xf numFmtId="180" fontId="7" fillId="0" borderId="13" xfId="0" applyNumberFormat="1" applyFont="1" applyBorder="1" applyAlignment="1">
      <alignment horizontal="right" vertical="center"/>
    </xf>
    <xf numFmtId="0" fontId="7" fillId="4" borderId="92" xfId="0" applyFont="1" applyFill="1" applyBorder="1" applyAlignment="1" applyProtection="1">
      <alignment horizontal="left" vertical="center" wrapText="1"/>
      <protection locked="0"/>
    </xf>
    <xf numFmtId="0" fontId="8" fillId="0" borderId="93" xfId="0" applyFont="1" applyBorder="1" applyAlignment="1" applyProtection="1">
      <alignment vertical="center"/>
      <protection locked="0"/>
    </xf>
    <xf numFmtId="0" fontId="7" fillId="4" borderId="94" xfId="0" applyFont="1" applyFill="1" applyBorder="1" applyAlignment="1" applyProtection="1">
      <alignment horizontal="left" vertical="center" wrapText="1"/>
      <protection locked="0"/>
    </xf>
    <xf numFmtId="0" fontId="8" fillId="0" borderId="95" xfId="0" applyFont="1" applyBorder="1" applyAlignment="1" applyProtection="1">
      <alignment vertical="center"/>
      <protection locked="0"/>
    </xf>
    <xf numFmtId="0" fontId="8" fillId="0" borderId="77" xfId="0" applyFont="1" applyBorder="1" applyAlignment="1" applyProtection="1">
      <alignment vertical="center"/>
      <protection locked="0"/>
    </xf>
    <xf numFmtId="0" fontId="7" fillId="4" borderId="96" xfId="0" applyFont="1" applyFill="1" applyBorder="1" applyAlignment="1" applyProtection="1">
      <alignment horizontal="left" vertical="center" wrapText="1"/>
      <protection locked="0"/>
    </xf>
    <xf numFmtId="0" fontId="7" fillId="13" borderId="8" xfId="0" applyFont="1" applyFill="1" applyBorder="1" applyAlignment="1">
      <alignment horizontal="center" vertical="center"/>
    </xf>
    <xf numFmtId="0" fontId="8" fillId="13" borderId="10" xfId="0" applyFont="1" applyFill="1" applyBorder="1" applyAlignment="1">
      <alignment vertical="center"/>
    </xf>
    <xf numFmtId="0" fontId="8" fillId="13" borderId="11" xfId="0" applyFont="1" applyFill="1" applyBorder="1" applyAlignment="1">
      <alignment vertical="center"/>
    </xf>
    <xf numFmtId="180" fontId="7" fillId="0" borderId="10" xfId="0" applyNumberFormat="1" applyFont="1" applyBorder="1" applyAlignment="1">
      <alignment horizontal="right" vertical="center"/>
    </xf>
    <xf numFmtId="0" fontId="7" fillId="0" borderId="110" xfId="0" applyFont="1" applyBorder="1" applyAlignment="1" applyProtection="1">
      <alignment horizontal="left" vertical="center" wrapText="1"/>
      <protection locked="0"/>
    </xf>
    <xf numFmtId="0" fontId="7" fillId="0" borderId="68" xfId="0" applyFont="1" applyBorder="1" applyAlignment="1" applyProtection="1">
      <alignment horizontal="left" vertical="center" wrapText="1"/>
      <protection locked="0"/>
    </xf>
    <xf numFmtId="0" fontId="7" fillId="0" borderId="92" xfId="0" applyFont="1" applyBorder="1" applyAlignment="1" applyProtection="1">
      <alignment horizontal="left" vertical="center" wrapText="1"/>
      <protection locked="0"/>
    </xf>
    <xf numFmtId="0" fontId="7" fillId="0" borderId="94" xfId="0" applyFont="1" applyBorder="1" applyAlignment="1" applyProtection="1">
      <alignment horizontal="left" vertical="center" wrapText="1"/>
      <protection locked="0"/>
    </xf>
    <xf numFmtId="0" fontId="7" fillId="0" borderId="49" xfId="0" applyFont="1" applyBorder="1" applyAlignment="1">
      <alignment horizontal="center" vertical="center" wrapText="1"/>
    </xf>
    <xf numFmtId="0" fontId="7" fillId="0" borderId="38" xfId="0" applyFont="1" applyBorder="1" applyAlignment="1">
      <alignment horizontal="center" vertical="center"/>
    </xf>
    <xf numFmtId="0" fontId="7" fillId="0" borderId="25" xfId="0" applyFont="1" applyBorder="1" applyAlignment="1">
      <alignment horizontal="center" vertical="center" wrapText="1"/>
    </xf>
    <xf numFmtId="0" fontId="8" fillId="0" borderId="38" xfId="0" applyFont="1" applyBorder="1" applyAlignment="1">
      <alignment horizontal="center" vertical="center"/>
    </xf>
    <xf numFmtId="0" fontId="7" fillId="0" borderId="148" xfId="0" applyFont="1" applyBorder="1" applyAlignment="1">
      <alignment horizontal="center" vertical="center"/>
    </xf>
    <xf numFmtId="0" fontId="7" fillId="0" borderId="149" xfId="0" applyFont="1" applyBorder="1" applyAlignment="1">
      <alignment horizontal="center" vertical="center"/>
    </xf>
    <xf numFmtId="0" fontId="7" fillId="0" borderId="161" xfId="0" applyFont="1" applyBorder="1" applyAlignment="1">
      <alignment horizontal="center" vertical="center" wrapText="1"/>
    </xf>
    <xf numFmtId="0" fontId="7" fillId="0" borderId="203" xfId="0" applyFont="1" applyBorder="1" applyAlignment="1">
      <alignment horizontal="center" vertical="center"/>
    </xf>
    <xf numFmtId="0" fontId="7" fillId="0" borderId="0" xfId="0" applyFont="1" applyAlignment="1">
      <alignment horizontal="center" vertical="center" wrapText="1"/>
    </xf>
    <xf numFmtId="0" fontId="12" fillId="0" borderId="16" xfId="0" applyFont="1" applyBorder="1" applyAlignment="1">
      <alignment horizontal="center" vertical="center" wrapText="1"/>
    </xf>
    <xf numFmtId="0" fontId="8" fillId="0" borderId="66" xfId="0" applyFont="1" applyBorder="1" applyAlignment="1">
      <alignment vertical="center"/>
    </xf>
    <xf numFmtId="0" fontId="8" fillId="0" borderId="149" xfId="0" applyFont="1" applyBorder="1" applyAlignment="1">
      <alignment vertical="center"/>
    </xf>
    <xf numFmtId="49" fontId="7" fillId="0" borderId="105" xfId="0" applyNumberFormat="1" applyFont="1" applyBorder="1" applyAlignment="1">
      <alignment horizontal="center" vertical="center"/>
    </xf>
    <xf numFmtId="49" fontId="7" fillId="0" borderId="112" xfId="0" applyNumberFormat="1" applyFont="1" applyBorder="1" applyAlignment="1">
      <alignment horizontal="center" vertical="center"/>
    </xf>
    <xf numFmtId="0" fontId="7" fillId="0" borderId="105" xfId="0" applyFont="1" applyBorder="1" applyAlignment="1" applyProtection="1">
      <alignment horizontal="left" vertical="center" wrapText="1"/>
      <protection locked="0"/>
    </xf>
    <xf numFmtId="0" fontId="7" fillId="0" borderId="112" xfId="0" applyFont="1" applyBorder="1" applyAlignment="1" applyProtection="1">
      <alignment horizontal="left" vertical="center" wrapText="1"/>
      <protection locked="0"/>
    </xf>
    <xf numFmtId="0" fontId="7" fillId="0" borderId="105" xfId="0" applyFont="1" applyBorder="1" applyAlignment="1" applyProtection="1">
      <alignment horizontal="left" vertical="center"/>
      <protection locked="0"/>
    </xf>
    <xf numFmtId="0" fontId="7" fillId="0" borderId="112" xfId="0" applyFont="1" applyBorder="1" applyAlignment="1" applyProtection="1">
      <alignment horizontal="left" vertical="center"/>
      <protection locked="0"/>
    </xf>
    <xf numFmtId="0" fontId="12" fillId="4" borderId="105" xfId="0" applyFont="1" applyFill="1" applyBorder="1" applyAlignment="1" applyProtection="1">
      <alignment horizontal="center" vertical="center" wrapText="1"/>
      <protection locked="0"/>
    </xf>
    <xf numFmtId="0" fontId="12" fillId="4" borderId="112" xfId="0" applyFont="1" applyFill="1" applyBorder="1" applyAlignment="1" applyProtection="1">
      <alignment horizontal="center" vertical="center" wrapText="1"/>
      <protection locked="0"/>
    </xf>
    <xf numFmtId="0" fontId="12" fillId="0" borderId="105" xfId="0" applyFont="1" applyBorder="1" applyAlignment="1" applyProtection="1">
      <alignment horizontal="left" vertical="center" wrapText="1"/>
      <protection locked="0"/>
    </xf>
    <xf numFmtId="0" fontId="12" fillId="0" borderId="112" xfId="0" applyFont="1" applyBorder="1" applyAlignment="1" applyProtection="1">
      <alignment horizontal="left" vertical="center" wrapText="1"/>
      <protection locked="0"/>
    </xf>
    <xf numFmtId="49" fontId="7" fillId="10" borderId="105" xfId="0" applyNumberFormat="1" applyFont="1" applyFill="1" applyBorder="1" applyAlignment="1" applyProtection="1">
      <alignment horizontal="center" vertical="center"/>
      <protection locked="0"/>
    </xf>
    <xf numFmtId="49" fontId="7" fillId="10" borderId="112" xfId="0" applyNumberFormat="1" applyFont="1" applyFill="1" applyBorder="1" applyAlignment="1" applyProtection="1">
      <alignment horizontal="center" vertical="center"/>
      <protection locked="0"/>
    </xf>
    <xf numFmtId="0" fontId="7" fillId="4" borderId="105" xfId="0" applyFont="1" applyFill="1" applyBorder="1" applyAlignment="1" applyProtection="1">
      <alignment horizontal="center" vertical="center"/>
      <protection locked="0"/>
    </xf>
    <xf numFmtId="0" fontId="7" fillId="4" borderId="112" xfId="0" applyFont="1" applyFill="1" applyBorder="1" applyAlignment="1" applyProtection="1">
      <alignment horizontal="center" vertical="center"/>
      <protection locked="0"/>
    </xf>
    <xf numFmtId="0" fontId="7" fillId="0" borderId="105" xfId="0" applyFont="1" applyBorder="1" applyAlignment="1" applyProtection="1">
      <alignment horizontal="center" vertical="center"/>
      <protection locked="0"/>
    </xf>
    <xf numFmtId="0" fontId="7" fillId="0" borderId="112" xfId="0" applyFont="1" applyBorder="1" applyAlignment="1" applyProtection="1">
      <alignment horizontal="center" vertical="center"/>
      <protection locked="0"/>
    </xf>
    <xf numFmtId="0" fontId="7" fillId="0" borderId="105" xfId="0" applyFont="1" applyBorder="1" applyAlignment="1">
      <alignment horizontal="center" vertical="center"/>
    </xf>
    <xf numFmtId="0" fontId="8" fillId="0" borderId="106" xfId="0" applyFont="1" applyBorder="1" applyAlignment="1">
      <alignment vertical="center"/>
    </xf>
    <xf numFmtId="0" fontId="7" fillId="0" borderId="105" xfId="0" applyFont="1" applyBorder="1" applyAlignment="1">
      <alignment horizontal="center" vertical="center" wrapText="1"/>
    </xf>
    <xf numFmtId="0" fontId="7" fillId="0" borderId="109" xfId="0" applyFont="1" applyBorder="1" applyAlignment="1">
      <alignment horizontal="center" vertical="center" wrapText="1"/>
    </xf>
    <xf numFmtId="0" fontId="7" fillId="0" borderId="68" xfId="0" applyFont="1" applyBorder="1" applyAlignment="1">
      <alignment horizontal="center" vertical="center" wrapText="1"/>
    </xf>
    <xf numFmtId="0" fontId="7" fillId="0" borderId="106" xfId="0" applyFont="1" applyBorder="1" applyAlignment="1">
      <alignment horizontal="center" vertical="center"/>
    </xf>
    <xf numFmtId="0" fontId="7" fillId="0" borderId="175" xfId="0" applyFont="1" applyBorder="1" applyAlignment="1">
      <alignment horizontal="center" vertical="center"/>
    </xf>
    <xf numFmtId="0" fontId="7" fillId="0" borderId="176" xfId="0" applyFont="1" applyBorder="1" applyAlignment="1">
      <alignment horizontal="center" vertical="center"/>
    </xf>
    <xf numFmtId="0" fontId="7" fillId="0" borderId="177" xfId="0" applyFont="1" applyBorder="1" applyAlignment="1">
      <alignment horizontal="center" vertical="center"/>
    </xf>
    <xf numFmtId="0" fontId="7" fillId="0" borderId="37" xfId="0" applyFont="1" applyBorder="1" applyAlignment="1">
      <alignment horizontal="center" vertical="center"/>
    </xf>
    <xf numFmtId="0" fontId="7" fillId="0" borderId="174" xfId="0" applyFont="1" applyBorder="1" applyAlignment="1">
      <alignment horizontal="center" vertical="center"/>
    </xf>
    <xf numFmtId="0" fontId="17" fillId="2" borderId="53" xfId="0" applyFont="1" applyFill="1" applyBorder="1" applyAlignment="1">
      <alignment horizontal="right" vertical="center"/>
    </xf>
    <xf numFmtId="0" fontId="5" fillId="2" borderId="53" xfId="0" applyFont="1" applyFill="1" applyBorder="1" applyAlignment="1">
      <alignment vertical="center" shrinkToFit="1"/>
    </xf>
    <xf numFmtId="0" fontId="30" fillId="2" borderId="53" xfId="0" applyFont="1" applyFill="1" applyBorder="1" applyAlignment="1">
      <alignment horizontal="left" vertical="top" wrapText="1"/>
    </xf>
    <xf numFmtId="0" fontId="5" fillId="17" borderId="53" xfId="0" applyFont="1" applyFill="1" applyBorder="1" applyAlignment="1" applyProtection="1">
      <alignment horizontal="left" vertical="top" wrapText="1"/>
      <protection locked="0"/>
    </xf>
    <xf numFmtId="0" fontId="5" fillId="0" borderId="53" xfId="0" applyFont="1" applyBorder="1" applyAlignment="1">
      <alignment horizontal="left" vertical="center" shrinkToFit="1"/>
    </xf>
    <xf numFmtId="0" fontId="7" fillId="0" borderId="53" xfId="0" applyFont="1" applyBorder="1" applyAlignment="1">
      <alignment vertical="center" shrinkToFit="1"/>
    </xf>
    <xf numFmtId="185" fontId="5" fillId="0" borderId="53" xfId="0" applyNumberFormat="1" applyFont="1" applyBorder="1" applyAlignment="1">
      <alignment horizontal="left" vertical="center"/>
    </xf>
    <xf numFmtId="0" fontId="5" fillId="0" borderId="53" xfId="0" applyFont="1" applyBorder="1" applyAlignment="1">
      <alignment horizontal="left" vertical="center"/>
    </xf>
    <xf numFmtId="0" fontId="26" fillId="2" borderId="53" xfId="0" applyFont="1" applyFill="1" applyBorder="1" applyAlignment="1">
      <alignment vertical="center" wrapText="1"/>
    </xf>
    <xf numFmtId="0" fontId="5" fillId="2" borderId="53" xfId="0" applyFont="1" applyFill="1" applyBorder="1" applyAlignment="1">
      <alignment horizontal="center" vertical="center" wrapText="1"/>
    </xf>
    <xf numFmtId="0" fontId="5" fillId="2" borderId="53" xfId="0" applyFont="1" applyFill="1" applyBorder="1" applyAlignment="1">
      <alignment horizontal="left" vertical="center" wrapText="1"/>
    </xf>
    <xf numFmtId="38" fontId="5" fillId="2" borderId="53" xfId="0" applyNumberFormat="1" applyFont="1" applyFill="1" applyBorder="1" applyAlignment="1">
      <alignment horizontal="right" vertical="center"/>
    </xf>
    <xf numFmtId="182" fontId="5" fillId="2" borderId="53" xfId="0" applyNumberFormat="1" applyFont="1" applyFill="1" applyBorder="1" applyAlignment="1">
      <alignment horizontal="center" vertical="center"/>
    </xf>
    <xf numFmtId="0" fontId="5" fillId="2" borderId="53" xfId="0" applyFont="1" applyFill="1" applyBorder="1" applyAlignment="1">
      <alignment horizontal="left" vertical="center"/>
    </xf>
    <xf numFmtId="0" fontId="5" fillId="2" borderId="53" xfId="0" applyFont="1" applyFill="1" applyBorder="1" applyAlignment="1">
      <alignment horizontal="right" vertical="center"/>
    </xf>
    <xf numFmtId="0" fontId="5" fillId="2" borderId="53" xfId="0" applyFont="1" applyFill="1" applyBorder="1" applyAlignment="1">
      <alignment horizontal="left" vertical="top" wrapText="1"/>
    </xf>
    <xf numFmtId="0" fontId="5" fillId="2" borderId="53" xfId="0" applyFont="1" applyFill="1" applyBorder="1" applyAlignment="1">
      <alignment horizontal="right" vertical="center" wrapText="1"/>
    </xf>
    <xf numFmtId="0" fontId="25" fillId="0" borderId="53" xfId="0" applyFont="1" applyBorder="1" applyAlignment="1">
      <alignment horizontal="right" vertical="center"/>
    </xf>
    <xf numFmtId="0" fontId="7" fillId="0" borderId="53" xfId="0" applyFont="1" applyBorder="1" applyAlignment="1">
      <alignment vertical="center"/>
    </xf>
    <xf numFmtId="0" fontId="25" fillId="2" borderId="53" xfId="0" applyFont="1" applyFill="1" applyBorder="1" applyAlignment="1">
      <alignment horizontal="left" vertical="center"/>
    </xf>
    <xf numFmtId="0" fontId="26" fillId="2" borderId="53" xfId="0" applyFont="1" applyFill="1" applyBorder="1" applyAlignment="1">
      <alignment horizontal="right" vertical="center"/>
    </xf>
    <xf numFmtId="0" fontId="26" fillId="2" borderId="53" xfId="0" applyFont="1" applyFill="1" applyBorder="1" applyAlignment="1">
      <alignment horizontal="right" vertical="center" shrinkToFit="1"/>
    </xf>
    <xf numFmtId="49" fontId="26" fillId="2" borderId="53" xfId="0" applyNumberFormat="1" applyFont="1" applyFill="1" applyBorder="1" applyAlignment="1">
      <alignment horizontal="center" vertical="center"/>
    </xf>
    <xf numFmtId="49" fontId="26" fillId="2" borderId="53" xfId="0" applyNumberFormat="1" applyFont="1" applyFill="1" applyBorder="1" applyAlignment="1">
      <alignment horizontal="center" vertical="center" shrinkToFit="1"/>
    </xf>
    <xf numFmtId="177" fontId="26" fillId="2" borderId="53" xfId="0" applyNumberFormat="1" applyFont="1" applyFill="1" applyBorder="1" applyAlignment="1">
      <alignment horizontal="right" vertical="center" shrinkToFit="1"/>
    </xf>
    <xf numFmtId="179" fontId="26" fillId="2" borderId="53" xfId="0" applyNumberFormat="1" applyFont="1" applyFill="1" applyBorder="1" applyAlignment="1">
      <alignment horizontal="right" vertical="center" shrinkToFit="1"/>
    </xf>
    <xf numFmtId="0" fontId="22" fillId="2" borderId="53" xfId="0" applyFont="1" applyFill="1" applyBorder="1" applyAlignment="1">
      <alignment horizontal="center" vertical="center"/>
    </xf>
    <xf numFmtId="0" fontId="23" fillId="0" borderId="53" xfId="0" applyFont="1" applyBorder="1" applyAlignment="1">
      <alignment vertical="center"/>
    </xf>
    <xf numFmtId="0" fontId="12" fillId="3" borderId="53" xfId="0" applyFont="1" applyFill="1" applyBorder="1" applyAlignment="1">
      <alignment horizontal="center" vertical="center"/>
    </xf>
    <xf numFmtId="0" fontId="17" fillId="0" borderId="53" xfId="0" applyFont="1" applyBorder="1" applyAlignment="1">
      <alignment horizontal="left" vertical="center"/>
    </xf>
    <xf numFmtId="0" fontId="17" fillId="0" borderId="53" xfId="0" applyFont="1" applyBorder="1" applyAlignment="1">
      <alignment vertical="center"/>
    </xf>
    <xf numFmtId="177" fontId="7" fillId="0" borderId="13" xfId="0" applyNumberFormat="1" applyFont="1" applyBorder="1" applyAlignment="1">
      <alignment horizontal="center" vertical="center"/>
    </xf>
    <xf numFmtId="0" fontId="12" fillId="2" borderId="53" xfId="0" applyFont="1" applyFill="1" applyBorder="1" applyAlignment="1">
      <alignment horizontal="center"/>
    </xf>
    <xf numFmtId="185" fontId="17" fillId="10" borderId="53" xfId="0" applyNumberFormat="1" applyFont="1" applyFill="1" applyBorder="1" applyAlignment="1" applyProtection="1">
      <alignment horizontal="center" vertical="center"/>
      <protection locked="0"/>
    </xf>
    <xf numFmtId="0" fontId="5" fillId="2" borderId="8" xfId="0" applyFont="1" applyFill="1" applyBorder="1" applyAlignment="1">
      <alignment horizontal="left" vertical="center" shrinkToFit="1"/>
    </xf>
    <xf numFmtId="0" fontId="5" fillId="2" borderId="120" xfId="0" applyFont="1" applyFill="1" applyBorder="1" applyAlignment="1">
      <alignment horizontal="center" vertical="center" shrinkToFit="1"/>
    </xf>
    <xf numFmtId="178" fontId="5" fillId="2" borderId="120" xfId="0" applyNumberFormat="1" applyFont="1" applyFill="1" applyBorder="1" applyAlignment="1">
      <alignment horizontal="center" vertical="center" shrinkToFit="1"/>
    </xf>
    <xf numFmtId="0" fontId="5" fillId="2" borderId="108" xfId="0" applyFont="1" applyFill="1" applyBorder="1" applyAlignment="1">
      <alignment horizontal="center" vertical="center" shrinkToFit="1"/>
    </xf>
    <xf numFmtId="0" fontId="5" fillId="2" borderId="108" xfId="0" applyFont="1" applyFill="1" applyBorder="1" applyAlignment="1">
      <alignment horizontal="left" vertical="center" wrapText="1"/>
    </xf>
    <xf numFmtId="0" fontId="8" fillId="0" borderId="68" xfId="0" applyFont="1" applyBorder="1" applyAlignment="1">
      <alignment vertical="center"/>
    </xf>
    <xf numFmtId="0" fontId="5" fillId="2" borderId="120" xfId="0" applyFont="1" applyFill="1" applyBorder="1" applyAlignment="1">
      <alignment horizontal="left" vertical="center" wrapText="1"/>
    </xf>
    <xf numFmtId="0" fontId="5" fillId="2" borderId="109" xfId="0" applyFont="1" applyFill="1" applyBorder="1" applyAlignment="1">
      <alignment horizontal="left" vertical="center" wrapText="1" shrinkToFit="1"/>
    </xf>
    <xf numFmtId="0" fontId="5" fillId="2" borderId="109" xfId="0" applyFont="1" applyFill="1" applyBorder="1" applyAlignment="1">
      <alignment horizontal="left" vertical="center" shrinkToFit="1"/>
    </xf>
    <xf numFmtId="0" fontId="5" fillId="3" borderId="13" xfId="0" applyFont="1" applyFill="1" applyBorder="1" applyAlignment="1">
      <alignment horizontal="center" vertical="center" shrinkToFit="1"/>
    </xf>
    <xf numFmtId="0" fontId="5" fillId="3" borderId="11" xfId="0" applyFont="1" applyFill="1" applyBorder="1" applyAlignment="1">
      <alignment horizontal="center" vertical="center" shrinkToFit="1"/>
    </xf>
    <xf numFmtId="0" fontId="5" fillId="2" borderId="162" xfId="0" applyFont="1" applyFill="1" applyBorder="1" applyAlignment="1">
      <alignment horizontal="left" vertical="center" indent="2"/>
    </xf>
    <xf numFmtId="0" fontId="5" fillId="2" borderId="163" xfId="0" applyFont="1" applyFill="1" applyBorder="1" applyAlignment="1">
      <alignment horizontal="left" vertical="center" indent="2"/>
    </xf>
    <xf numFmtId="0" fontId="5" fillId="2" borderId="165" xfId="0" applyFont="1" applyFill="1" applyBorder="1" applyAlignment="1">
      <alignment horizontal="left" vertical="center" indent="2"/>
    </xf>
    <xf numFmtId="0" fontId="5" fillId="2" borderId="75" xfId="0" applyFont="1" applyFill="1" applyBorder="1" applyAlignment="1">
      <alignment horizontal="left" vertical="center" indent="2"/>
    </xf>
    <xf numFmtId="0" fontId="5" fillId="2" borderId="164" xfId="0" applyFont="1" applyFill="1" applyBorder="1" applyAlignment="1">
      <alignment horizontal="left" vertical="center" indent="2"/>
    </xf>
    <xf numFmtId="0" fontId="5" fillId="2" borderId="166" xfId="0" applyFont="1" applyFill="1" applyBorder="1" applyAlignment="1">
      <alignment horizontal="left" vertical="center" indent="2"/>
    </xf>
    <xf numFmtId="0" fontId="5" fillId="2" borderId="167" xfId="0" applyFont="1" applyFill="1" applyBorder="1" applyAlignment="1">
      <alignment horizontal="left" vertical="center" indent="2"/>
    </xf>
    <xf numFmtId="0" fontId="5" fillId="2" borderId="168" xfId="0" applyFont="1" applyFill="1" applyBorder="1" applyAlignment="1">
      <alignment horizontal="left" vertical="center" indent="2"/>
    </xf>
    <xf numFmtId="0" fontId="5" fillId="2" borderId="169" xfId="0" applyFont="1" applyFill="1" applyBorder="1" applyAlignment="1">
      <alignment horizontal="left" vertical="center" indent="2"/>
    </xf>
    <xf numFmtId="0" fontId="5" fillId="2" borderId="8" xfId="0" applyFont="1" applyFill="1" applyBorder="1" applyAlignment="1">
      <alignment horizontal="center" vertical="center"/>
    </xf>
    <xf numFmtId="0" fontId="5" fillId="2" borderId="51" xfId="0" applyFont="1" applyFill="1" applyBorder="1" applyAlignment="1">
      <alignment horizontal="right" vertical="center"/>
    </xf>
    <xf numFmtId="0" fontId="7" fillId="0" borderId="25" xfId="0" applyFont="1" applyBorder="1" applyAlignment="1" applyProtection="1">
      <alignment horizontal="left" vertical="top"/>
      <protection locked="0"/>
    </xf>
    <xf numFmtId="0" fontId="7" fillId="0" borderId="58" xfId="0" applyFont="1" applyBorder="1" applyAlignment="1" applyProtection="1">
      <alignment horizontal="left" vertical="top"/>
      <protection locked="0"/>
    </xf>
    <xf numFmtId="0" fontId="7" fillId="0" borderId="37" xfId="0" applyFont="1" applyBorder="1" applyAlignment="1" applyProtection="1">
      <alignment horizontal="left" vertical="top"/>
      <protection locked="0"/>
    </xf>
    <xf numFmtId="0" fontId="7" fillId="0" borderId="73" xfId="0" applyFont="1" applyBorder="1" applyAlignment="1" applyProtection="1">
      <alignment horizontal="left" vertical="top"/>
      <protection locked="0"/>
    </xf>
    <xf numFmtId="0" fontId="7" fillId="0" borderId="53" xfId="0" applyFont="1" applyBorder="1" applyAlignment="1" applyProtection="1">
      <alignment horizontal="left" vertical="top"/>
      <protection locked="0"/>
    </xf>
    <xf numFmtId="0" fontId="7" fillId="0" borderId="74" xfId="0" applyFont="1" applyBorder="1" applyAlignment="1" applyProtection="1">
      <alignment horizontal="left" vertical="top"/>
      <protection locked="0"/>
    </xf>
    <xf numFmtId="0" fontId="7" fillId="0" borderId="38" xfId="0" applyFont="1" applyBorder="1" applyAlignment="1" applyProtection="1">
      <alignment horizontal="left" vertical="top"/>
      <protection locked="0"/>
    </xf>
    <xf numFmtId="0" fontId="7" fillId="0" borderId="63" xfId="0" applyFont="1" applyBorder="1" applyAlignment="1" applyProtection="1">
      <alignment horizontal="left" vertical="top"/>
      <protection locked="0"/>
    </xf>
    <xf numFmtId="0" fontId="7" fillId="0" borderId="45" xfId="0" applyFont="1" applyBorder="1" applyAlignment="1" applyProtection="1">
      <alignment horizontal="left" vertical="top"/>
      <protection locked="0"/>
    </xf>
    <xf numFmtId="190" fontId="7" fillId="0" borderId="18" xfId="0" applyNumberFormat="1" applyFont="1" applyBorder="1" applyAlignment="1" applyProtection="1">
      <alignment horizontal="right" vertical="center"/>
      <protection locked="0"/>
    </xf>
    <xf numFmtId="0" fontId="7" fillId="0" borderId="75" xfId="0" applyFont="1" applyBorder="1" applyAlignment="1" applyProtection="1">
      <alignment horizontal="right" vertical="center"/>
      <protection locked="0"/>
    </xf>
    <xf numFmtId="2" fontId="7" fillId="0" borderId="75" xfId="0" applyNumberFormat="1" applyFont="1" applyBorder="1" applyAlignment="1" applyProtection="1">
      <alignment horizontal="right" vertical="center"/>
      <protection locked="0"/>
    </xf>
  </cellXfs>
  <cellStyles count="2">
    <cellStyle name="桁区切り" xfId="1" builtinId="6"/>
    <cellStyle name="標準" xfId="0" builtinId="0"/>
  </cellStyles>
  <dxfs count="156">
    <dxf>
      <fill>
        <patternFill>
          <bgColor theme="6" tint="0.79998168889431442"/>
        </patternFill>
      </fill>
    </dxf>
    <dxf>
      <fill>
        <patternFill>
          <bgColor theme="6" tint="0.79998168889431442"/>
        </patternFill>
      </fill>
    </dxf>
    <dxf>
      <font>
        <color theme="2" tint="-4.9989318521683403E-2"/>
      </font>
      <numFmt numFmtId="186" formatCode=";;;"/>
      <fill>
        <patternFill>
          <bgColor theme="2" tint="-4.9989318521683403E-2"/>
        </patternFill>
      </fill>
      <border>
        <left/>
        <right/>
        <top/>
        <bottom/>
        <vertical/>
        <horizontal/>
      </border>
    </dxf>
    <dxf>
      <fill>
        <patternFill>
          <bgColor theme="6" tint="0.79998168889431442"/>
        </patternFill>
      </fill>
    </dxf>
    <dxf>
      <fill>
        <patternFill>
          <bgColor theme="6" tint="0.79998168889431442"/>
        </patternFill>
      </fill>
    </dxf>
    <dxf>
      <fill>
        <patternFill>
          <bgColor rgb="FFFFFFCC"/>
        </patternFill>
      </fill>
    </dxf>
    <dxf>
      <fill>
        <patternFill>
          <bgColor theme="2" tint="-4.9989318521683403E-2"/>
        </patternFill>
      </fill>
    </dxf>
    <dxf>
      <fill>
        <patternFill patternType="solid">
          <fgColor rgb="FFFFFFCC"/>
          <bgColor rgb="FFFFFFCC"/>
        </patternFill>
      </fill>
    </dxf>
    <dxf>
      <fill>
        <patternFill patternType="solid">
          <fgColor rgb="FFFFFFCC"/>
          <bgColor rgb="FFFFFFCC"/>
        </patternFill>
      </fill>
    </dxf>
    <dxf>
      <fill>
        <patternFill>
          <bgColor rgb="FFFFFFCC"/>
        </patternFill>
      </fill>
    </dxf>
    <dxf>
      <fill>
        <patternFill>
          <bgColor rgb="FFFFFFCC"/>
        </patternFill>
      </fill>
    </dxf>
    <dxf>
      <fill>
        <patternFill patternType="solid">
          <fgColor rgb="FFFFFFCC"/>
          <bgColor rgb="FFFFFFCC"/>
        </patternFill>
      </fill>
    </dxf>
    <dxf>
      <fill>
        <patternFill>
          <bgColor rgb="FFFFFFCC"/>
        </patternFill>
      </fill>
    </dxf>
    <dxf>
      <fill>
        <patternFill>
          <bgColor theme="2" tint="-4.9989318521683403E-2"/>
        </patternFill>
      </fill>
    </dxf>
    <dxf>
      <fill>
        <patternFill>
          <bgColor theme="2" tint="-4.9989318521683403E-2"/>
        </patternFill>
      </fill>
    </dxf>
    <dxf>
      <fill>
        <patternFill>
          <bgColor rgb="FFFFFFCC"/>
        </patternFill>
      </fill>
    </dxf>
    <dxf>
      <fill>
        <patternFill>
          <bgColor theme="2" tint="-4.9989318521683403E-2"/>
        </patternFill>
      </fill>
    </dxf>
    <dxf>
      <fill>
        <patternFill>
          <bgColor theme="2" tint="-4.9989318521683403E-2"/>
        </patternFill>
      </fill>
    </dxf>
    <dxf>
      <fill>
        <patternFill>
          <bgColor theme="0"/>
        </patternFill>
      </fill>
    </dxf>
    <dxf>
      <fill>
        <patternFill>
          <bgColor theme="0"/>
        </patternFill>
      </fill>
    </dxf>
    <dxf>
      <fill>
        <patternFill>
          <bgColor theme="2" tint="-4.9989318521683403E-2"/>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2" tint="-4.9989318521683403E-2"/>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rgb="FFFFFFCC"/>
        </patternFill>
      </fill>
    </dxf>
    <dxf>
      <fill>
        <patternFill>
          <bgColor theme="2" tint="-4.9989318521683403E-2"/>
        </patternFill>
      </fill>
    </dxf>
    <dxf>
      <fill>
        <patternFill>
          <bgColor theme="2" tint="-4.9989318521683403E-2"/>
        </patternFill>
      </fill>
    </dxf>
    <dxf>
      <fill>
        <patternFill>
          <bgColor rgb="FFFFFFCC"/>
        </patternFill>
      </fill>
    </dxf>
    <dxf>
      <fill>
        <patternFill>
          <bgColor rgb="FFFFFFCC"/>
        </patternFill>
      </fill>
    </dxf>
    <dxf>
      <fill>
        <patternFill>
          <bgColor theme="2" tint="-4.9989318521683403E-2"/>
        </patternFill>
      </fill>
    </dxf>
    <dxf>
      <fill>
        <patternFill>
          <bgColor rgb="FFFFFFCC"/>
        </patternFill>
      </fill>
    </dxf>
    <dxf>
      <fill>
        <patternFill>
          <bgColor theme="6" tint="0.79998168889431442"/>
        </patternFill>
      </fill>
    </dxf>
    <dxf>
      <fill>
        <patternFill patternType="none">
          <bgColor auto="1"/>
        </patternFill>
      </fill>
    </dxf>
    <dxf>
      <fill>
        <patternFill patternType="none">
          <bgColor auto="1"/>
        </patternFill>
      </fill>
    </dxf>
    <dxf>
      <fill>
        <patternFill>
          <bgColor rgb="FFFFFFCC"/>
        </patternFill>
      </fill>
    </dxf>
    <dxf>
      <fill>
        <patternFill>
          <bgColor theme="6" tint="0.79998168889431442"/>
        </patternFill>
      </fill>
    </dxf>
    <dxf>
      <fill>
        <patternFill patternType="none">
          <fgColor auto="1"/>
          <bgColor auto="1"/>
        </patternFill>
      </fill>
    </dxf>
    <dxf>
      <fill>
        <patternFill>
          <bgColor rgb="FFFFFFCC"/>
        </patternFill>
      </fill>
    </dxf>
    <dxf>
      <fill>
        <patternFill patternType="solid">
          <bgColor rgb="FFFFFFCC"/>
        </patternFill>
      </fill>
    </dxf>
    <dxf>
      <fill>
        <patternFill>
          <bgColor theme="6" tint="0.79998168889431442"/>
        </patternFill>
      </fill>
    </dxf>
    <dxf>
      <fill>
        <patternFill patternType="none">
          <bgColor auto="1"/>
        </patternFill>
      </fill>
    </dxf>
    <dxf>
      <fill>
        <patternFill patternType="none">
          <bgColor auto="1"/>
        </patternFill>
      </fill>
    </dxf>
    <dxf>
      <fill>
        <patternFill patternType="solid">
          <fgColor rgb="FFFFFFCC"/>
          <bgColor rgb="FFFFFFCC"/>
        </patternFill>
      </fill>
    </dxf>
    <dxf>
      <fill>
        <patternFill>
          <bgColor theme="6" tint="0.79998168889431442"/>
        </patternFill>
      </fill>
    </dxf>
    <dxf>
      <fill>
        <patternFill>
          <bgColor rgb="FFFFFFCC"/>
        </patternFill>
      </fill>
    </dxf>
    <dxf>
      <fill>
        <patternFill>
          <bgColor theme="2" tint="-4.9989318521683403E-2"/>
        </patternFill>
      </fill>
    </dxf>
    <dxf>
      <fill>
        <patternFill>
          <bgColor theme="6" tint="0.79998168889431442"/>
        </patternFill>
      </fill>
    </dxf>
    <dxf>
      <fill>
        <patternFill patternType="none">
          <bgColor auto="1"/>
        </patternFill>
      </fill>
    </dxf>
    <dxf>
      <fill>
        <patternFill>
          <bgColor theme="6" tint="0.79998168889431442"/>
        </patternFill>
      </fill>
    </dxf>
    <dxf>
      <fill>
        <patternFill>
          <bgColor rgb="FFFFFFCC"/>
        </patternFill>
      </fill>
    </dxf>
    <dxf>
      <fill>
        <patternFill>
          <bgColor theme="2" tint="-4.9989318521683403E-2"/>
        </patternFill>
      </fill>
    </dxf>
    <dxf>
      <fill>
        <patternFill>
          <bgColor rgb="FFFFFFCC"/>
        </patternFill>
      </fill>
    </dxf>
    <dxf>
      <fill>
        <patternFill>
          <bgColor rgb="FFFFFFCC"/>
        </patternFill>
      </fill>
    </dxf>
    <dxf>
      <fill>
        <patternFill>
          <bgColor rgb="FFFFFFCC"/>
        </patternFill>
      </fill>
    </dxf>
    <dxf>
      <fill>
        <patternFill>
          <bgColor theme="2" tint="-4.9989318521683403E-2"/>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2" tint="-4.9989318521683403E-2"/>
        </patternFill>
      </fill>
    </dxf>
    <dxf>
      <fill>
        <patternFill>
          <bgColor rgb="FFFFFFCC"/>
        </patternFill>
      </fill>
    </dxf>
    <dxf>
      <fill>
        <patternFill>
          <bgColor rgb="FFFFFFCC"/>
        </patternFill>
      </fill>
    </dxf>
    <dxf>
      <fill>
        <patternFill>
          <bgColor theme="2" tint="-4.9989318521683403E-2"/>
        </patternFill>
      </fill>
    </dxf>
    <dxf>
      <fill>
        <patternFill>
          <bgColor rgb="FFFFFFCC"/>
        </patternFill>
      </fill>
    </dxf>
    <dxf>
      <fill>
        <patternFill>
          <bgColor rgb="FFFFFFCC"/>
        </patternFill>
      </fill>
    </dxf>
    <dxf>
      <fill>
        <patternFill>
          <bgColor rgb="FFFFFFCC"/>
        </patternFill>
      </fill>
    </dxf>
    <dxf>
      <fill>
        <patternFill>
          <bgColor theme="2" tint="-4.9989318521683403E-2"/>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6" tint="0.79998168889431442"/>
        </patternFill>
      </fill>
    </dxf>
    <dxf>
      <fill>
        <patternFill>
          <bgColor rgb="FFFFFFCC"/>
        </patternFill>
      </fill>
    </dxf>
    <dxf>
      <fill>
        <patternFill>
          <bgColor rgb="FFFFFFCC"/>
        </patternFill>
      </fill>
    </dxf>
    <dxf>
      <fill>
        <patternFill>
          <bgColor theme="2" tint="-4.9989318521683403E-2"/>
        </patternFill>
      </fill>
    </dxf>
    <dxf>
      <fill>
        <patternFill>
          <bgColor rgb="FFFFFFCC"/>
        </patternFill>
      </fill>
    </dxf>
    <dxf>
      <fill>
        <patternFill>
          <bgColor theme="2" tint="-4.9989318521683403E-2"/>
        </patternFill>
      </fill>
    </dxf>
    <dxf>
      <fill>
        <patternFill>
          <bgColor rgb="FFFFFFCC"/>
        </patternFill>
      </fill>
    </dxf>
    <dxf>
      <fill>
        <patternFill>
          <bgColor theme="2" tint="-4.9989318521683403E-2"/>
        </patternFill>
      </fill>
    </dxf>
    <dxf>
      <fill>
        <patternFill>
          <bgColor rgb="FFFFFFCC"/>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rgb="FFFFFFCC"/>
        </patternFill>
      </fill>
    </dxf>
    <dxf>
      <fill>
        <patternFill>
          <bgColor theme="6" tint="0.7999816888943144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rgb="FFFFFFCC"/>
        </patternFill>
      </fill>
    </dxf>
    <dxf>
      <fill>
        <patternFill>
          <bgColor rgb="FFFFFFCC"/>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patternType="solid">
          <fgColor rgb="FFFFFFCC"/>
          <bgColor rgb="FFFFFFCC"/>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rgb="FFFFFFCC"/>
        </patternFill>
      </fill>
    </dxf>
    <dxf>
      <fill>
        <patternFill>
          <bgColor theme="2" tint="-4.9989318521683403E-2"/>
        </patternFill>
      </fill>
    </dxf>
    <dxf>
      <fill>
        <patternFill>
          <bgColor rgb="FFFFFFCC"/>
        </patternFill>
      </fill>
    </dxf>
    <dxf>
      <fill>
        <patternFill>
          <bgColor theme="6" tint="0.79998168889431442"/>
        </patternFill>
      </fill>
    </dxf>
    <dxf>
      <fill>
        <patternFill>
          <bgColor rgb="FFFFFFCC"/>
        </patternFill>
      </fill>
    </dxf>
    <dxf>
      <fill>
        <patternFill>
          <bgColor theme="6" tint="0.79998168889431442"/>
        </patternFill>
      </fill>
    </dxf>
    <dxf>
      <fill>
        <patternFill>
          <bgColor rgb="FFFFFFCC"/>
        </patternFill>
      </fill>
    </dxf>
    <dxf>
      <fill>
        <patternFill>
          <bgColor theme="6" tint="0.7999816888943144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rgb="FFFFFFCC"/>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
      <fill>
        <patternFill>
          <bgColor theme="2" tint="-4.9989318521683403E-2"/>
        </patternFill>
      </fill>
    </dxf>
  </dxfs>
  <tableStyles count="0" defaultTableStyle="TableStyleMedium2" defaultPivotStyle="PivotStyleLight16"/>
  <colors>
    <mruColors>
      <color rgb="FFFFFFCC"/>
      <color rgb="FFE4EEF8"/>
      <color rgb="FFFDEFE7"/>
      <color rgb="FFCCECFF"/>
      <color rgb="FFFFCC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NUL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1"/>
  <c:style val="2"/>
  <c:chart>
    <c:title>
      <c:tx>
        <c:rich>
          <a:bodyPr/>
          <a:lstStyle/>
          <a:p>
            <a:pPr lvl="0">
              <a:defRPr sz="1200" b="0" i="0">
                <a:solidFill>
                  <a:srgbClr val="757575"/>
                </a:solidFill>
                <a:latin typeface="+mn-lt"/>
              </a:defRPr>
            </a:pPr>
            <a:r>
              <a:rPr lang="ja-JP" altLang="en-US" sz="900" b="1" i="0">
                <a:solidFill>
                  <a:sysClr val="windowText" lastClr="000000"/>
                </a:solidFill>
                <a:latin typeface="HG丸ｺﾞｼｯｸM-PRO" panose="020F0600000000000000" pitchFamily="50" charset="-128"/>
                <a:ea typeface="HG丸ｺﾞｼｯｸM-PRO" panose="020F0600000000000000" pitchFamily="50" charset="-128"/>
              </a:rPr>
              <a:t>二酸化炭素換算した使用量の前年同月比較</a:t>
            </a:r>
          </a:p>
        </c:rich>
      </c:tx>
      <c:overlay val="0"/>
    </c:title>
    <c:autoTitleDeleted val="0"/>
    <c:plotArea>
      <c:layout>
        <c:manualLayout>
          <c:layoutTarget val="inner"/>
          <c:xMode val="edge"/>
          <c:yMode val="edge"/>
          <c:x val="0.17286735057171485"/>
          <c:y val="0.13903508771929823"/>
          <c:w val="0.78086556215173419"/>
          <c:h val="0.63546760602293129"/>
        </c:manualLayout>
      </c:layout>
      <c:lineChart>
        <c:grouping val="standard"/>
        <c:varyColors val="1"/>
        <c:ser>
          <c:idx val="0"/>
          <c:order val="0"/>
          <c:tx>
            <c:v>前年</c:v>
          </c:tx>
          <c:spPr>
            <a:ln w="19050" cmpd="sng">
              <a:solidFill>
                <a:srgbClr val="002060"/>
              </a:solidFill>
            </a:ln>
          </c:spPr>
          <c:marker>
            <c:symbol val="none"/>
          </c:marker>
          <c:cat>
            <c:numRef>
              <c:f>'レベルA（状況）'!$E$5:$P$5</c:f>
            </c:numRef>
          </c:cat>
          <c:val>
            <c:numRef>
              <c:f>'レベルA（状況）'!$E$42:$P$42</c:f>
              <c:numCache>
                <c:formatCode>#,##0_);[Red]\(#,##0\)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AA43-4D31-ADE2-B5CA8DE7BA10}"/>
            </c:ext>
          </c:extLst>
        </c:ser>
        <c:ser>
          <c:idx val="1"/>
          <c:order val="1"/>
          <c:tx>
            <c:v>前々年</c:v>
          </c:tx>
          <c:spPr>
            <a:ln w="12700" cmpd="sng">
              <a:solidFill>
                <a:schemeClr val="accent5"/>
              </a:solidFill>
            </a:ln>
          </c:spPr>
          <c:marker>
            <c:symbol val="none"/>
          </c:marker>
          <c:cat>
            <c:numRef>
              <c:f>'レベルA（状況）'!$E$5:$P$5</c:f>
            </c:numRef>
          </c:cat>
          <c:val>
            <c:numRef>
              <c:f>'レベルA（状況）'!$E$85:$P$85</c:f>
              <c:numCache>
                <c:formatCode>#,##0_);[Red]\(#,##0\)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AA43-4D31-ADE2-B5CA8DE7BA10}"/>
            </c:ext>
          </c:extLst>
        </c:ser>
        <c:dLbls>
          <c:showLegendKey val="0"/>
          <c:showVal val="0"/>
          <c:showCatName val="0"/>
          <c:showSerName val="0"/>
          <c:showPercent val="0"/>
          <c:showBubbleSize val="0"/>
        </c:dLbls>
        <c:smooth val="0"/>
        <c:axId val="1765893885"/>
        <c:axId val="2092322884"/>
      </c:lineChart>
      <c:catAx>
        <c:axId val="1765893885"/>
        <c:scaling>
          <c:orientation val="minMax"/>
        </c:scaling>
        <c:delete val="0"/>
        <c:axPos val="b"/>
        <c:title>
          <c:tx>
            <c:rich>
              <a:bodyPr/>
              <a:lstStyle/>
              <a:p>
                <a:pPr lvl="0">
                  <a:defRPr b="0">
                    <a:solidFill>
                      <a:srgbClr val="000000"/>
                    </a:solidFill>
                    <a:latin typeface="+mn-lt"/>
                  </a:defRPr>
                </a:pPr>
                <a:endParaRPr lang="ja-JP" altLang="en-US"/>
              </a:p>
            </c:rich>
          </c:tx>
          <c:overlay val="0"/>
        </c:title>
        <c:numFmt formatCode="#&quot;月&quot;;;;" sourceLinked="1"/>
        <c:majorTickMark val="none"/>
        <c:minorTickMark val="none"/>
        <c:tickLblPos val="nextTo"/>
        <c:spPr>
          <a:ln>
            <a:noFill/>
          </a:ln>
        </c:spPr>
        <c:txPr>
          <a:bodyPr/>
          <a:lstStyle/>
          <a:p>
            <a:pPr lvl="0">
              <a:defRPr sz="900" b="0" i="0">
                <a:solidFill>
                  <a:srgbClr val="000000"/>
                </a:solidFill>
                <a:latin typeface="+mn-lt"/>
              </a:defRPr>
            </a:pPr>
            <a:endParaRPr lang="ja-JP"/>
          </a:p>
        </c:txPr>
        <c:crossAx val="2092322884"/>
        <c:crosses val="autoZero"/>
        <c:auto val="1"/>
        <c:lblAlgn val="ctr"/>
        <c:lblOffset val="100"/>
        <c:noMultiLvlLbl val="1"/>
      </c:catAx>
      <c:valAx>
        <c:axId val="209232288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ja-JP" altLang="en-US"/>
              </a:p>
            </c:rich>
          </c:tx>
          <c:overlay val="0"/>
        </c:title>
        <c:numFmt formatCode="#,##0_);[Red]\(#,##0\)" sourceLinked="1"/>
        <c:majorTickMark val="none"/>
        <c:minorTickMark val="none"/>
        <c:tickLblPos val="nextTo"/>
        <c:spPr>
          <a:ln>
            <a:noFill/>
          </a:ln>
        </c:spPr>
        <c:txPr>
          <a:bodyPr/>
          <a:lstStyle/>
          <a:p>
            <a:pPr lvl="0">
              <a:defRPr sz="900" b="0" i="0">
                <a:solidFill>
                  <a:srgbClr val="000000"/>
                </a:solidFill>
                <a:latin typeface="+mn-lt"/>
              </a:defRPr>
            </a:pPr>
            <a:endParaRPr lang="ja-JP"/>
          </a:p>
        </c:txPr>
        <c:crossAx val="1765893885"/>
        <c:crosses val="autoZero"/>
        <c:crossBetween val="between"/>
        <c:dispUnits>
          <c:builtInUnit val="thousands"/>
          <c:dispUnitsLbl>
            <c:layout>
              <c:manualLayout>
                <c:xMode val="edge"/>
                <c:yMode val="edge"/>
                <c:x val="2.3049752850294338E-2"/>
                <c:y val="0.15657894736842104"/>
              </c:manualLayout>
            </c:layout>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rgbClr val="000000"/>
                      </a:solidFill>
                      <a:latin typeface="+mn-lt"/>
                      <a:ea typeface="+mn-ea"/>
                      <a:cs typeface="+mn-cs"/>
                    </a:defRPr>
                  </a:pPr>
                  <a:r>
                    <a:rPr lang="ja-JP" altLang="en-US" sz="800" b="0" i="0" u="none" strike="noStrike" kern="1200" baseline="0">
                      <a:solidFill>
                        <a:srgbClr val="000000"/>
                      </a:solidFill>
                    </a:rPr>
                    <a:t>千</a:t>
                  </a:r>
                  <a:r>
                    <a:rPr lang="ja-JP" altLang="en-US" sz="900" b="0" i="0" u="none" strike="noStrike" kern="1200" baseline="0">
                      <a:solidFill>
                        <a:srgbClr val="000000"/>
                      </a:solidFill>
                    </a:rPr>
                    <a:t> </a:t>
                  </a:r>
                  <a:r>
                    <a:rPr lang="en-US" altLang="ja-JP" sz="900" b="0" i="0" u="none" strike="noStrike" kern="1200" baseline="0">
                      <a:solidFill>
                        <a:srgbClr val="000000"/>
                      </a:solidFill>
                    </a:rPr>
                    <a:t>kg-CO2</a:t>
                  </a:r>
                  <a:endParaRPr lang="ja-JP" altLang="en-US" sz="900" b="0" i="0" u="none" strike="noStrike" kern="1200" baseline="0">
                    <a:solidFill>
                      <a:srgbClr val="000000"/>
                    </a:solidFill>
                  </a:endParaRPr>
                </a:p>
              </c:rich>
            </c:tx>
          </c:dispUnitsLbl>
        </c:dispUnits>
      </c:valAx>
    </c:plotArea>
    <c:legend>
      <c:legendPos val="b"/>
      <c:overlay val="0"/>
      <c:txPr>
        <a:bodyPr/>
        <a:lstStyle/>
        <a:p>
          <a:pPr lvl="0">
            <a:defRPr sz="900" b="0" i="0">
              <a:solidFill>
                <a:srgbClr val="1A1A1A"/>
              </a:solidFill>
              <a:latin typeface="+mn-lt"/>
            </a:defRPr>
          </a:pPr>
          <a:endParaRPr lang="ja-JP"/>
        </a:p>
      </c:txPr>
    </c:legend>
    <c:plotVisOnly val="1"/>
    <c:dispBlanksAs val="zero"/>
    <c:showDLblsOverMax val="1"/>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1"/>
  <c:style val="2"/>
  <c:chart>
    <c:title>
      <c:tx>
        <c:rich>
          <a:bodyPr/>
          <a:lstStyle/>
          <a:p>
            <a:pPr lvl="0">
              <a:defRPr sz="1400" b="0" i="0">
                <a:solidFill>
                  <a:srgbClr val="757575"/>
                </a:solidFill>
                <a:latin typeface="+mn-lt"/>
              </a:defRPr>
            </a:pPr>
            <a:r>
              <a:rPr lang="ja-JP" altLang="en-US" sz="900" b="1" i="0" cap="all" baseline="0">
                <a:solidFill>
                  <a:sysClr val="windowText" lastClr="000000"/>
                </a:solidFill>
                <a:latin typeface="+mn-lt"/>
                <a:ea typeface="HG丸ｺﾞｼｯｸM-PRO" panose="020F0600000000000000" pitchFamily="50" charset="-128"/>
              </a:rPr>
              <a:t>エネルギー種類</a:t>
            </a:r>
            <a:r>
              <a:rPr lang="ja-JP" altLang="en-US" sz="900" b="1" i="0" cap="all" baseline="0">
                <a:solidFill>
                  <a:sysClr val="windowText" lastClr="000000"/>
                </a:solidFill>
                <a:latin typeface="HG丸ｺﾞｼｯｸM-PRO" panose="020F0600000000000000" pitchFamily="50" charset="-128"/>
                <a:ea typeface="HG丸ｺﾞｼｯｸM-PRO" panose="020F0600000000000000" pitchFamily="50" charset="-128"/>
              </a:rPr>
              <a:t>別料金</a:t>
            </a:r>
            <a:r>
              <a:rPr lang="ja-JP" altLang="en-US" sz="900" b="1" i="0" cap="all" baseline="0">
                <a:solidFill>
                  <a:sysClr val="windowText" lastClr="000000"/>
                </a:solidFill>
                <a:latin typeface="+mn-lt"/>
                <a:ea typeface="HG丸ｺﾞｼｯｸM-PRO" panose="020F0600000000000000" pitchFamily="50" charset="-128"/>
              </a:rPr>
              <a:t>の前年比較</a:t>
            </a:r>
          </a:p>
        </c:rich>
      </c:tx>
      <c:overlay val="0"/>
    </c:title>
    <c:autoTitleDeleted val="0"/>
    <c:plotArea>
      <c:layout>
        <c:manualLayout>
          <c:layoutTarget val="inner"/>
          <c:xMode val="edge"/>
          <c:yMode val="edge"/>
          <c:x val="0.17867911859854727"/>
          <c:y val="0.15616245337753834"/>
          <c:w val="0.778685222486724"/>
          <c:h val="0.65034258875535289"/>
        </c:manualLayout>
      </c:layout>
      <c:barChart>
        <c:barDir val="col"/>
        <c:grouping val="clustered"/>
        <c:varyColors val="1"/>
        <c:ser>
          <c:idx val="0"/>
          <c:order val="0"/>
          <c:tx>
            <c:v>前年</c:v>
          </c:tx>
          <c:spPr>
            <a:solidFill>
              <a:schemeClr val="accent5">
                <a:lumMod val="50000"/>
              </a:schemeClr>
            </a:solidFill>
          </c:spPr>
          <c:invertIfNegative val="0"/>
          <c:cat>
            <c:strRef>
              <c:f>'レベルA（状況）'!$B$77:$B$84</c:f>
              <c:strCache>
                <c:ptCount val="6"/>
                <c:pt idx="0">
                  <c:v>電力</c:v>
                </c:pt>
                <c:pt idx="1">
                  <c:v>ガス</c:v>
                </c:pt>
                <c:pt idx="2">
                  <c:v>ガソリン</c:v>
                </c:pt>
                <c:pt idx="3">
                  <c:v>軽油</c:v>
                </c:pt>
                <c:pt idx="4">
                  <c:v>灯油</c:v>
                </c:pt>
                <c:pt idx="5">
                  <c:v>重油</c:v>
                </c:pt>
              </c:strCache>
            </c:strRef>
          </c:cat>
          <c:val>
            <c:numRef>
              <c:f>('レベルA（状況）'!$Q$7,'レベルA（状況）'!$Q$9,'レベルA（状況）'!$Q$11,'レベルA（状況）'!$Q$13,'レベルA（状況）'!$Q$15,'レベルA（状況）'!$Q$17,'レベルA（状況）'!$Q$19,'レベルA（状況）'!$Q$21)</c:f>
              <c:numCache>
                <c:formatCode>#,##0_);[Red]\(#,##0\)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6-1BFC-47A7-A00C-FFB658ADFB90}"/>
            </c:ext>
          </c:extLst>
        </c:ser>
        <c:ser>
          <c:idx val="1"/>
          <c:order val="1"/>
          <c:tx>
            <c:v>前々年</c:v>
          </c:tx>
          <c:spPr>
            <a:solidFill>
              <a:schemeClr val="accent5">
                <a:lumMod val="60000"/>
                <a:lumOff val="40000"/>
              </a:schemeClr>
            </a:solidFill>
          </c:spPr>
          <c:invertIfNegative val="0"/>
          <c:cat>
            <c:strRef>
              <c:f>'レベルA（状況）'!$B$77:$B$84</c:f>
              <c:strCache>
                <c:ptCount val="6"/>
                <c:pt idx="0">
                  <c:v>電力</c:v>
                </c:pt>
                <c:pt idx="1">
                  <c:v>ガス</c:v>
                </c:pt>
                <c:pt idx="2">
                  <c:v>ガソリン</c:v>
                </c:pt>
                <c:pt idx="3">
                  <c:v>軽油</c:v>
                </c:pt>
                <c:pt idx="4">
                  <c:v>灯油</c:v>
                </c:pt>
                <c:pt idx="5">
                  <c:v>重油</c:v>
                </c:pt>
              </c:strCache>
            </c:strRef>
          </c:cat>
          <c:val>
            <c:numRef>
              <c:f>('レベルA（状況）'!$Q$50,'レベルA（状況）'!$Q$52,'レベルA（状況）'!$Q$54,'レベルA（状況）'!$Q$56,'レベルA（状況）'!$Q$58,'レベルA（状況）'!$Q$60,'レベルA（状況）'!$Q$62,'レベルA（状況）'!$Q$64)</c:f>
              <c:numCache>
                <c:formatCode>#,##0_);[Red]\(#,##0\)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7-1BFC-47A7-A00C-FFB658ADFB90}"/>
            </c:ext>
          </c:extLst>
        </c:ser>
        <c:dLbls>
          <c:showLegendKey val="0"/>
          <c:showVal val="0"/>
          <c:showCatName val="0"/>
          <c:showSerName val="0"/>
          <c:showPercent val="0"/>
          <c:showBubbleSize val="0"/>
        </c:dLbls>
        <c:gapWidth val="150"/>
        <c:axId val="465673777"/>
        <c:axId val="1817009505"/>
      </c:barChart>
      <c:catAx>
        <c:axId val="465673777"/>
        <c:scaling>
          <c:orientation val="minMax"/>
        </c:scaling>
        <c:delete val="0"/>
        <c:axPos val="b"/>
        <c:title>
          <c:tx>
            <c:rich>
              <a:bodyPr/>
              <a:lstStyle/>
              <a:p>
                <a:pPr lvl="0">
                  <a:defRPr b="0">
                    <a:solidFill>
                      <a:srgbClr val="000000"/>
                    </a:solidFill>
                    <a:latin typeface="+mn-lt"/>
                  </a:defRPr>
                </a:pPr>
                <a:endParaRPr lang="ja-JP" altLang="en-US"/>
              </a:p>
            </c:rich>
          </c:tx>
          <c:overlay val="0"/>
        </c:title>
        <c:numFmt formatCode="General" sourceLinked="1"/>
        <c:majorTickMark val="none"/>
        <c:minorTickMark val="none"/>
        <c:tickLblPos val="nextTo"/>
        <c:spPr>
          <a:ln>
            <a:noFill/>
          </a:ln>
        </c:spPr>
        <c:txPr>
          <a:bodyPr/>
          <a:lstStyle/>
          <a:p>
            <a:pPr lvl="0">
              <a:defRPr sz="600" b="0">
                <a:solidFill>
                  <a:srgbClr val="000000"/>
                </a:solidFill>
                <a:latin typeface="HG丸ｺﾞｼｯｸM-PRO" panose="020F0600000000000000" pitchFamily="50" charset="-128"/>
                <a:ea typeface="HG丸ｺﾞｼｯｸM-PRO" panose="020F0600000000000000" pitchFamily="50" charset="-128"/>
              </a:defRPr>
            </a:pPr>
            <a:endParaRPr lang="ja-JP"/>
          </a:p>
        </c:txPr>
        <c:crossAx val="1817009505"/>
        <c:crosses val="autoZero"/>
        <c:auto val="1"/>
        <c:lblAlgn val="ctr"/>
        <c:lblOffset val="50"/>
        <c:noMultiLvlLbl val="1"/>
      </c:catAx>
      <c:valAx>
        <c:axId val="181700950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ja-JP" altLang="en-US"/>
              </a:p>
            </c:rich>
          </c:tx>
          <c:overlay val="0"/>
        </c:title>
        <c:numFmt formatCode="#,##0_);[Red]\(#,##0\)" sourceLinked="1"/>
        <c:majorTickMark val="none"/>
        <c:minorTickMark val="none"/>
        <c:tickLblPos val="nextTo"/>
        <c:spPr>
          <a:ln>
            <a:noFill/>
          </a:ln>
        </c:spPr>
        <c:txPr>
          <a:bodyPr/>
          <a:lstStyle/>
          <a:p>
            <a:pPr lvl="0">
              <a:defRPr sz="900" b="0" i="0">
                <a:solidFill>
                  <a:srgbClr val="000000"/>
                </a:solidFill>
                <a:latin typeface="+mn-lt"/>
              </a:defRPr>
            </a:pPr>
            <a:endParaRPr lang="ja-JP"/>
          </a:p>
        </c:txPr>
        <c:crossAx val="465673777"/>
        <c:crosses val="autoZero"/>
        <c:crossBetween val="between"/>
        <c:dispUnits>
          <c:builtInUnit val="thousands"/>
          <c:dispUnitsLbl>
            <c:layout>
              <c:manualLayout>
                <c:xMode val="edge"/>
                <c:yMode val="edge"/>
                <c:x val="2.1240615271928213E-2"/>
                <c:y val="0.14739052355297694"/>
              </c:manualLayout>
            </c:layout>
            <c:tx>
              <c:rich>
                <a:bodyPr/>
                <a:lstStyle/>
                <a:p>
                  <a:pPr>
                    <a:defRPr/>
                  </a:pPr>
                  <a:r>
                    <a:rPr lang="ja-JP" altLang="en-US" sz="800" b="0"/>
                    <a:t>千円</a:t>
                  </a:r>
                  <a:endParaRPr lang="ja-JP" altLang="en-US" b="0"/>
                </a:p>
              </c:rich>
            </c:tx>
          </c:dispUnitsLbl>
        </c:dispUnits>
      </c:valAx>
      <c:spPr>
        <a:ln>
          <a:noFill/>
        </a:ln>
      </c:spPr>
    </c:plotArea>
    <c:legend>
      <c:legendPos val="b"/>
      <c:overlay val="0"/>
      <c:txPr>
        <a:bodyPr/>
        <a:lstStyle/>
        <a:p>
          <a:pPr lvl="0" rtl="0">
            <a:defRPr sz="900" b="0" i="0">
              <a:solidFill>
                <a:srgbClr val="1A1A1A"/>
              </a:solidFill>
              <a:latin typeface="+mn-lt"/>
            </a:defRPr>
          </a:pPr>
          <a:endParaRPr lang="ja-JP"/>
        </a:p>
      </c:txPr>
    </c:legend>
    <c:plotVisOnly val="1"/>
    <c:dispBlanksAs val="zero"/>
    <c:showDLblsOverMax val="1"/>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1"/>
  <c:style val="2"/>
  <c:chart>
    <c:title>
      <c:tx>
        <c:rich>
          <a:bodyPr/>
          <a:lstStyle/>
          <a:p>
            <a:pPr lvl="0">
              <a:defRPr sz="1400" b="0" i="0">
                <a:solidFill>
                  <a:srgbClr val="757575"/>
                </a:solidFill>
                <a:latin typeface="+mn-lt"/>
              </a:defRPr>
            </a:pPr>
            <a:r>
              <a:rPr lang="ja-JP" altLang="en-US" sz="900" b="1" i="0" baseline="0">
                <a:solidFill>
                  <a:sysClr val="windowText" lastClr="000000"/>
                </a:solidFill>
                <a:latin typeface="+mn-lt"/>
                <a:ea typeface="HG丸ｺﾞｼｯｸM-PRO" panose="020F0600000000000000" pitchFamily="50" charset="-128"/>
              </a:rPr>
              <a:t>処理費用の前年同月比較</a:t>
            </a:r>
          </a:p>
        </c:rich>
      </c:tx>
      <c:overlay val="0"/>
    </c:title>
    <c:autoTitleDeleted val="0"/>
    <c:plotArea>
      <c:layout>
        <c:manualLayout>
          <c:layoutTarget val="inner"/>
          <c:xMode val="edge"/>
          <c:yMode val="edge"/>
          <c:x val="0.15661375661375659"/>
          <c:y val="0.13903508771929823"/>
          <c:w val="0.79682539682539677"/>
          <c:h val="0.64921743334714743"/>
        </c:manualLayout>
      </c:layout>
      <c:lineChart>
        <c:grouping val="standard"/>
        <c:varyColors val="1"/>
        <c:ser>
          <c:idx val="0"/>
          <c:order val="0"/>
          <c:tx>
            <c:v>前年</c:v>
          </c:tx>
          <c:spPr>
            <a:ln w="19050" cmpd="sng">
              <a:solidFill>
                <a:srgbClr val="002060"/>
              </a:solidFill>
            </a:ln>
          </c:spPr>
          <c:marker>
            <c:symbol val="none"/>
          </c:marker>
          <c:cat>
            <c:numRef>
              <c:f>'レベルA（状況）'!$E$5:$P$5</c:f>
            </c:numRef>
          </c:cat>
          <c:val>
            <c:numRef>
              <c:f>'レベルA（状況）'!$E$31:$P$31</c:f>
              <c:numCache>
                <c:formatCode>#,##0_);[Red]\(#,##0\)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A0A5-435B-AA3C-4D81ED66AFD8}"/>
            </c:ext>
          </c:extLst>
        </c:ser>
        <c:ser>
          <c:idx val="1"/>
          <c:order val="1"/>
          <c:tx>
            <c:v>前々年</c:v>
          </c:tx>
          <c:spPr>
            <a:ln w="19050" cmpd="sng">
              <a:solidFill>
                <a:schemeClr val="accent5"/>
              </a:solidFill>
            </a:ln>
          </c:spPr>
          <c:marker>
            <c:symbol val="none"/>
          </c:marker>
          <c:cat>
            <c:numRef>
              <c:f>'レベルA（状況）'!$E$5:$P$5</c:f>
            </c:numRef>
          </c:cat>
          <c:val>
            <c:numRef>
              <c:f>'レベルA（状況）'!$E$74:$P$74</c:f>
              <c:numCache>
                <c:formatCode>#,##0_);[Red]\(#,##0\)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A0A5-435B-AA3C-4D81ED66AFD8}"/>
            </c:ext>
          </c:extLst>
        </c:ser>
        <c:dLbls>
          <c:showLegendKey val="0"/>
          <c:showVal val="0"/>
          <c:showCatName val="0"/>
          <c:showSerName val="0"/>
          <c:showPercent val="0"/>
          <c:showBubbleSize val="0"/>
        </c:dLbls>
        <c:smooth val="0"/>
        <c:axId val="939841834"/>
        <c:axId val="350197202"/>
      </c:lineChart>
      <c:catAx>
        <c:axId val="939841834"/>
        <c:scaling>
          <c:orientation val="minMax"/>
        </c:scaling>
        <c:delete val="0"/>
        <c:axPos val="b"/>
        <c:title>
          <c:tx>
            <c:rich>
              <a:bodyPr/>
              <a:lstStyle/>
              <a:p>
                <a:pPr lvl="0">
                  <a:defRPr b="0">
                    <a:solidFill>
                      <a:srgbClr val="000000"/>
                    </a:solidFill>
                    <a:latin typeface="+mn-lt"/>
                  </a:defRPr>
                </a:pPr>
                <a:endParaRPr lang="ja-JP" altLang="en-US"/>
              </a:p>
            </c:rich>
          </c:tx>
          <c:overlay val="0"/>
        </c:title>
        <c:numFmt formatCode="#&quot;月&quot;;;;" sourceLinked="1"/>
        <c:majorTickMark val="none"/>
        <c:minorTickMark val="none"/>
        <c:tickLblPos val="nextTo"/>
        <c:spPr>
          <a:ln>
            <a:noFill/>
          </a:ln>
        </c:spPr>
        <c:txPr>
          <a:bodyPr/>
          <a:lstStyle/>
          <a:p>
            <a:pPr lvl="0">
              <a:defRPr sz="900" b="0" i="0">
                <a:solidFill>
                  <a:srgbClr val="000000"/>
                </a:solidFill>
                <a:latin typeface="+mn-lt"/>
              </a:defRPr>
            </a:pPr>
            <a:endParaRPr lang="ja-JP"/>
          </a:p>
        </c:txPr>
        <c:crossAx val="350197202"/>
        <c:crosses val="autoZero"/>
        <c:auto val="1"/>
        <c:lblAlgn val="ctr"/>
        <c:lblOffset val="100"/>
        <c:noMultiLvlLbl val="1"/>
      </c:catAx>
      <c:valAx>
        <c:axId val="350197202"/>
        <c:scaling>
          <c:orientation val="minMax"/>
        </c:scaling>
        <c:delete val="0"/>
        <c:axPos val="l"/>
        <c:majorGridlines>
          <c:spPr>
            <a:ln>
              <a:solidFill>
                <a:srgbClr val="B7B7B7"/>
              </a:solidFill>
            </a:ln>
          </c:spPr>
        </c:majorGridlines>
        <c:numFmt formatCode="#,##0_);[Red]\(#,##0\)" sourceLinked="1"/>
        <c:majorTickMark val="out"/>
        <c:minorTickMark val="none"/>
        <c:tickLblPos val="nextTo"/>
        <c:spPr>
          <a:ln>
            <a:noFill/>
          </a:ln>
        </c:spPr>
        <c:txPr>
          <a:bodyPr rot="0"/>
          <a:lstStyle/>
          <a:p>
            <a:pPr lvl="0">
              <a:defRPr sz="900" b="0" i="0">
                <a:solidFill>
                  <a:srgbClr val="000000"/>
                </a:solidFill>
                <a:latin typeface="+mn-lt"/>
              </a:defRPr>
            </a:pPr>
            <a:endParaRPr lang="ja-JP"/>
          </a:p>
        </c:txPr>
        <c:crossAx val="939841834"/>
        <c:crosses val="autoZero"/>
        <c:crossBetween val="between"/>
        <c:dispUnits>
          <c:builtInUnit val="thousands"/>
          <c:dispUnitsLbl>
            <c:layout>
              <c:manualLayout>
                <c:xMode val="edge"/>
                <c:yMode val="edge"/>
                <c:x val="1.5368745573469983E-2"/>
                <c:y val="0.14780701754385966"/>
              </c:manualLayout>
            </c:layout>
            <c:tx>
              <c:rich>
                <a:bodyPr/>
                <a:lstStyle/>
                <a:p>
                  <a:pPr>
                    <a:defRPr/>
                  </a:pPr>
                  <a:r>
                    <a:rPr lang="ja-JP" altLang="en-US" sz="800" b="0"/>
                    <a:t>千円</a:t>
                  </a:r>
                </a:p>
              </c:rich>
            </c:tx>
          </c:dispUnitsLbl>
        </c:dispUnits>
      </c:valAx>
    </c:plotArea>
    <c:legend>
      <c:legendPos val="b"/>
      <c:overlay val="0"/>
      <c:txPr>
        <a:bodyPr/>
        <a:lstStyle/>
        <a:p>
          <a:pPr lvl="0">
            <a:defRPr sz="900" b="0" i="0">
              <a:solidFill>
                <a:srgbClr val="1A1A1A"/>
              </a:solidFill>
              <a:latin typeface="+mn-lt"/>
            </a:defRPr>
          </a:pPr>
          <a:endParaRPr lang="ja-JP"/>
        </a:p>
      </c:txPr>
    </c:legend>
    <c:plotVisOnly val="1"/>
    <c:dispBlanksAs val="zero"/>
    <c:showDLblsOverMax val="1"/>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1"/>
  <c:style val="2"/>
  <c:chart>
    <c:title>
      <c:tx>
        <c:rich>
          <a:bodyPr/>
          <a:lstStyle/>
          <a:p>
            <a:pPr lvl="0">
              <a:defRPr sz="1400" b="0" i="0">
                <a:solidFill>
                  <a:srgbClr val="757575"/>
                </a:solidFill>
                <a:latin typeface="+mn-lt"/>
              </a:defRPr>
            </a:pPr>
            <a:r>
              <a:rPr lang="ja-JP" altLang="en-US" sz="900" b="1" i="0" baseline="0">
                <a:solidFill>
                  <a:sysClr val="windowText" lastClr="000000"/>
                </a:solidFill>
                <a:latin typeface="+mn-lt"/>
                <a:ea typeface="HG丸ｺﾞｼｯｸM-PRO" panose="020F0600000000000000" pitchFamily="50" charset="-128"/>
              </a:rPr>
              <a:t>処理費用の種類別料金の前年比較</a:t>
            </a:r>
          </a:p>
        </c:rich>
      </c:tx>
      <c:overlay val="0"/>
    </c:title>
    <c:autoTitleDeleted val="0"/>
    <c:plotArea>
      <c:layout>
        <c:manualLayout>
          <c:layoutTarget val="inner"/>
          <c:xMode val="edge"/>
          <c:yMode val="edge"/>
          <c:x val="0.17341536239174035"/>
          <c:y val="0.15616245337753834"/>
          <c:w val="0.69087039795701233"/>
          <c:h val="0.52078118524658101"/>
        </c:manualLayout>
      </c:layout>
      <c:barChart>
        <c:barDir val="col"/>
        <c:grouping val="clustered"/>
        <c:varyColors val="1"/>
        <c:ser>
          <c:idx val="0"/>
          <c:order val="0"/>
          <c:tx>
            <c:v>前年</c:v>
          </c:tx>
          <c:spPr>
            <a:solidFill>
              <a:srgbClr val="002060"/>
            </a:solidFill>
          </c:spPr>
          <c:invertIfNegative val="0"/>
          <c:cat>
            <c:strLit>
              <c:ptCount val="4"/>
              <c:pt idx="0">
                <c:v>一般（自治体）</c:v>
              </c:pt>
              <c:pt idx="1">
                <c:v>一般（委託）</c:v>
              </c:pt>
              <c:pt idx="2">
                <c:v>産廃（固体）</c:v>
              </c:pt>
              <c:pt idx="3">
                <c:v>産廃（液状）</c:v>
              </c:pt>
            </c:strLit>
          </c:cat>
          <c:val>
            <c:numRef>
              <c:f>('レベルA（状況）'!$Q$24,'レベルA（状況）'!$Q$26,'レベルA（状況）'!$Q$28,'レベルA（状況）'!$Q$30)</c:f>
              <c:numCache>
                <c:formatCode>#,##0_);[Red]\(#,##0\)</c:formatCode>
                <c:ptCount val="4"/>
                <c:pt idx="0">
                  <c:v>0</c:v>
                </c:pt>
                <c:pt idx="1">
                  <c:v>0</c:v>
                </c:pt>
                <c:pt idx="2">
                  <c:v>0</c:v>
                </c:pt>
                <c:pt idx="3">
                  <c:v>0</c:v>
                </c:pt>
              </c:numCache>
            </c:numRef>
          </c:val>
          <c:extLst>
            <c:ext xmlns:c16="http://schemas.microsoft.com/office/drawing/2014/chart" uri="{C3380CC4-5D6E-409C-BE32-E72D297353CC}">
              <c16:uniqueId val="{00000004-BA85-426A-A3AF-4A76BBFB7D1B}"/>
            </c:ext>
          </c:extLst>
        </c:ser>
        <c:ser>
          <c:idx val="1"/>
          <c:order val="1"/>
          <c:tx>
            <c:v>前々年</c:v>
          </c:tx>
          <c:spPr>
            <a:solidFill>
              <a:schemeClr val="accent5">
                <a:lumMod val="60000"/>
                <a:lumOff val="40000"/>
              </a:schemeClr>
            </a:solidFill>
          </c:spPr>
          <c:invertIfNegative val="0"/>
          <c:cat>
            <c:strLit>
              <c:ptCount val="4"/>
              <c:pt idx="0">
                <c:v>一般（自治体）</c:v>
              </c:pt>
              <c:pt idx="1">
                <c:v>一般（委託）</c:v>
              </c:pt>
              <c:pt idx="2">
                <c:v>産廃（固体）</c:v>
              </c:pt>
              <c:pt idx="3">
                <c:v>産廃（液状）</c:v>
              </c:pt>
            </c:strLit>
          </c:cat>
          <c:val>
            <c:numRef>
              <c:f>('レベルA（状況）'!$Q$67,'レベルA（状況）'!$Q$69,'レベルA（状況）'!$Q$71,'レベルA（状況）'!$Q$73)</c:f>
              <c:numCache>
                <c:formatCode>#,##0_);[Red]\(#,##0\)</c:formatCode>
                <c:ptCount val="4"/>
                <c:pt idx="0">
                  <c:v>0</c:v>
                </c:pt>
                <c:pt idx="1">
                  <c:v>0</c:v>
                </c:pt>
                <c:pt idx="2">
                  <c:v>0</c:v>
                </c:pt>
                <c:pt idx="3">
                  <c:v>0</c:v>
                </c:pt>
              </c:numCache>
            </c:numRef>
          </c:val>
          <c:extLst>
            <c:ext xmlns:c16="http://schemas.microsoft.com/office/drawing/2014/chart" uri="{C3380CC4-5D6E-409C-BE32-E72D297353CC}">
              <c16:uniqueId val="{00000005-BA85-426A-A3AF-4A76BBFB7D1B}"/>
            </c:ext>
          </c:extLst>
        </c:ser>
        <c:dLbls>
          <c:showLegendKey val="0"/>
          <c:showVal val="0"/>
          <c:showCatName val="0"/>
          <c:showSerName val="0"/>
          <c:showPercent val="0"/>
          <c:showBubbleSize val="0"/>
        </c:dLbls>
        <c:gapWidth val="150"/>
        <c:axId val="2007347653"/>
        <c:axId val="1279349643"/>
      </c:barChart>
      <c:catAx>
        <c:axId val="2007347653"/>
        <c:scaling>
          <c:orientation val="minMax"/>
        </c:scaling>
        <c:delete val="0"/>
        <c:axPos val="b"/>
        <c:title>
          <c:tx>
            <c:rich>
              <a:bodyPr/>
              <a:lstStyle/>
              <a:p>
                <a:pPr lvl="0">
                  <a:defRPr b="0">
                    <a:solidFill>
                      <a:srgbClr val="000000"/>
                    </a:solidFill>
                    <a:latin typeface="+mn-lt"/>
                  </a:defRPr>
                </a:pPr>
                <a:endParaRPr lang="ja-JP" altLang="en-US"/>
              </a:p>
            </c:rich>
          </c:tx>
          <c:overlay val="0"/>
        </c:title>
        <c:numFmt formatCode="General" sourceLinked="1"/>
        <c:majorTickMark val="none"/>
        <c:minorTickMark val="none"/>
        <c:tickLblPos val="nextTo"/>
        <c:spPr>
          <a:ln>
            <a:noFill/>
          </a:ln>
        </c:spPr>
        <c:txPr>
          <a:bodyPr rot="0" vert="eaVert"/>
          <a:lstStyle/>
          <a:p>
            <a:pPr lvl="0">
              <a:defRPr sz="800" b="0">
                <a:solidFill>
                  <a:srgbClr val="000000"/>
                </a:solidFill>
                <a:latin typeface="+mn-lt"/>
              </a:defRPr>
            </a:pPr>
            <a:endParaRPr lang="ja-JP"/>
          </a:p>
        </c:txPr>
        <c:crossAx val="1279349643"/>
        <c:crosses val="autoZero"/>
        <c:auto val="1"/>
        <c:lblAlgn val="ctr"/>
        <c:lblOffset val="100"/>
        <c:noMultiLvlLbl val="1"/>
      </c:catAx>
      <c:valAx>
        <c:axId val="127934964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ja-JP" altLang="en-US"/>
              </a:p>
            </c:rich>
          </c:tx>
          <c:overlay val="0"/>
        </c:title>
        <c:numFmt formatCode="#,##0_);[Red]\(#,##0\)" sourceLinked="1"/>
        <c:majorTickMark val="none"/>
        <c:minorTickMark val="none"/>
        <c:tickLblPos val="nextTo"/>
        <c:spPr>
          <a:ln>
            <a:noFill/>
          </a:ln>
        </c:spPr>
        <c:txPr>
          <a:bodyPr/>
          <a:lstStyle/>
          <a:p>
            <a:pPr lvl="0">
              <a:defRPr sz="900" b="0" i="0">
                <a:solidFill>
                  <a:srgbClr val="000000"/>
                </a:solidFill>
                <a:latin typeface="+mn-lt"/>
              </a:defRPr>
            </a:pPr>
            <a:endParaRPr lang="ja-JP"/>
          </a:p>
        </c:txPr>
        <c:crossAx val="2007347653"/>
        <c:crosses val="autoZero"/>
        <c:crossBetween val="between"/>
        <c:dispUnits>
          <c:builtInUnit val="thousands"/>
          <c:dispUnitsLbl>
            <c:tx>
              <c:rich>
                <a:bodyPr/>
                <a:lstStyle/>
                <a:p>
                  <a:pPr>
                    <a:defRPr/>
                  </a:pPr>
                  <a:r>
                    <a:rPr lang="ja-JP" altLang="en-US" sz="800" b="0"/>
                    <a:t>千円</a:t>
                  </a:r>
                </a:p>
              </c:rich>
            </c:tx>
          </c:dispUnitsLbl>
        </c:dispUnits>
      </c:valAx>
    </c:plotArea>
    <c:legend>
      <c:legendPos val="b"/>
      <c:overlay val="0"/>
      <c:txPr>
        <a:bodyPr/>
        <a:lstStyle/>
        <a:p>
          <a:pPr lvl="0">
            <a:defRPr sz="900" b="0" i="0">
              <a:solidFill>
                <a:srgbClr val="1A1A1A"/>
              </a:solidFill>
              <a:latin typeface="+mn-lt"/>
            </a:defRPr>
          </a:pPr>
          <a:endParaRPr lang="ja-JP"/>
        </a:p>
      </c:txPr>
    </c:legend>
    <c:plotVisOnly val="1"/>
    <c:dispBlanksAs val="zero"/>
    <c:showDLblsOverMax val="1"/>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1"/>
  <c:style val="2"/>
  <c:chart>
    <c:title>
      <c:tx>
        <c:rich>
          <a:bodyPr/>
          <a:lstStyle/>
          <a:p>
            <a:pPr lvl="0">
              <a:defRPr sz="1400" b="0" i="0">
                <a:solidFill>
                  <a:srgbClr val="757575"/>
                </a:solidFill>
                <a:latin typeface="+mn-lt"/>
              </a:defRPr>
            </a:pPr>
            <a:r>
              <a:rPr lang="ja-JP" altLang="en-US" sz="900" b="1" i="0" baseline="0">
                <a:solidFill>
                  <a:sysClr val="windowText" lastClr="000000"/>
                </a:solidFill>
                <a:latin typeface="+mn-lt"/>
                <a:ea typeface="HG丸ｺﾞｼｯｸM-PRO" panose="020F0600000000000000" pitchFamily="50" charset="-128"/>
              </a:rPr>
              <a:t>使用量の前年同月比較</a:t>
            </a:r>
          </a:p>
        </c:rich>
      </c:tx>
      <c:overlay val="0"/>
    </c:title>
    <c:autoTitleDeleted val="0"/>
    <c:plotArea>
      <c:layout>
        <c:manualLayout>
          <c:layoutTarget val="inner"/>
          <c:xMode val="edge"/>
          <c:yMode val="edge"/>
          <c:x val="0.1651328017960019"/>
          <c:y val="0.13903508771929823"/>
          <c:w val="0.78874560491259349"/>
          <c:h val="0.56588410001381406"/>
        </c:manualLayout>
      </c:layout>
      <c:lineChart>
        <c:grouping val="standard"/>
        <c:varyColors val="1"/>
        <c:ser>
          <c:idx val="0"/>
          <c:order val="0"/>
          <c:tx>
            <c:v>前年</c:v>
          </c:tx>
          <c:spPr>
            <a:ln w="19050" cmpd="sng">
              <a:solidFill>
                <a:srgbClr val="002060"/>
              </a:solidFill>
            </a:ln>
          </c:spPr>
          <c:marker>
            <c:symbol val="none"/>
          </c:marker>
          <c:cat>
            <c:numRef>
              <c:f>'レベルA（状況）'!$E$5:$P$5</c:f>
            </c:numRef>
          </c:cat>
          <c:val>
            <c:numRef>
              <c:f>'レベルA（状況）'!$E$32:$P$32</c:f>
              <c:numCache>
                <c:formatCode>#,##0_);[Red]\(#,##0\)</c:formatCode>
                <c:ptCount val="12"/>
              </c:numCache>
            </c:numRef>
          </c:val>
          <c:smooth val="0"/>
          <c:extLst>
            <c:ext xmlns:c16="http://schemas.microsoft.com/office/drawing/2014/chart" uri="{C3380CC4-5D6E-409C-BE32-E72D297353CC}">
              <c16:uniqueId val="{00000000-67AF-470A-BCFC-285FD49C721E}"/>
            </c:ext>
          </c:extLst>
        </c:ser>
        <c:ser>
          <c:idx val="1"/>
          <c:order val="1"/>
          <c:tx>
            <c:v>前々年</c:v>
          </c:tx>
          <c:spPr>
            <a:ln w="19050" cmpd="sng">
              <a:solidFill>
                <a:schemeClr val="accent5">
                  <a:lumMod val="60000"/>
                  <a:lumOff val="40000"/>
                </a:schemeClr>
              </a:solidFill>
            </a:ln>
          </c:spPr>
          <c:marker>
            <c:symbol val="none"/>
          </c:marker>
          <c:cat>
            <c:numRef>
              <c:f>'レベルA（状況）'!$E$5:$P$5</c:f>
            </c:numRef>
          </c:cat>
          <c:val>
            <c:numRef>
              <c:f>'レベルA（状況）'!$E$75:$P$75</c:f>
              <c:numCache>
                <c:formatCode>#,##0_);[Red]\(#,##0\)</c:formatCode>
                <c:ptCount val="12"/>
              </c:numCache>
            </c:numRef>
          </c:val>
          <c:smooth val="0"/>
          <c:extLst>
            <c:ext xmlns:c16="http://schemas.microsoft.com/office/drawing/2014/chart" uri="{C3380CC4-5D6E-409C-BE32-E72D297353CC}">
              <c16:uniqueId val="{00000001-67AF-470A-BCFC-285FD49C721E}"/>
            </c:ext>
          </c:extLst>
        </c:ser>
        <c:dLbls>
          <c:showLegendKey val="0"/>
          <c:showVal val="0"/>
          <c:showCatName val="0"/>
          <c:showSerName val="0"/>
          <c:showPercent val="0"/>
          <c:showBubbleSize val="0"/>
        </c:dLbls>
        <c:smooth val="0"/>
        <c:axId val="1462777911"/>
        <c:axId val="1818353236"/>
      </c:lineChart>
      <c:catAx>
        <c:axId val="1462777911"/>
        <c:scaling>
          <c:orientation val="minMax"/>
        </c:scaling>
        <c:delete val="0"/>
        <c:axPos val="b"/>
        <c:title>
          <c:tx>
            <c:rich>
              <a:bodyPr/>
              <a:lstStyle/>
              <a:p>
                <a:pPr lvl="0">
                  <a:defRPr b="0">
                    <a:solidFill>
                      <a:srgbClr val="000000"/>
                    </a:solidFill>
                    <a:latin typeface="+mn-lt"/>
                  </a:defRPr>
                </a:pPr>
                <a:endParaRPr lang="ja-JP" altLang="en-US"/>
              </a:p>
            </c:rich>
          </c:tx>
          <c:overlay val="0"/>
        </c:title>
        <c:numFmt formatCode="#&quot;月&quot;;;;" sourceLinked="1"/>
        <c:majorTickMark val="none"/>
        <c:minorTickMark val="none"/>
        <c:tickLblPos val="nextTo"/>
        <c:spPr>
          <a:ln>
            <a:noFill/>
          </a:ln>
        </c:spPr>
        <c:txPr>
          <a:bodyPr/>
          <a:lstStyle/>
          <a:p>
            <a:pPr lvl="0">
              <a:defRPr sz="900" b="0" i="0">
                <a:solidFill>
                  <a:srgbClr val="000000"/>
                </a:solidFill>
                <a:latin typeface="+mn-lt"/>
              </a:defRPr>
            </a:pPr>
            <a:endParaRPr lang="ja-JP"/>
          </a:p>
        </c:txPr>
        <c:crossAx val="1818353236"/>
        <c:crosses val="autoZero"/>
        <c:auto val="1"/>
        <c:lblAlgn val="ctr"/>
        <c:lblOffset val="100"/>
        <c:noMultiLvlLbl val="1"/>
      </c:catAx>
      <c:valAx>
        <c:axId val="181835323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ja-JP" altLang="en-US"/>
              </a:p>
            </c:rich>
          </c:tx>
          <c:overlay val="0"/>
        </c:title>
        <c:numFmt formatCode="#,##0_);[Red]\(#,##0\)" sourceLinked="1"/>
        <c:majorTickMark val="none"/>
        <c:minorTickMark val="none"/>
        <c:tickLblPos val="nextTo"/>
        <c:spPr>
          <a:ln>
            <a:noFill/>
          </a:ln>
        </c:spPr>
        <c:txPr>
          <a:bodyPr rot="0"/>
          <a:lstStyle/>
          <a:p>
            <a:pPr lvl="0">
              <a:defRPr sz="900" b="0" i="0">
                <a:solidFill>
                  <a:srgbClr val="000000"/>
                </a:solidFill>
                <a:latin typeface="+mn-lt"/>
              </a:defRPr>
            </a:pPr>
            <a:endParaRPr lang="ja-JP"/>
          </a:p>
        </c:txPr>
        <c:crossAx val="1462777911"/>
        <c:crosses val="autoZero"/>
        <c:crossBetween val="between"/>
        <c:dispUnits>
          <c:builtInUnit val="thousands"/>
          <c:dispUnitsLbl>
            <c:tx>
              <c:rich>
                <a:bodyPr/>
                <a:lstStyle/>
                <a:p>
                  <a:pPr>
                    <a:defRPr/>
                  </a:pPr>
                  <a:r>
                    <a:rPr lang="ja-JP" altLang="en-US" sz="900" b="0"/>
                    <a:t>千 </a:t>
                  </a:r>
                  <a:r>
                    <a:rPr lang="en-US" altLang="ja-JP" sz="1200" b="0"/>
                    <a:t>ℓ</a:t>
                  </a:r>
                  <a:endParaRPr lang="ja-JP" altLang="en-US" sz="1200" b="0"/>
                </a:p>
              </c:rich>
            </c:tx>
          </c:dispUnitsLbl>
        </c:dispUnits>
      </c:valAx>
    </c:plotArea>
    <c:legend>
      <c:legendPos val="b"/>
      <c:overlay val="0"/>
      <c:txPr>
        <a:bodyPr/>
        <a:lstStyle/>
        <a:p>
          <a:pPr lvl="0">
            <a:defRPr sz="900" b="0" i="0">
              <a:solidFill>
                <a:srgbClr val="1A1A1A"/>
              </a:solidFill>
              <a:latin typeface="+mn-lt"/>
            </a:defRPr>
          </a:pPr>
          <a:endParaRPr lang="ja-JP"/>
        </a:p>
      </c:txPr>
    </c:legend>
    <c:plotVisOnly val="1"/>
    <c:dispBlanksAs val="zero"/>
    <c:showDLblsOverMax val="1"/>
  </c:chart>
  <c:spPr>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defRPr sz="1200" b="0" i="0">
                <a:solidFill>
                  <a:srgbClr val="757575"/>
                </a:solidFill>
                <a:latin typeface="+mn-lt"/>
              </a:defRPr>
            </a:pPr>
            <a:r>
              <a:rPr lang="ja-JP" altLang="en-US" sz="900" b="1" i="0">
                <a:solidFill>
                  <a:sysClr val="windowText" lastClr="000000"/>
                </a:solidFill>
                <a:latin typeface="HG丸ｺﾞｼｯｸM-PRO" panose="020F0600000000000000" pitchFamily="50" charset="-128"/>
                <a:ea typeface="HG丸ｺﾞｼｯｸM-PRO" panose="020F0600000000000000" pitchFamily="50" charset="-128"/>
              </a:rPr>
              <a:t>二酸化炭素換算した使用量の前年同月比較</a:t>
            </a:r>
          </a:p>
        </c:rich>
      </c:tx>
      <c:layout>
        <c:manualLayout>
          <c:xMode val="edge"/>
          <c:yMode val="edge"/>
          <c:x val="0.25682917294912605"/>
          <c:y val="3.6032085360349055E-2"/>
        </c:manualLayout>
      </c:layout>
      <c:overlay val="0"/>
    </c:title>
    <c:autoTitleDeleted val="0"/>
    <c:plotArea>
      <c:layout>
        <c:manualLayout>
          <c:layoutTarget val="inner"/>
          <c:xMode val="edge"/>
          <c:yMode val="edge"/>
          <c:x val="0.17286735057171485"/>
          <c:y val="0.10718786047444706"/>
          <c:w val="0.78086556215173419"/>
          <c:h val="0.70944975926576059"/>
        </c:manualLayout>
      </c:layout>
      <c:lineChart>
        <c:grouping val="standard"/>
        <c:varyColors val="1"/>
        <c:ser>
          <c:idx val="0"/>
          <c:order val="0"/>
          <c:tx>
            <c:v>前年</c:v>
          </c:tx>
          <c:spPr>
            <a:ln w="19050" cmpd="sng">
              <a:solidFill>
                <a:srgbClr val="002060"/>
              </a:solidFill>
            </a:ln>
          </c:spPr>
          <c:marker>
            <c:symbol val="none"/>
          </c:marker>
          <c:cat>
            <c:numRef>
              <c:f>'レベルA（状況）'!$E$5:$P$5</c:f>
            </c:numRef>
          </c:cat>
          <c:val>
            <c:numRef>
              <c:f>'レベルA（状況）'!$E$42:$P$42</c:f>
              <c:numCache>
                <c:formatCode>#,##0_);[Red]\(#,##0\)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576A-4135-9F5F-DB3F39CF1D6F}"/>
            </c:ext>
          </c:extLst>
        </c:ser>
        <c:ser>
          <c:idx val="1"/>
          <c:order val="1"/>
          <c:tx>
            <c:v>前々年</c:v>
          </c:tx>
          <c:spPr>
            <a:ln w="12700" cmpd="sng">
              <a:solidFill>
                <a:schemeClr val="accent5"/>
              </a:solidFill>
            </a:ln>
          </c:spPr>
          <c:marker>
            <c:symbol val="none"/>
          </c:marker>
          <c:cat>
            <c:numRef>
              <c:f>'レベルA（状況）'!$E$5:$P$5</c:f>
            </c:numRef>
          </c:cat>
          <c:val>
            <c:numRef>
              <c:f>'レベルA（状況）'!$E$85:$P$85</c:f>
              <c:numCache>
                <c:formatCode>#,##0_);[Red]\(#,##0\)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576A-4135-9F5F-DB3F39CF1D6F}"/>
            </c:ext>
          </c:extLst>
        </c:ser>
        <c:dLbls>
          <c:showLegendKey val="0"/>
          <c:showVal val="0"/>
          <c:showCatName val="0"/>
          <c:showSerName val="0"/>
          <c:showPercent val="0"/>
          <c:showBubbleSize val="0"/>
        </c:dLbls>
        <c:smooth val="0"/>
        <c:axId val="1765893885"/>
        <c:axId val="2092322884"/>
      </c:lineChart>
      <c:catAx>
        <c:axId val="1765893885"/>
        <c:scaling>
          <c:orientation val="minMax"/>
        </c:scaling>
        <c:delete val="0"/>
        <c:axPos val="b"/>
        <c:title>
          <c:tx>
            <c:rich>
              <a:bodyPr/>
              <a:lstStyle/>
              <a:p>
                <a:pPr lvl="0">
                  <a:defRPr b="0">
                    <a:solidFill>
                      <a:srgbClr val="000000"/>
                    </a:solidFill>
                    <a:latin typeface="+mn-lt"/>
                  </a:defRPr>
                </a:pPr>
                <a:endParaRPr lang="ja-JP" altLang="en-US"/>
              </a:p>
            </c:rich>
          </c:tx>
          <c:overlay val="0"/>
        </c:title>
        <c:numFmt formatCode="#&quot;月&quot;;;;" sourceLinked="1"/>
        <c:majorTickMark val="none"/>
        <c:minorTickMark val="none"/>
        <c:tickLblPos val="nextTo"/>
        <c:spPr>
          <a:ln>
            <a:noFill/>
          </a:ln>
        </c:spPr>
        <c:txPr>
          <a:bodyPr/>
          <a:lstStyle/>
          <a:p>
            <a:pPr lvl="0">
              <a:defRPr sz="800" b="0" i="0" baseline="0">
                <a:solidFill>
                  <a:srgbClr val="000000"/>
                </a:solidFill>
                <a:latin typeface="+mn-lt"/>
              </a:defRPr>
            </a:pPr>
            <a:endParaRPr lang="ja-JP"/>
          </a:p>
        </c:txPr>
        <c:crossAx val="2092322884"/>
        <c:crosses val="autoZero"/>
        <c:auto val="1"/>
        <c:lblAlgn val="ctr"/>
        <c:lblOffset val="100"/>
        <c:noMultiLvlLbl val="1"/>
      </c:catAx>
      <c:valAx>
        <c:axId val="2092322884"/>
        <c:scaling>
          <c:orientation val="minMax"/>
        </c:scaling>
        <c:delete val="1"/>
        <c:axPos val="l"/>
        <c:majorGridlines>
          <c:spPr>
            <a:ln>
              <a:solidFill>
                <a:srgbClr val="B7B7B7"/>
              </a:solidFill>
            </a:ln>
          </c:spPr>
        </c:majorGridlines>
        <c:title>
          <c:tx>
            <c:rich>
              <a:bodyPr/>
              <a:lstStyle/>
              <a:p>
                <a:pPr lvl="0">
                  <a:defRPr b="0">
                    <a:solidFill>
                      <a:srgbClr val="000000"/>
                    </a:solidFill>
                    <a:latin typeface="+mn-lt"/>
                  </a:defRPr>
                </a:pPr>
                <a:endParaRPr lang="ja-JP" altLang="en-US"/>
              </a:p>
            </c:rich>
          </c:tx>
          <c:overlay val="0"/>
        </c:title>
        <c:numFmt formatCode="#,##0_);[Red]\(#,##0\)" sourceLinked="1"/>
        <c:majorTickMark val="none"/>
        <c:minorTickMark val="none"/>
        <c:tickLblPos val="nextTo"/>
        <c:crossAx val="1765893885"/>
        <c:crosses val="autoZero"/>
        <c:crossBetween val="between"/>
        <c:dispUnits>
          <c:builtInUnit val="thousands"/>
        </c:dispUnits>
      </c:valAx>
      <c:spPr>
        <a:noFill/>
        <a:ln w="25400">
          <a:noFill/>
        </a:ln>
      </c:spPr>
    </c:plotArea>
    <c:legend>
      <c:legendPos val="b"/>
      <c:layout>
        <c:manualLayout>
          <c:xMode val="edge"/>
          <c:yMode val="edge"/>
          <c:x val="0.2885561512257776"/>
          <c:y val="0.91177654345754555"/>
          <c:w val="0.46940063091482648"/>
          <c:h val="7.4013675922088684E-2"/>
        </c:manualLayout>
      </c:layout>
      <c:overlay val="0"/>
      <c:txPr>
        <a:bodyPr/>
        <a:lstStyle/>
        <a:p>
          <a:pPr lvl="0">
            <a:defRPr sz="900" b="0" i="0">
              <a:solidFill>
                <a:srgbClr val="1A1A1A"/>
              </a:solidFill>
              <a:latin typeface="+mn-lt"/>
            </a:defRPr>
          </a:pPr>
          <a:endParaRPr lang="ja-JP"/>
        </a:p>
      </c:txPr>
    </c:legend>
    <c:plotVisOnly val="1"/>
    <c:dispBlanksAs val="zero"/>
    <c:showDLblsOverMax val="1"/>
  </c:chart>
  <c:spPr>
    <a:noFill/>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defRPr sz="1400" b="0" i="0">
                <a:solidFill>
                  <a:srgbClr val="757575"/>
                </a:solidFill>
                <a:latin typeface="+mn-lt"/>
              </a:defRPr>
            </a:pPr>
            <a:r>
              <a:rPr lang="ja-JP" altLang="en-US" sz="900" b="1" i="0" baseline="0">
                <a:solidFill>
                  <a:sysClr val="windowText" lastClr="000000"/>
                </a:solidFill>
                <a:latin typeface="+mn-lt"/>
                <a:ea typeface="HG丸ｺﾞｼｯｸM-PRO" panose="020F0600000000000000" pitchFamily="50" charset="-128"/>
              </a:rPr>
              <a:t>産業廃棄物処理費用の前年同月比較</a:t>
            </a:r>
          </a:p>
        </c:rich>
      </c:tx>
      <c:layout>
        <c:manualLayout>
          <c:xMode val="edge"/>
          <c:yMode val="edge"/>
          <c:x val="0.28048216945854737"/>
          <c:y val="5.1634758378860696E-2"/>
        </c:manualLayout>
      </c:layout>
      <c:overlay val="0"/>
    </c:title>
    <c:autoTitleDeleted val="0"/>
    <c:plotArea>
      <c:layout>
        <c:manualLayout>
          <c:layoutTarget val="inner"/>
          <c:xMode val="edge"/>
          <c:yMode val="edge"/>
          <c:x val="0.17977989237831757"/>
          <c:y val="0.12272976315336329"/>
          <c:w val="0.79682539682539677"/>
          <c:h val="0.70880418277735169"/>
        </c:manualLayout>
      </c:layout>
      <c:lineChart>
        <c:grouping val="standard"/>
        <c:varyColors val="1"/>
        <c:ser>
          <c:idx val="0"/>
          <c:order val="0"/>
          <c:tx>
            <c:v>前年</c:v>
          </c:tx>
          <c:spPr>
            <a:ln w="19050" cmpd="sng">
              <a:solidFill>
                <a:srgbClr val="002060"/>
              </a:solidFill>
            </a:ln>
          </c:spPr>
          <c:marker>
            <c:symbol val="none"/>
          </c:marker>
          <c:cat>
            <c:numRef>
              <c:f>'レベルA（状況）'!$E$5:$P$5</c:f>
            </c:numRef>
          </c:cat>
          <c:val>
            <c:numRef>
              <c:f>'レベルA（状況）'!$E$31:$P$31</c:f>
              <c:numCache>
                <c:formatCode>#,##0_);[Red]\(#,##0\)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FE20-4C09-9179-5081D81E93AF}"/>
            </c:ext>
          </c:extLst>
        </c:ser>
        <c:ser>
          <c:idx val="1"/>
          <c:order val="1"/>
          <c:tx>
            <c:v>前々年</c:v>
          </c:tx>
          <c:spPr>
            <a:ln w="12700" cmpd="sng">
              <a:solidFill>
                <a:schemeClr val="accent5"/>
              </a:solidFill>
            </a:ln>
          </c:spPr>
          <c:marker>
            <c:symbol val="none"/>
          </c:marker>
          <c:cat>
            <c:numRef>
              <c:f>'レベルA（状況）'!$E$5:$P$5</c:f>
            </c:numRef>
          </c:cat>
          <c:val>
            <c:numRef>
              <c:f>'レベルA（状況）'!$E$74:$P$74</c:f>
              <c:numCache>
                <c:formatCode>#,##0_);[Red]\(#,##0\)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FE20-4C09-9179-5081D81E93AF}"/>
            </c:ext>
          </c:extLst>
        </c:ser>
        <c:dLbls>
          <c:showLegendKey val="0"/>
          <c:showVal val="0"/>
          <c:showCatName val="0"/>
          <c:showSerName val="0"/>
          <c:showPercent val="0"/>
          <c:showBubbleSize val="0"/>
        </c:dLbls>
        <c:smooth val="0"/>
        <c:axId val="939841834"/>
        <c:axId val="350197202"/>
      </c:lineChart>
      <c:catAx>
        <c:axId val="939841834"/>
        <c:scaling>
          <c:orientation val="minMax"/>
        </c:scaling>
        <c:delete val="0"/>
        <c:axPos val="b"/>
        <c:title>
          <c:tx>
            <c:rich>
              <a:bodyPr/>
              <a:lstStyle/>
              <a:p>
                <a:pPr lvl="0">
                  <a:defRPr b="0">
                    <a:solidFill>
                      <a:srgbClr val="000000"/>
                    </a:solidFill>
                    <a:latin typeface="+mn-lt"/>
                  </a:defRPr>
                </a:pPr>
                <a:endParaRPr lang="ja-JP" altLang="en-US"/>
              </a:p>
            </c:rich>
          </c:tx>
          <c:overlay val="0"/>
        </c:title>
        <c:numFmt formatCode="#&quot;月&quot;;;;" sourceLinked="1"/>
        <c:majorTickMark val="none"/>
        <c:minorTickMark val="none"/>
        <c:tickLblPos val="nextTo"/>
        <c:spPr>
          <a:ln>
            <a:noFill/>
          </a:ln>
        </c:spPr>
        <c:txPr>
          <a:bodyPr/>
          <a:lstStyle/>
          <a:p>
            <a:pPr lvl="0">
              <a:defRPr sz="800" b="0" i="0" baseline="0">
                <a:solidFill>
                  <a:srgbClr val="000000"/>
                </a:solidFill>
                <a:latin typeface="+mn-lt"/>
              </a:defRPr>
            </a:pPr>
            <a:endParaRPr lang="ja-JP"/>
          </a:p>
        </c:txPr>
        <c:crossAx val="350197202"/>
        <c:crosses val="autoZero"/>
        <c:auto val="1"/>
        <c:lblAlgn val="ctr"/>
        <c:lblOffset val="100"/>
        <c:noMultiLvlLbl val="1"/>
      </c:catAx>
      <c:valAx>
        <c:axId val="350197202"/>
        <c:scaling>
          <c:orientation val="minMax"/>
        </c:scaling>
        <c:delete val="1"/>
        <c:axPos val="l"/>
        <c:majorGridlines>
          <c:spPr>
            <a:ln>
              <a:solidFill>
                <a:srgbClr val="B7B7B7"/>
              </a:solidFill>
            </a:ln>
          </c:spPr>
        </c:majorGridlines>
        <c:numFmt formatCode="#,##0_);[Red]\(#,##0\)" sourceLinked="1"/>
        <c:majorTickMark val="out"/>
        <c:minorTickMark val="none"/>
        <c:tickLblPos val="nextTo"/>
        <c:crossAx val="939841834"/>
        <c:crosses val="autoZero"/>
        <c:crossBetween val="between"/>
        <c:dispUnits>
          <c:builtInUnit val="thousands"/>
          <c:dispUnitsLbl>
            <c:layout>
              <c:manualLayout>
                <c:xMode val="edge"/>
                <c:yMode val="edge"/>
                <c:x val="1.5368745573469983E-2"/>
                <c:y val="0.14780701754385966"/>
              </c:manualLayout>
            </c:layout>
            <c:tx>
              <c:rich>
                <a:bodyPr/>
                <a:lstStyle/>
                <a:p>
                  <a:pPr>
                    <a:defRPr/>
                  </a:pPr>
                  <a:r>
                    <a:rPr lang="ja-JP" altLang="en-US" sz="800" b="0"/>
                    <a:t>千円</a:t>
                  </a:r>
                </a:p>
              </c:rich>
            </c:tx>
          </c:dispUnitsLbl>
        </c:dispUnits>
      </c:valAx>
      <c:spPr>
        <a:noFill/>
      </c:spPr>
    </c:plotArea>
    <c:legend>
      <c:legendPos val="b"/>
      <c:layout>
        <c:manualLayout>
          <c:xMode val="edge"/>
          <c:yMode val="edge"/>
          <c:x val="0.30702398686650656"/>
          <c:y val="0.92122102033468478"/>
          <c:w val="0.4723809523809524"/>
          <c:h val="7.8125546806649168E-2"/>
        </c:manualLayout>
      </c:layout>
      <c:overlay val="0"/>
      <c:txPr>
        <a:bodyPr/>
        <a:lstStyle/>
        <a:p>
          <a:pPr lvl="0">
            <a:defRPr sz="900" b="0" i="0">
              <a:solidFill>
                <a:srgbClr val="1A1A1A"/>
              </a:solidFill>
              <a:latin typeface="+mn-lt"/>
            </a:defRPr>
          </a:pPr>
          <a:endParaRPr lang="ja-JP"/>
        </a:p>
      </c:txPr>
    </c:legend>
    <c:plotVisOnly val="1"/>
    <c:dispBlanksAs val="zero"/>
    <c:showDLblsOverMax val="1"/>
  </c:chart>
  <c:spPr>
    <a:noFill/>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defRPr sz="1200" b="0" i="0">
                <a:solidFill>
                  <a:srgbClr val="757575"/>
                </a:solidFill>
                <a:latin typeface="+mn-lt"/>
              </a:defRPr>
            </a:pPr>
            <a:r>
              <a:rPr lang="ja-JP" altLang="en-US" sz="900" b="1" i="0">
                <a:solidFill>
                  <a:sysClr val="windowText" lastClr="000000"/>
                </a:solidFill>
                <a:latin typeface="HG丸ｺﾞｼｯｸM-PRO" panose="020F0600000000000000" pitchFamily="50" charset="-128"/>
                <a:ea typeface="HG丸ｺﾞｼｯｸM-PRO" panose="020F0600000000000000" pitchFamily="50" charset="-128"/>
              </a:rPr>
              <a:t>二酸化炭素換算した使用量の前年同月比較</a:t>
            </a:r>
          </a:p>
        </c:rich>
      </c:tx>
      <c:layout>
        <c:manualLayout>
          <c:xMode val="edge"/>
          <c:yMode val="edge"/>
          <c:x val="0.25682917294912605"/>
          <c:y val="3.6032085360349055E-2"/>
        </c:manualLayout>
      </c:layout>
      <c:overlay val="0"/>
    </c:title>
    <c:autoTitleDeleted val="0"/>
    <c:plotArea>
      <c:layout>
        <c:manualLayout>
          <c:layoutTarget val="inner"/>
          <c:xMode val="edge"/>
          <c:yMode val="edge"/>
          <c:x val="0.17286735057171485"/>
          <c:y val="0.10718786047444706"/>
          <c:w val="0.78086556215173419"/>
          <c:h val="0.70944975926576059"/>
        </c:manualLayout>
      </c:layout>
      <c:lineChart>
        <c:grouping val="standard"/>
        <c:varyColors val="1"/>
        <c:ser>
          <c:idx val="0"/>
          <c:order val="0"/>
          <c:tx>
            <c:v>前年</c:v>
          </c:tx>
          <c:spPr>
            <a:ln w="19050" cmpd="sng">
              <a:solidFill>
                <a:srgbClr val="002060"/>
              </a:solidFill>
            </a:ln>
          </c:spPr>
          <c:marker>
            <c:symbol val="none"/>
          </c:marker>
          <c:cat>
            <c:numRef>
              <c:f>'レベルA（状況）'!$E$5:$P$5</c:f>
            </c:numRef>
          </c:cat>
          <c:val>
            <c:numRef>
              <c:f>'レベルA（状況）'!$E$42:$P$42</c:f>
              <c:numCache>
                <c:formatCode>#,##0_);[Red]\(#,##0\)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761A-40C1-A731-FB44B8B7300F}"/>
            </c:ext>
          </c:extLst>
        </c:ser>
        <c:ser>
          <c:idx val="1"/>
          <c:order val="1"/>
          <c:tx>
            <c:v>前々年</c:v>
          </c:tx>
          <c:spPr>
            <a:ln w="12700" cmpd="sng">
              <a:solidFill>
                <a:schemeClr val="accent5"/>
              </a:solidFill>
            </a:ln>
          </c:spPr>
          <c:marker>
            <c:symbol val="none"/>
          </c:marker>
          <c:cat>
            <c:numRef>
              <c:f>'レベルA（状況）'!$E$5:$P$5</c:f>
            </c:numRef>
          </c:cat>
          <c:val>
            <c:numRef>
              <c:f>'レベルA（状況）'!$E$85:$P$85</c:f>
              <c:numCache>
                <c:formatCode>#,##0_);[Red]\(#,##0\)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761A-40C1-A731-FB44B8B7300F}"/>
            </c:ext>
          </c:extLst>
        </c:ser>
        <c:dLbls>
          <c:showLegendKey val="0"/>
          <c:showVal val="0"/>
          <c:showCatName val="0"/>
          <c:showSerName val="0"/>
          <c:showPercent val="0"/>
          <c:showBubbleSize val="0"/>
        </c:dLbls>
        <c:smooth val="0"/>
        <c:axId val="1765893885"/>
        <c:axId val="2092322884"/>
      </c:lineChart>
      <c:catAx>
        <c:axId val="1765893885"/>
        <c:scaling>
          <c:orientation val="minMax"/>
        </c:scaling>
        <c:delete val="0"/>
        <c:axPos val="b"/>
        <c:title>
          <c:tx>
            <c:rich>
              <a:bodyPr/>
              <a:lstStyle/>
              <a:p>
                <a:pPr lvl="0">
                  <a:defRPr b="0">
                    <a:solidFill>
                      <a:srgbClr val="000000"/>
                    </a:solidFill>
                    <a:latin typeface="+mn-lt"/>
                  </a:defRPr>
                </a:pPr>
                <a:endParaRPr lang="ja-JP" altLang="en-US"/>
              </a:p>
            </c:rich>
          </c:tx>
          <c:overlay val="0"/>
        </c:title>
        <c:numFmt formatCode="#&quot;月&quot;;;;" sourceLinked="1"/>
        <c:majorTickMark val="none"/>
        <c:minorTickMark val="none"/>
        <c:tickLblPos val="nextTo"/>
        <c:spPr>
          <a:ln>
            <a:noFill/>
          </a:ln>
        </c:spPr>
        <c:txPr>
          <a:bodyPr/>
          <a:lstStyle/>
          <a:p>
            <a:pPr lvl="0">
              <a:defRPr sz="800" b="0" i="0" baseline="0">
                <a:solidFill>
                  <a:srgbClr val="000000"/>
                </a:solidFill>
                <a:latin typeface="+mn-lt"/>
              </a:defRPr>
            </a:pPr>
            <a:endParaRPr lang="ja-JP"/>
          </a:p>
        </c:txPr>
        <c:crossAx val="2092322884"/>
        <c:crosses val="autoZero"/>
        <c:auto val="1"/>
        <c:lblAlgn val="ctr"/>
        <c:lblOffset val="100"/>
        <c:noMultiLvlLbl val="1"/>
      </c:catAx>
      <c:valAx>
        <c:axId val="2092322884"/>
        <c:scaling>
          <c:orientation val="minMax"/>
        </c:scaling>
        <c:delete val="1"/>
        <c:axPos val="l"/>
        <c:majorGridlines>
          <c:spPr>
            <a:ln>
              <a:solidFill>
                <a:srgbClr val="B7B7B7"/>
              </a:solidFill>
            </a:ln>
          </c:spPr>
        </c:majorGridlines>
        <c:title>
          <c:tx>
            <c:rich>
              <a:bodyPr/>
              <a:lstStyle/>
              <a:p>
                <a:pPr lvl="0">
                  <a:defRPr b="0">
                    <a:solidFill>
                      <a:srgbClr val="000000"/>
                    </a:solidFill>
                    <a:latin typeface="+mn-lt"/>
                  </a:defRPr>
                </a:pPr>
                <a:endParaRPr lang="ja-JP" altLang="en-US"/>
              </a:p>
            </c:rich>
          </c:tx>
          <c:overlay val="0"/>
        </c:title>
        <c:numFmt formatCode="#,##0_);[Red]\(#,##0\)" sourceLinked="1"/>
        <c:majorTickMark val="none"/>
        <c:minorTickMark val="none"/>
        <c:tickLblPos val="nextTo"/>
        <c:crossAx val="1765893885"/>
        <c:crosses val="autoZero"/>
        <c:crossBetween val="between"/>
        <c:dispUnits>
          <c:builtInUnit val="thousands"/>
        </c:dispUnits>
      </c:valAx>
      <c:spPr>
        <a:noFill/>
      </c:spPr>
    </c:plotArea>
    <c:legend>
      <c:legendPos val="b"/>
      <c:layout>
        <c:manualLayout>
          <c:xMode val="edge"/>
          <c:yMode val="edge"/>
          <c:x val="0.2885561512257776"/>
          <c:y val="0.91177654345754555"/>
          <c:w val="0.46940063091482648"/>
          <c:h val="7.4013675922088684E-2"/>
        </c:manualLayout>
      </c:layout>
      <c:overlay val="0"/>
      <c:txPr>
        <a:bodyPr/>
        <a:lstStyle/>
        <a:p>
          <a:pPr lvl="0">
            <a:defRPr sz="900" b="0" i="0">
              <a:solidFill>
                <a:srgbClr val="1A1A1A"/>
              </a:solidFill>
              <a:latin typeface="+mn-lt"/>
            </a:defRPr>
          </a:pPr>
          <a:endParaRPr lang="ja-JP"/>
        </a:p>
      </c:txPr>
    </c:legend>
    <c:plotVisOnly val="1"/>
    <c:dispBlanksAs val="zero"/>
    <c:showDLblsOverMax val="1"/>
  </c:chart>
  <c:spPr>
    <a:noFill/>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defRPr sz="1400" b="0" i="0">
                <a:solidFill>
                  <a:srgbClr val="757575"/>
                </a:solidFill>
                <a:latin typeface="+mn-lt"/>
              </a:defRPr>
            </a:pPr>
            <a:r>
              <a:rPr lang="ja-JP" altLang="en-US" sz="900" b="1" i="0" baseline="0">
                <a:solidFill>
                  <a:sysClr val="windowText" lastClr="000000"/>
                </a:solidFill>
                <a:latin typeface="+mn-lt"/>
                <a:ea typeface="HG丸ｺﾞｼｯｸM-PRO" panose="020F0600000000000000" pitchFamily="50" charset="-128"/>
              </a:rPr>
              <a:t>産業廃棄物処理費用の前年同月比較</a:t>
            </a:r>
          </a:p>
        </c:rich>
      </c:tx>
      <c:layout>
        <c:manualLayout>
          <c:xMode val="edge"/>
          <c:yMode val="edge"/>
          <c:x val="0.28048216945854737"/>
          <c:y val="4.7658615237707605E-2"/>
        </c:manualLayout>
      </c:layout>
      <c:overlay val="0"/>
    </c:title>
    <c:autoTitleDeleted val="0"/>
    <c:plotArea>
      <c:layout>
        <c:manualLayout>
          <c:layoutTarget val="inner"/>
          <c:xMode val="edge"/>
          <c:yMode val="edge"/>
          <c:x val="0.17977989237831757"/>
          <c:y val="0.12272976315336329"/>
          <c:w val="0.79682539682539677"/>
          <c:h val="0.70880418277735169"/>
        </c:manualLayout>
      </c:layout>
      <c:lineChart>
        <c:grouping val="standard"/>
        <c:varyColors val="1"/>
        <c:ser>
          <c:idx val="0"/>
          <c:order val="0"/>
          <c:tx>
            <c:v>前年</c:v>
          </c:tx>
          <c:spPr>
            <a:ln w="19050" cmpd="sng">
              <a:solidFill>
                <a:srgbClr val="002060"/>
              </a:solidFill>
            </a:ln>
          </c:spPr>
          <c:marker>
            <c:symbol val="none"/>
          </c:marker>
          <c:cat>
            <c:numRef>
              <c:f>'レベルA（状況）'!$E$5:$P$5</c:f>
            </c:numRef>
          </c:cat>
          <c:val>
            <c:numRef>
              <c:f>'レベルA（状況）'!$E$31:$P$31</c:f>
              <c:numCache>
                <c:formatCode>#,##0_);[Red]\(#,##0\)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3958-4E9E-AB92-6C469BD012E2}"/>
            </c:ext>
          </c:extLst>
        </c:ser>
        <c:ser>
          <c:idx val="1"/>
          <c:order val="1"/>
          <c:tx>
            <c:v>前々年</c:v>
          </c:tx>
          <c:spPr>
            <a:ln w="12700" cmpd="sng">
              <a:solidFill>
                <a:schemeClr val="accent5"/>
              </a:solidFill>
            </a:ln>
          </c:spPr>
          <c:marker>
            <c:symbol val="none"/>
          </c:marker>
          <c:cat>
            <c:numRef>
              <c:f>'レベルA（状況）'!$E$5:$P$5</c:f>
            </c:numRef>
          </c:cat>
          <c:val>
            <c:numRef>
              <c:f>'レベルA（状況）'!$E$74:$P$74</c:f>
              <c:numCache>
                <c:formatCode>#,##0_);[Red]\(#,##0\)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3958-4E9E-AB92-6C469BD012E2}"/>
            </c:ext>
          </c:extLst>
        </c:ser>
        <c:dLbls>
          <c:showLegendKey val="0"/>
          <c:showVal val="0"/>
          <c:showCatName val="0"/>
          <c:showSerName val="0"/>
          <c:showPercent val="0"/>
          <c:showBubbleSize val="0"/>
        </c:dLbls>
        <c:smooth val="0"/>
        <c:axId val="939841834"/>
        <c:axId val="350197202"/>
      </c:lineChart>
      <c:catAx>
        <c:axId val="939841834"/>
        <c:scaling>
          <c:orientation val="minMax"/>
        </c:scaling>
        <c:delete val="0"/>
        <c:axPos val="b"/>
        <c:title>
          <c:tx>
            <c:rich>
              <a:bodyPr/>
              <a:lstStyle/>
              <a:p>
                <a:pPr lvl="0">
                  <a:defRPr b="0">
                    <a:solidFill>
                      <a:srgbClr val="000000"/>
                    </a:solidFill>
                    <a:latin typeface="+mn-lt"/>
                  </a:defRPr>
                </a:pPr>
                <a:endParaRPr lang="ja-JP" altLang="en-US"/>
              </a:p>
            </c:rich>
          </c:tx>
          <c:overlay val="0"/>
        </c:title>
        <c:numFmt formatCode="#&quot;月&quot;;;;" sourceLinked="1"/>
        <c:majorTickMark val="none"/>
        <c:minorTickMark val="none"/>
        <c:tickLblPos val="nextTo"/>
        <c:spPr>
          <a:ln>
            <a:noFill/>
          </a:ln>
        </c:spPr>
        <c:txPr>
          <a:bodyPr/>
          <a:lstStyle/>
          <a:p>
            <a:pPr lvl="0">
              <a:defRPr sz="800" b="0" i="0" baseline="0">
                <a:solidFill>
                  <a:srgbClr val="000000"/>
                </a:solidFill>
                <a:latin typeface="+mn-lt"/>
              </a:defRPr>
            </a:pPr>
            <a:endParaRPr lang="ja-JP"/>
          </a:p>
        </c:txPr>
        <c:crossAx val="350197202"/>
        <c:crosses val="autoZero"/>
        <c:auto val="1"/>
        <c:lblAlgn val="ctr"/>
        <c:lblOffset val="100"/>
        <c:noMultiLvlLbl val="1"/>
      </c:catAx>
      <c:valAx>
        <c:axId val="350197202"/>
        <c:scaling>
          <c:orientation val="minMax"/>
        </c:scaling>
        <c:delete val="1"/>
        <c:axPos val="l"/>
        <c:majorGridlines>
          <c:spPr>
            <a:ln>
              <a:solidFill>
                <a:srgbClr val="B7B7B7"/>
              </a:solidFill>
            </a:ln>
          </c:spPr>
        </c:majorGridlines>
        <c:numFmt formatCode="#,##0_);[Red]\(#,##0\)" sourceLinked="1"/>
        <c:majorTickMark val="out"/>
        <c:minorTickMark val="none"/>
        <c:tickLblPos val="nextTo"/>
        <c:crossAx val="939841834"/>
        <c:crosses val="autoZero"/>
        <c:crossBetween val="between"/>
        <c:dispUnits>
          <c:builtInUnit val="thousands"/>
          <c:dispUnitsLbl>
            <c:layout>
              <c:manualLayout>
                <c:xMode val="edge"/>
                <c:yMode val="edge"/>
                <c:x val="1.5368745573469983E-2"/>
                <c:y val="0.14780701754385966"/>
              </c:manualLayout>
            </c:layout>
            <c:tx>
              <c:rich>
                <a:bodyPr/>
                <a:lstStyle/>
                <a:p>
                  <a:pPr>
                    <a:defRPr/>
                  </a:pPr>
                  <a:r>
                    <a:rPr lang="ja-JP" altLang="en-US" sz="800" b="0"/>
                    <a:t>千円</a:t>
                  </a:r>
                </a:p>
              </c:rich>
            </c:tx>
          </c:dispUnitsLbl>
        </c:dispUnits>
      </c:valAx>
      <c:spPr>
        <a:noFill/>
        <a:ln w="25400">
          <a:noFill/>
        </a:ln>
      </c:spPr>
    </c:plotArea>
    <c:legend>
      <c:legendPos val="b"/>
      <c:layout>
        <c:manualLayout>
          <c:xMode val="edge"/>
          <c:yMode val="edge"/>
          <c:x val="0.30702398686650656"/>
          <c:y val="0.92122102033468478"/>
          <c:w val="0.4723809523809524"/>
          <c:h val="7.8125546806649168E-2"/>
        </c:manualLayout>
      </c:layout>
      <c:overlay val="0"/>
      <c:txPr>
        <a:bodyPr/>
        <a:lstStyle/>
        <a:p>
          <a:pPr lvl="0">
            <a:defRPr sz="900" b="0" i="0">
              <a:solidFill>
                <a:srgbClr val="1A1A1A"/>
              </a:solidFill>
              <a:latin typeface="+mn-lt"/>
            </a:defRPr>
          </a:pPr>
          <a:endParaRPr lang="ja-JP"/>
        </a:p>
      </c:txPr>
    </c:legend>
    <c:plotVisOnly val="1"/>
    <c:dispBlanksAs val="zero"/>
    <c:showDLblsOverMax val="1"/>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3.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oneCellAnchor>
    <xdr:from>
      <xdr:col>1</xdr:col>
      <xdr:colOff>28575</xdr:colOff>
      <xdr:row>5</xdr:row>
      <xdr:rowOff>38100</xdr:rowOff>
    </xdr:from>
    <xdr:ext cx="3019425" cy="2895600"/>
    <xdr:graphicFrame macro="">
      <xdr:nvGraphicFramePr>
        <xdr:cNvPr id="1149551991" name="Chart 1">
          <a:extLst>
            <a:ext uri="{FF2B5EF4-FFF2-40B4-BE49-F238E27FC236}">
              <a16:creationId xmlns:a16="http://schemas.microsoft.com/office/drawing/2014/main" id="{00000000-0008-0000-0300-000077C5844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11</xdr:col>
      <xdr:colOff>19050</xdr:colOff>
      <xdr:row>5</xdr:row>
      <xdr:rowOff>38100</xdr:rowOff>
    </xdr:from>
    <xdr:ext cx="3276600" cy="2895600"/>
    <xdr:graphicFrame macro="">
      <xdr:nvGraphicFramePr>
        <xdr:cNvPr id="758790245" name="Chart 2">
          <a:extLst>
            <a:ext uri="{FF2B5EF4-FFF2-40B4-BE49-F238E27FC236}">
              <a16:creationId xmlns:a16="http://schemas.microsoft.com/office/drawing/2014/main" id="{00000000-0008-0000-0300-000065383A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22</xdr:col>
      <xdr:colOff>28575</xdr:colOff>
      <xdr:row>5</xdr:row>
      <xdr:rowOff>47625</xdr:rowOff>
    </xdr:from>
    <xdr:ext cx="3000375" cy="2895600"/>
    <xdr:graphicFrame macro="">
      <xdr:nvGraphicFramePr>
        <xdr:cNvPr id="846689813" name="Chart 3">
          <a:extLst>
            <a:ext uri="{FF2B5EF4-FFF2-40B4-BE49-F238E27FC236}">
              <a16:creationId xmlns:a16="http://schemas.microsoft.com/office/drawing/2014/main" id="{00000000-0008-0000-0300-00001576773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32</xdr:col>
      <xdr:colOff>0</xdr:colOff>
      <xdr:row>5</xdr:row>
      <xdr:rowOff>47625</xdr:rowOff>
    </xdr:from>
    <xdr:ext cx="3101340" cy="2895600"/>
    <xdr:graphicFrame macro="">
      <xdr:nvGraphicFramePr>
        <xdr:cNvPr id="127883414" name="Chart 4">
          <a:extLst>
            <a:ext uri="{FF2B5EF4-FFF2-40B4-BE49-F238E27FC236}">
              <a16:creationId xmlns:a16="http://schemas.microsoft.com/office/drawing/2014/main" id="{00000000-0008-0000-0300-000096589F0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oneCellAnchor>
    <xdr:from>
      <xdr:col>46</xdr:col>
      <xdr:colOff>228600</xdr:colOff>
      <xdr:row>5</xdr:row>
      <xdr:rowOff>38100</xdr:rowOff>
    </xdr:from>
    <xdr:ext cx="3028950" cy="2895600"/>
    <xdr:graphicFrame macro="">
      <xdr:nvGraphicFramePr>
        <xdr:cNvPr id="526853326" name="Chart 5">
          <a:extLst>
            <a:ext uri="{FF2B5EF4-FFF2-40B4-BE49-F238E27FC236}">
              <a16:creationId xmlns:a16="http://schemas.microsoft.com/office/drawing/2014/main" id="{00000000-0008-0000-0300-0000CE24671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2</xdr:col>
      <xdr:colOff>120650</xdr:colOff>
      <xdr:row>25</xdr:row>
      <xdr:rowOff>156210</xdr:rowOff>
    </xdr:from>
    <xdr:ext cx="3581400" cy="3190240"/>
    <xdr:graphicFrame macro="">
      <xdr:nvGraphicFramePr>
        <xdr:cNvPr id="2" name="Chart 1">
          <a:extLst>
            <a:ext uri="{FF2B5EF4-FFF2-40B4-BE49-F238E27FC236}">
              <a16:creationId xmlns:a16="http://schemas.microsoft.com/office/drawing/2014/main" id="{8A7D122A-D177-46BB-8341-0ED2D3CD4C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27</xdr:col>
      <xdr:colOff>69850</xdr:colOff>
      <xdr:row>25</xdr:row>
      <xdr:rowOff>107950</xdr:rowOff>
    </xdr:from>
    <xdr:ext cx="3289300" cy="3194050"/>
    <xdr:graphicFrame macro="">
      <xdr:nvGraphicFramePr>
        <xdr:cNvPr id="3" name="Chart 3">
          <a:extLst>
            <a:ext uri="{FF2B5EF4-FFF2-40B4-BE49-F238E27FC236}">
              <a16:creationId xmlns:a16="http://schemas.microsoft.com/office/drawing/2014/main" id="{A71869B6-8F8B-46F7-9794-9F1551117A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2</xdr:col>
      <xdr:colOff>120650</xdr:colOff>
      <xdr:row>25</xdr:row>
      <xdr:rowOff>156210</xdr:rowOff>
    </xdr:from>
    <xdr:ext cx="3581400" cy="3190240"/>
    <xdr:graphicFrame macro="">
      <xdr:nvGraphicFramePr>
        <xdr:cNvPr id="6" name="Chart 1">
          <a:extLst>
            <a:ext uri="{FF2B5EF4-FFF2-40B4-BE49-F238E27FC236}">
              <a16:creationId xmlns:a16="http://schemas.microsoft.com/office/drawing/2014/main" id="{5DAF5A07-E671-4229-B0AC-D04E6EA141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27</xdr:col>
      <xdr:colOff>69850</xdr:colOff>
      <xdr:row>25</xdr:row>
      <xdr:rowOff>107950</xdr:rowOff>
    </xdr:from>
    <xdr:ext cx="3289300" cy="3194050"/>
    <xdr:graphicFrame macro="">
      <xdr:nvGraphicFramePr>
        <xdr:cNvPr id="7" name="Chart 3">
          <a:extLst>
            <a:ext uri="{FF2B5EF4-FFF2-40B4-BE49-F238E27FC236}">
              <a16:creationId xmlns:a16="http://schemas.microsoft.com/office/drawing/2014/main" id="{AB8C4894-CAF8-4FB5-9D21-4E8249F8D6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999"/>
  <sheetViews>
    <sheetView showGridLines="0" zoomScale="85" zoomScaleNormal="85" workbookViewId="0">
      <selection activeCell="K87" sqref="K87:AU97"/>
    </sheetView>
  </sheetViews>
  <sheetFormatPr defaultColWidth="14.453125" defaultRowHeight="15" customHeight="1"/>
  <cols>
    <col min="1" max="47" width="2" style="5" customWidth="1"/>
    <col min="48" max="48" width="3" style="5" customWidth="1"/>
    <col min="49" max="16384" width="14.453125" style="5"/>
  </cols>
  <sheetData>
    <row r="1" spans="1:49" ht="12" customHeight="1">
      <c r="A1" s="1" t="s">
        <v>240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3"/>
      <c r="AV1" s="4"/>
    </row>
    <row r="2" spans="1:49" ht="12" customHeight="1">
      <c r="A2" s="6"/>
      <c r="B2" s="7"/>
      <c r="C2" s="7"/>
      <c r="D2" s="7"/>
      <c r="E2" s="7"/>
      <c r="F2" s="7"/>
      <c r="G2" s="7"/>
      <c r="H2" s="7"/>
      <c r="I2" s="7"/>
      <c r="J2" s="7"/>
      <c r="K2" s="7"/>
      <c r="L2" s="7"/>
      <c r="M2" s="7"/>
      <c r="N2" s="7"/>
      <c r="O2" s="7"/>
      <c r="P2" s="7"/>
      <c r="Q2" s="7"/>
      <c r="R2" s="7"/>
      <c r="S2" s="7"/>
      <c r="T2" s="7"/>
      <c r="U2" s="7"/>
      <c r="V2" s="7"/>
      <c r="W2" s="7"/>
      <c r="X2" s="7"/>
      <c r="Y2" s="7"/>
      <c r="Z2" s="7"/>
      <c r="AA2" s="7"/>
      <c r="AB2" s="7"/>
      <c r="AC2" s="456" t="s">
        <v>5</v>
      </c>
      <c r="AD2" s="457"/>
      <c r="AE2" s="457"/>
      <c r="AF2" s="457"/>
      <c r="AG2" s="457"/>
      <c r="AH2" s="457"/>
      <c r="AI2" s="358"/>
      <c r="AJ2" s="458" t="s">
        <v>6</v>
      </c>
      <c r="AK2" s="457"/>
      <c r="AL2" s="457"/>
      <c r="AM2" s="457"/>
      <c r="AN2" s="457"/>
      <c r="AO2" s="459"/>
      <c r="AP2" s="8" t="s">
        <v>7</v>
      </c>
      <c r="AQ2" s="460"/>
      <c r="AR2" s="461"/>
      <c r="AS2" s="461"/>
      <c r="AT2" s="461"/>
      <c r="AU2" s="462"/>
      <c r="AV2" s="9"/>
    </row>
    <row r="3" spans="1:49" ht="12" customHeight="1">
      <c r="A3" s="6"/>
      <c r="B3" s="7"/>
      <c r="C3" s="7"/>
      <c r="D3" s="7"/>
      <c r="E3" s="7"/>
      <c r="F3" s="7"/>
      <c r="G3" s="7"/>
      <c r="H3" s="7"/>
      <c r="I3" s="7"/>
      <c r="J3" s="7"/>
      <c r="K3" s="7"/>
      <c r="L3" s="7"/>
      <c r="M3" s="7"/>
      <c r="N3" s="7"/>
      <c r="O3" s="7"/>
      <c r="P3" s="7"/>
      <c r="Q3" s="10"/>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9"/>
    </row>
    <row r="4" spans="1:49" ht="12" customHeight="1">
      <c r="A4" s="6"/>
      <c r="B4" s="7"/>
      <c r="C4" s="463" t="s">
        <v>15</v>
      </c>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c r="AG4" s="275"/>
      <c r="AH4" s="275"/>
      <c r="AI4" s="275"/>
      <c r="AJ4" s="275"/>
      <c r="AK4" s="333"/>
      <c r="AL4" s="464"/>
      <c r="AM4" s="275"/>
      <c r="AN4" s="275"/>
      <c r="AO4" s="275"/>
      <c r="AP4" s="275"/>
      <c r="AQ4" s="275"/>
      <c r="AR4" s="275"/>
      <c r="AS4" s="275"/>
      <c r="AT4" s="275"/>
      <c r="AU4" s="276"/>
      <c r="AV4" s="9"/>
    </row>
    <row r="5" spans="1:49" ht="12" customHeight="1">
      <c r="A5" s="6"/>
      <c r="B5" s="7"/>
      <c r="C5" s="277"/>
      <c r="D5" s="278"/>
      <c r="E5" s="278"/>
      <c r="F5" s="278"/>
      <c r="G5" s="278"/>
      <c r="H5" s="278"/>
      <c r="I5" s="278"/>
      <c r="J5" s="278"/>
      <c r="K5" s="278"/>
      <c r="L5" s="278"/>
      <c r="M5" s="278"/>
      <c r="N5" s="278"/>
      <c r="O5" s="278"/>
      <c r="P5" s="278"/>
      <c r="Q5" s="278"/>
      <c r="R5" s="278"/>
      <c r="S5" s="278"/>
      <c r="T5" s="278"/>
      <c r="U5" s="278"/>
      <c r="V5" s="278"/>
      <c r="W5" s="278"/>
      <c r="X5" s="278"/>
      <c r="Y5" s="278"/>
      <c r="Z5" s="278"/>
      <c r="AA5" s="278"/>
      <c r="AB5" s="278"/>
      <c r="AC5" s="278"/>
      <c r="AD5" s="278"/>
      <c r="AE5" s="278"/>
      <c r="AF5" s="278"/>
      <c r="AG5" s="278"/>
      <c r="AH5" s="278"/>
      <c r="AI5" s="278"/>
      <c r="AJ5" s="278"/>
      <c r="AK5" s="334"/>
      <c r="AL5" s="287"/>
      <c r="AM5" s="278"/>
      <c r="AN5" s="278"/>
      <c r="AO5" s="278"/>
      <c r="AP5" s="278"/>
      <c r="AQ5" s="278"/>
      <c r="AR5" s="278"/>
      <c r="AS5" s="278"/>
      <c r="AT5" s="278"/>
      <c r="AU5" s="279"/>
      <c r="AV5" s="9"/>
    </row>
    <row r="6" spans="1:49" ht="12" customHeight="1">
      <c r="A6" s="6"/>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9"/>
    </row>
    <row r="7" spans="1:49" ht="12" customHeight="1">
      <c r="A7" s="6"/>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9"/>
    </row>
    <row r="8" spans="1:49" ht="12" customHeight="1">
      <c r="A8" s="6"/>
      <c r="B8" s="7"/>
      <c r="C8" s="7" t="s">
        <v>22</v>
      </c>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9"/>
    </row>
    <row r="9" spans="1:49" s="13" customFormat="1" ht="12" customHeight="1">
      <c r="A9" s="11"/>
      <c r="B9" s="12"/>
      <c r="C9" s="274" t="s">
        <v>23</v>
      </c>
      <c r="D9" s="275"/>
      <c r="E9" s="275"/>
      <c r="F9" s="275"/>
      <c r="G9" s="275"/>
      <c r="H9" s="275"/>
      <c r="I9" s="275"/>
      <c r="J9" s="465"/>
      <c r="K9" s="481" t="s">
        <v>157</v>
      </c>
      <c r="L9" s="482"/>
      <c r="M9" s="482"/>
      <c r="N9" s="483"/>
      <c r="O9" s="484"/>
      <c r="P9" s="485"/>
      <c r="Q9" s="485"/>
      <c r="R9" s="485"/>
      <c r="S9" s="485"/>
      <c r="T9" s="485"/>
      <c r="U9" s="485"/>
      <c r="V9" s="485"/>
      <c r="W9" s="485"/>
      <c r="X9" s="485"/>
      <c r="Y9" s="485"/>
      <c r="Z9" s="485"/>
      <c r="AA9" s="485"/>
      <c r="AB9" s="485"/>
      <c r="AC9" s="485"/>
      <c r="AD9" s="485"/>
      <c r="AE9" s="485"/>
      <c r="AF9" s="485"/>
      <c r="AG9" s="485"/>
      <c r="AH9" s="485"/>
      <c r="AI9" s="485"/>
      <c r="AJ9" s="485"/>
      <c r="AK9" s="485"/>
      <c r="AL9" s="485"/>
      <c r="AM9" s="485"/>
      <c r="AN9" s="485"/>
      <c r="AO9" s="485"/>
      <c r="AP9" s="485"/>
      <c r="AQ9" s="485"/>
      <c r="AR9" s="485"/>
      <c r="AS9" s="485"/>
      <c r="AT9" s="485"/>
      <c r="AU9" s="486"/>
      <c r="AV9" s="9"/>
      <c r="AW9" s="5"/>
    </row>
    <row r="10" spans="1:49" ht="12" customHeight="1">
      <c r="A10" s="6"/>
      <c r="B10" s="7"/>
      <c r="C10" s="295"/>
      <c r="D10" s="296"/>
      <c r="E10" s="296"/>
      <c r="F10" s="296"/>
      <c r="G10" s="296"/>
      <c r="H10" s="296"/>
      <c r="I10" s="296"/>
      <c r="J10" s="466"/>
      <c r="K10" s="487"/>
      <c r="L10" s="488"/>
      <c r="M10" s="488"/>
      <c r="N10" s="488"/>
      <c r="O10" s="488"/>
      <c r="P10" s="488"/>
      <c r="Q10" s="488"/>
      <c r="R10" s="488"/>
      <c r="S10" s="488"/>
      <c r="T10" s="488"/>
      <c r="U10" s="488"/>
      <c r="V10" s="488"/>
      <c r="W10" s="488"/>
      <c r="X10" s="488"/>
      <c r="Y10" s="488"/>
      <c r="Z10" s="488"/>
      <c r="AA10" s="488"/>
      <c r="AB10" s="488"/>
      <c r="AC10" s="488"/>
      <c r="AD10" s="488"/>
      <c r="AE10" s="488"/>
      <c r="AF10" s="488"/>
      <c r="AG10" s="488"/>
      <c r="AH10" s="488"/>
      <c r="AI10" s="488"/>
      <c r="AJ10" s="488"/>
      <c r="AK10" s="488"/>
      <c r="AL10" s="488"/>
      <c r="AM10" s="488"/>
      <c r="AN10" s="488"/>
      <c r="AO10" s="488"/>
      <c r="AP10" s="488"/>
      <c r="AQ10" s="488"/>
      <c r="AR10" s="488"/>
      <c r="AS10" s="488"/>
      <c r="AT10" s="488"/>
      <c r="AU10" s="489"/>
      <c r="AV10" s="9"/>
    </row>
    <row r="11" spans="1:49" ht="12" customHeight="1">
      <c r="A11" s="6"/>
      <c r="B11" s="7"/>
      <c r="C11" s="295"/>
      <c r="D11" s="296"/>
      <c r="E11" s="296"/>
      <c r="F11" s="296"/>
      <c r="G11" s="296"/>
      <c r="H11" s="296"/>
      <c r="I11" s="296"/>
      <c r="J11" s="466"/>
      <c r="K11" s="490"/>
      <c r="L11" s="491"/>
      <c r="M11" s="491"/>
      <c r="N11" s="491"/>
      <c r="O11" s="491"/>
      <c r="P11" s="491"/>
      <c r="Q11" s="491"/>
      <c r="R11" s="491"/>
      <c r="S11" s="491"/>
      <c r="T11" s="491"/>
      <c r="U11" s="491"/>
      <c r="V11" s="491"/>
      <c r="W11" s="491"/>
      <c r="X11" s="491"/>
      <c r="Y11" s="491"/>
      <c r="Z11" s="491"/>
      <c r="AA11" s="491"/>
      <c r="AB11" s="491"/>
      <c r="AC11" s="491"/>
      <c r="AD11" s="491"/>
      <c r="AE11" s="491"/>
      <c r="AF11" s="491"/>
      <c r="AG11" s="491"/>
      <c r="AH11" s="491"/>
      <c r="AI11" s="491"/>
      <c r="AJ11" s="491"/>
      <c r="AK11" s="491"/>
      <c r="AL11" s="491"/>
      <c r="AM11" s="491"/>
      <c r="AN11" s="491"/>
      <c r="AO11" s="491"/>
      <c r="AP11" s="491"/>
      <c r="AQ11" s="491"/>
      <c r="AR11" s="491"/>
      <c r="AS11" s="491"/>
      <c r="AT11" s="491"/>
      <c r="AU11" s="492"/>
      <c r="AV11" s="9"/>
    </row>
    <row r="12" spans="1:49" ht="12" customHeight="1">
      <c r="A12" s="6"/>
      <c r="B12" s="7"/>
      <c r="C12" s="277"/>
      <c r="D12" s="278"/>
      <c r="E12" s="278"/>
      <c r="F12" s="278"/>
      <c r="G12" s="278"/>
      <c r="H12" s="278"/>
      <c r="I12" s="278"/>
      <c r="J12" s="467"/>
      <c r="K12" s="478"/>
      <c r="L12" s="479"/>
      <c r="M12" s="479"/>
      <c r="N12" s="479"/>
      <c r="O12" s="479"/>
      <c r="P12" s="479"/>
      <c r="Q12" s="479"/>
      <c r="R12" s="479"/>
      <c r="S12" s="479"/>
      <c r="T12" s="479"/>
      <c r="U12" s="479"/>
      <c r="V12" s="479"/>
      <c r="W12" s="479"/>
      <c r="X12" s="479"/>
      <c r="Y12" s="479"/>
      <c r="Z12" s="479"/>
      <c r="AA12" s="479"/>
      <c r="AB12" s="479"/>
      <c r="AC12" s="479"/>
      <c r="AD12" s="479"/>
      <c r="AE12" s="479"/>
      <c r="AF12" s="479"/>
      <c r="AG12" s="479"/>
      <c r="AH12" s="479"/>
      <c r="AI12" s="479"/>
      <c r="AJ12" s="479"/>
      <c r="AK12" s="479"/>
      <c r="AL12" s="479"/>
      <c r="AM12" s="479"/>
      <c r="AN12" s="479"/>
      <c r="AO12" s="479"/>
      <c r="AP12" s="479"/>
      <c r="AQ12" s="479"/>
      <c r="AR12" s="479"/>
      <c r="AS12" s="479"/>
      <c r="AT12" s="479"/>
      <c r="AU12" s="480"/>
      <c r="AV12" s="9"/>
    </row>
    <row r="13" spans="1:49" ht="12" customHeight="1">
      <c r="A13" s="6"/>
      <c r="B13" s="7"/>
      <c r="C13" s="493" t="s">
        <v>189</v>
      </c>
      <c r="D13" s="275"/>
      <c r="E13" s="275"/>
      <c r="F13" s="275"/>
      <c r="G13" s="275"/>
      <c r="H13" s="275"/>
      <c r="I13" s="275"/>
      <c r="J13" s="465"/>
      <c r="K13" s="481" t="s">
        <v>157</v>
      </c>
      <c r="L13" s="482"/>
      <c r="M13" s="482"/>
      <c r="N13" s="483"/>
      <c r="O13" s="484"/>
      <c r="P13" s="485"/>
      <c r="Q13" s="485"/>
      <c r="R13" s="485"/>
      <c r="S13" s="485"/>
      <c r="T13" s="485"/>
      <c r="U13" s="485"/>
      <c r="V13" s="485"/>
      <c r="W13" s="485"/>
      <c r="X13" s="485"/>
      <c r="Y13" s="485"/>
      <c r="Z13" s="485"/>
      <c r="AA13" s="486"/>
      <c r="AB13" s="494" t="s">
        <v>29</v>
      </c>
      <c r="AC13" s="466"/>
      <c r="AD13" s="466"/>
      <c r="AE13" s="466"/>
      <c r="AF13" s="466"/>
      <c r="AG13" s="466"/>
      <c r="AH13" s="466"/>
      <c r="AI13" s="466"/>
      <c r="AJ13" s="475"/>
      <c r="AK13" s="476"/>
      <c r="AL13" s="476"/>
      <c r="AM13" s="476"/>
      <c r="AN13" s="476"/>
      <c r="AO13" s="476"/>
      <c r="AP13" s="476"/>
      <c r="AQ13" s="476"/>
      <c r="AR13" s="476"/>
      <c r="AS13" s="476"/>
      <c r="AT13" s="476"/>
      <c r="AU13" s="477"/>
      <c r="AV13" s="9"/>
    </row>
    <row r="14" spans="1:49" ht="12" customHeight="1">
      <c r="A14" s="6"/>
      <c r="B14" s="7"/>
      <c r="C14" s="295"/>
      <c r="D14" s="296"/>
      <c r="E14" s="296"/>
      <c r="F14" s="296"/>
      <c r="G14" s="296"/>
      <c r="H14" s="296"/>
      <c r="I14" s="296"/>
      <c r="J14" s="466"/>
      <c r="K14" s="487"/>
      <c r="L14" s="488"/>
      <c r="M14" s="488"/>
      <c r="N14" s="488"/>
      <c r="O14" s="488"/>
      <c r="P14" s="488"/>
      <c r="Q14" s="488"/>
      <c r="R14" s="488"/>
      <c r="S14" s="488"/>
      <c r="T14" s="488"/>
      <c r="U14" s="488"/>
      <c r="V14" s="488"/>
      <c r="W14" s="488"/>
      <c r="X14" s="488"/>
      <c r="Y14" s="488"/>
      <c r="Z14" s="488"/>
      <c r="AA14" s="489"/>
      <c r="AB14" s="466"/>
      <c r="AC14" s="296"/>
      <c r="AD14" s="296"/>
      <c r="AE14" s="296"/>
      <c r="AF14" s="296"/>
      <c r="AG14" s="296"/>
      <c r="AH14" s="296"/>
      <c r="AI14" s="466"/>
      <c r="AJ14" s="490"/>
      <c r="AK14" s="491"/>
      <c r="AL14" s="491"/>
      <c r="AM14" s="491"/>
      <c r="AN14" s="491"/>
      <c r="AO14" s="491"/>
      <c r="AP14" s="491"/>
      <c r="AQ14" s="491"/>
      <c r="AR14" s="491"/>
      <c r="AS14" s="491"/>
      <c r="AT14" s="491"/>
      <c r="AU14" s="492"/>
      <c r="AV14" s="9"/>
    </row>
    <row r="15" spans="1:49" ht="12" customHeight="1">
      <c r="A15" s="6"/>
      <c r="B15" s="7"/>
      <c r="C15" s="277"/>
      <c r="D15" s="278"/>
      <c r="E15" s="278"/>
      <c r="F15" s="278"/>
      <c r="G15" s="278"/>
      <c r="H15" s="278"/>
      <c r="I15" s="278"/>
      <c r="J15" s="467"/>
      <c r="K15" s="478"/>
      <c r="L15" s="479"/>
      <c r="M15" s="479"/>
      <c r="N15" s="479"/>
      <c r="O15" s="479"/>
      <c r="P15" s="479"/>
      <c r="Q15" s="479"/>
      <c r="R15" s="479"/>
      <c r="S15" s="479"/>
      <c r="T15" s="479"/>
      <c r="U15" s="479"/>
      <c r="V15" s="479"/>
      <c r="W15" s="479"/>
      <c r="X15" s="479"/>
      <c r="Y15" s="479"/>
      <c r="Z15" s="479"/>
      <c r="AA15" s="480"/>
      <c r="AB15" s="467"/>
      <c r="AC15" s="278"/>
      <c r="AD15" s="278"/>
      <c r="AE15" s="278"/>
      <c r="AF15" s="278"/>
      <c r="AG15" s="278"/>
      <c r="AH15" s="278"/>
      <c r="AI15" s="467"/>
      <c r="AJ15" s="478"/>
      <c r="AK15" s="479"/>
      <c r="AL15" s="479"/>
      <c r="AM15" s="479"/>
      <c r="AN15" s="479"/>
      <c r="AO15" s="479"/>
      <c r="AP15" s="479"/>
      <c r="AQ15" s="479"/>
      <c r="AR15" s="479"/>
      <c r="AS15" s="479"/>
      <c r="AT15" s="479"/>
      <c r="AU15" s="480"/>
      <c r="AV15" s="9"/>
    </row>
    <row r="16" spans="1:49" ht="12" customHeight="1">
      <c r="A16" s="6"/>
      <c r="B16" s="7"/>
      <c r="C16" s="274" t="s">
        <v>31</v>
      </c>
      <c r="D16" s="275"/>
      <c r="E16" s="275"/>
      <c r="F16" s="275"/>
      <c r="G16" s="275"/>
      <c r="H16" s="275"/>
      <c r="I16" s="275"/>
      <c r="J16" s="276"/>
      <c r="K16" s="495" t="s">
        <v>32</v>
      </c>
      <c r="L16" s="466"/>
      <c r="M16" s="466"/>
      <c r="N16" s="496"/>
      <c r="O16" s="498"/>
      <c r="P16" s="499"/>
      <c r="Q16" s="499"/>
      <c r="R16" s="499"/>
      <c r="S16" s="499"/>
      <c r="T16" s="500" t="s">
        <v>7</v>
      </c>
      <c r="U16" s="501"/>
      <c r="V16" s="501"/>
      <c r="W16" s="501"/>
      <c r="X16" s="502"/>
      <c r="Y16" s="468"/>
      <c r="Z16" s="469"/>
      <c r="AA16" s="469"/>
      <c r="AB16" s="470"/>
      <c r="AC16" s="470"/>
      <c r="AD16" s="470"/>
      <c r="AE16" s="470"/>
      <c r="AF16" s="470"/>
      <c r="AG16" s="470"/>
      <c r="AH16" s="470"/>
      <c r="AI16" s="470"/>
      <c r="AJ16" s="469"/>
      <c r="AK16" s="469"/>
      <c r="AL16" s="469"/>
      <c r="AM16" s="469"/>
      <c r="AN16" s="469"/>
      <c r="AO16" s="469"/>
      <c r="AP16" s="469"/>
      <c r="AQ16" s="469"/>
      <c r="AR16" s="469"/>
      <c r="AS16" s="469"/>
      <c r="AT16" s="469"/>
      <c r="AU16" s="471"/>
      <c r="AV16" s="9"/>
    </row>
    <row r="17" spans="1:48" ht="12" customHeight="1">
      <c r="A17" s="6"/>
      <c r="B17" s="7"/>
      <c r="C17" s="295"/>
      <c r="D17" s="296"/>
      <c r="E17" s="296"/>
      <c r="F17" s="296"/>
      <c r="G17" s="296"/>
      <c r="H17" s="296"/>
      <c r="I17" s="296"/>
      <c r="J17" s="297"/>
      <c r="K17" s="497"/>
      <c r="L17" s="466"/>
      <c r="M17" s="466"/>
      <c r="N17" s="496"/>
      <c r="O17" s="498"/>
      <c r="P17" s="499"/>
      <c r="Q17" s="499"/>
      <c r="R17" s="499"/>
      <c r="S17" s="499"/>
      <c r="T17" s="466"/>
      <c r="U17" s="503"/>
      <c r="V17" s="503"/>
      <c r="W17" s="503"/>
      <c r="X17" s="504"/>
      <c r="Y17" s="472"/>
      <c r="Z17" s="473"/>
      <c r="AA17" s="473"/>
      <c r="AB17" s="473"/>
      <c r="AC17" s="473"/>
      <c r="AD17" s="473"/>
      <c r="AE17" s="473"/>
      <c r="AF17" s="473"/>
      <c r="AG17" s="473"/>
      <c r="AH17" s="473"/>
      <c r="AI17" s="473"/>
      <c r="AJ17" s="473"/>
      <c r="AK17" s="473"/>
      <c r="AL17" s="473"/>
      <c r="AM17" s="473"/>
      <c r="AN17" s="473"/>
      <c r="AO17" s="473"/>
      <c r="AP17" s="473"/>
      <c r="AQ17" s="473"/>
      <c r="AR17" s="473"/>
      <c r="AS17" s="473"/>
      <c r="AT17" s="473"/>
      <c r="AU17" s="474"/>
      <c r="AV17" s="9"/>
    </row>
    <row r="18" spans="1:48" ht="12" customHeight="1">
      <c r="A18" s="6"/>
      <c r="B18" s="7"/>
      <c r="C18" s="295"/>
      <c r="D18" s="296"/>
      <c r="E18" s="296"/>
      <c r="F18" s="296"/>
      <c r="G18" s="296"/>
      <c r="H18" s="296"/>
      <c r="I18" s="296"/>
      <c r="J18" s="466"/>
      <c r="K18" s="475"/>
      <c r="L18" s="476"/>
      <c r="M18" s="476"/>
      <c r="N18" s="476"/>
      <c r="O18" s="476"/>
      <c r="P18" s="476"/>
      <c r="Q18" s="476"/>
      <c r="R18" s="476"/>
      <c r="S18" s="476"/>
      <c r="T18" s="476"/>
      <c r="U18" s="476"/>
      <c r="V18" s="476"/>
      <c r="W18" s="476"/>
      <c r="X18" s="476"/>
      <c r="Y18" s="476"/>
      <c r="Z18" s="476"/>
      <c r="AA18" s="476"/>
      <c r="AB18" s="476"/>
      <c r="AC18" s="476"/>
      <c r="AD18" s="476"/>
      <c r="AE18" s="476"/>
      <c r="AF18" s="476"/>
      <c r="AG18" s="476"/>
      <c r="AH18" s="476"/>
      <c r="AI18" s="476"/>
      <c r="AJ18" s="476"/>
      <c r="AK18" s="476"/>
      <c r="AL18" s="476"/>
      <c r="AM18" s="476"/>
      <c r="AN18" s="476"/>
      <c r="AO18" s="476"/>
      <c r="AP18" s="476"/>
      <c r="AQ18" s="476"/>
      <c r="AR18" s="476"/>
      <c r="AS18" s="476"/>
      <c r="AT18" s="476"/>
      <c r="AU18" s="477"/>
      <c r="AV18" s="9"/>
    </row>
    <row r="19" spans="1:48" ht="12" customHeight="1">
      <c r="A19" s="6"/>
      <c r="B19" s="7"/>
      <c r="C19" s="298"/>
      <c r="D19" s="299"/>
      <c r="E19" s="299"/>
      <c r="F19" s="299"/>
      <c r="G19" s="299"/>
      <c r="H19" s="299"/>
      <c r="I19" s="299"/>
      <c r="J19" s="466"/>
      <c r="K19" s="478"/>
      <c r="L19" s="479"/>
      <c r="M19" s="479"/>
      <c r="N19" s="479"/>
      <c r="O19" s="479"/>
      <c r="P19" s="479"/>
      <c r="Q19" s="479"/>
      <c r="R19" s="479"/>
      <c r="S19" s="479"/>
      <c r="T19" s="479"/>
      <c r="U19" s="479"/>
      <c r="V19" s="479"/>
      <c r="W19" s="479"/>
      <c r="X19" s="479"/>
      <c r="Y19" s="479"/>
      <c r="Z19" s="479"/>
      <c r="AA19" s="479"/>
      <c r="AB19" s="479"/>
      <c r="AC19" s="479"/>
      <c r="AD19" s="479"/>
      <c r="AE19" s="479"/>
      <c r="AF19" s="479"/>
      <c r="AG19" s="479"/>
      <c r="AH19" s="479"/>
      <c r="AI19" s="479"/>
      <c r="AJ19" s="479"/>
      <c r="AK19" s="479"/>
      <c r="AL19" s="479"/>
      <c r="AM19" s="479"/>
      <c r="AN19" s="479"/>
      <c r="AO19" s="479"/>
      <c r="AP19" s="479"/>
      <c r="AQ19" s="479"/>
      <c r="AR19" s="479"/>
      <c r="AS19" s="479"/>
      <c r="AT19" s="479"/>
      <c r="AU19" s="480"/>
      <c r="AV19" s="9"/>
    </row>
    <row r="20" spans="1:48" ht="12" customHeight="1">
      <c r="A20" s="6"/>
      <c r="B20" s="7"/>
      <c r="C20" s="274" t="s">
        <v>35</v>
      </c>
      <c r="D20" s="275"/>
      <c r="E20" s="275"/>
      <c r="F20" s="275"/>
      <c r="G20" s="275"/>
      <c r="H20" s="275"/>
      <c r="I20" s="275"/>
      <c r="J20" s="276"/>
      <c r="K20" s="495" t="s">
        <v>36</v>
      </c>
      <c r="L20" s="466"/>
      <c r="M20" s="466"/>
      <c r="N20" s="496"/>
      <c r="O20" s="505"/>
      <c r="P20" s="491"/>
      <c r="Q20" s="491"/>
      <c r="R20" s="491"/>
      <c r="S20" s="491"/>
      <c r="T20" s="491"/>
      <c r="U20" s="491"/>
      <c r="V20" s="491"/>
      <c r="W20" s="491"/>
      <c r="X20" s="491"/>
      <c r="Y20" s="491"/>
      <c r="Z20" s="491"/>
      <c r="AA20" s="491"/>
      <c r="AB20" s="506" t="s">
        <v>190</v>
      </c>
      <c r="AC20" s="507"/>
      <c r="AD20" s="507"/>
      <c r="AE20" s="507"/>
      <c r="AF20" s="507"/>
      <c r="AG20" s="507"/>
      <c r="AH20" s="510" t="s">
        <v>157</v>
      </c>
      <c r="AI20" s="510"/>
      <c r="AJ20" s="510"/>
      <c r="AK20" s="510"/>
      <c r="AL20" s="515"/>
      <c r="AM20" s="515"/>
      <c r="AN20" s="515"/>
      <c r="AO20" s="515"/>
      <c r="AP20" s="515"/>
      <c r="AQ20" s="515"/>
      <c r="AR20" s="515"/>
      <c r="AS20" s="515"/>
      <c r="AT20" s="515"/>
      <c r="AU20" s="516"/>
      <c r="AV20" s="9"/>
    </row>
    <row r="21" spans="1:48" ht="12" customHeight="1">
      <c r="A21" s="6"/>
      <c r="B21" s="7"/>
      <c r="C21" s="295"/>
      <c r="D21" s="296"/>
      <c r="E21" s="296"/>
      <c r="F21" s="296"/>
      <c r="G21" s="296"/>
      <c r="H21" s="296"/>
      <c r="I21" s="296"/>
      <c r="J21" s="297"/>
      <c r="K21" s="295"/>
      <c r="L21" s="296"/>
      <c r="M21" s="296"/>
      <c r="N21" s="383"/>
      <c r="O21" s="505"/>
      <c r="P21" s="491"/>
      <c r="Q21" s="491"/>
      <c r="R21" s="491"/>
      <c r="S21" s="491"/>
      <c r="T21" s="491"/>
      <c r="U21" s="491"/>
      <c r="V21" s="491"/>
      <c r="W21" s="491"/>
      <c r="X21" s="491"/>
      <c r="Y21" s="491"/>
      <c r="Z21" s="491"/>
      <c r="AA21" s="491"/>
      <c r="AB21" s="508"/>
      <c r="AC21" s="509"/>
      <c r="AD21" s="509"/>
      <c r="AE21" s="509"/>
      <c r="AF21" s="509"/>
      <c r="AG21" s="509"/>
      <c r="AH21" s="511"/>
      <c r="AI21" s="511"/>
      <c r="AJ21" s="511"/>
      <c r="AK21" s="511"/>
      <c r="AL21" s="511"/>
      <c r="AM21" s="511"/>
      <c r="AN21" s="511"/>
      <c r="AO21" s="511"/>
      <c r="AP21" s="511"/>
      <c r="AQ21" s="511"/>
      <c r="AR21" s="511"/>
      <c r="AS21" s="511"/>
      <c r="AT21" s="511"/>
      <c r="AU21" s="512"/>
      <c r="AV21" s="9"/>
    </row>
    <row r="22" spans="1:48" ht="12" customHeight="1">
      <c r="A22" s="6"/>
      <c r="B22" s="7"/>
      <c r="C22" s="295"/>
      <c r="D22" s="296"/>
      <c r="E22" s="296"/>
      <c r="F22" s="296"/>
      <c r="G22" s="296"/>
      <c r="H22" s="296"/>
      <c r="I22" s="296"/>
      <c r="J22" s="297"/>
      <c r="K22" s="277"/>
      <c r="L22" s="278"/>
      <c r="M22" s="278"/>
      <c r="N22" s="443"/>
      <c r="O22" s="505"/>
      <c r="P22" s="491"/>
      <c r="Q22" s="491"/>
      <c r="R22" s="491"/>
      <c r="S22" s="491"/>
      <c r="T22" s="491"/>
      <c r="U22" s="491"/>
      <c r="V22" s="491"/>
      <c r="W22" s="491"/>
      <c r="X22" s="491"/>
      <c r="Y22" s="491"/>
      <c r="Z22" s="491"/>
      <c r="AA22" s="491"/>
      <c r="AB22" s="508"/>
      <c r="AC22" s="509"/>
      <c r="AD22" s="509"/>
      <c r="AE22" s="509"/>
      <c r="AF22" s="509"/>
      <c r="AG22" s="509"/>
      <c r="AH22" s="513"/>
      <c r="AI22" s="513"/>
      <c r="AJ22" s="513"/>
      <c r="AK22" s="513"/>
      <c r="AL22" s="513"/>
      <c r="AM22" s="513"/>
      <c r="AN22" s="513"/>
      <c r="AO22" s="513"/>
      <c r="AP22" s="513"/>
      <c r="AQ22" s="513"/>
      <c r="AR22" s="513"/>
      <c r="AS22" s="513"/>
      <c r="AT22" s="513"/>
      <c r="AU22" s="514"/>
      <c r="AV22" s="9"/>
    </row>
    <row r="23" spans="1:48" ht="12" customHeight="1">
      <c r="A23" s="6"/>
      <c r="B23" s="7"/>
      <c r="C23" s="295"/>
      <c r="D23" s="296"/>
      <c r="E23" s="296"/>
      <c r="F23" s="296"/>
      <c r="G23" s="296"/>
      <c r="H23" s="296"/>
      <c r="I23" s="296"/>
      <c r="J23" s="297"/>
      <c r="K23" s="274" t="s">
        <v>37</v>
      </c>
      <c r="L23" s="275"/>
      <c r="M23" s="275"/>
      <c r="N23" s="465"/>
      <c r="O23" s="475"/>
      <c r="P23" s="476"/>
      <c r="Q23" s="476"/>
      <c r="R23" s="476"/>
      <c r="S23" s="476"/>
      <c r="T23" s="476"/>
      <c r="U23" s="476"/>
      <c r="V23" s="476"/>
      <c r="W23" s="476"/>
      <c r="X23" s="476"/>
      <c r="Y23" s="476"/>
      <c r="Z23" s="476"/>
      <c r="AA23" s="476"/>
      <c r="AB23" s="476"/>
      <c r="AC23" s="476"/>
      <c r="AD23" s="476"/>
      <c r="AE23" s="476"/>
      <c r="AF23" s="476"/>
      <c r="AG23" s="476"/>
      <c r="AH23" s="476"/>
      <c r="AI23" s="476"/>
      <c r="AJ23" s="476"/>
      <c r="AK23" s="476"/>
      <c r="AL23" s="476"/>
      <c r="AM23" s="476"/>
      <c r="AN23" s="476"/>
      <c r="AO23" s="476"/>
      <c r="AP23" s="476"/>
      <c r="AQ23" s="476"/>
      <c r="AR23" s="476"/>
      <c r="AS23" s="476"/>
      <c r="AT23" s="476"/>
      <c r="AU23" s="477"/>
      <c r="AV23" s="9"/>
    </row>
    <row r="24" spans="1:48" ht="12" customHeight="1">
      <c r="A24" s="6"/>
      <c r="B24" s="7"/>
      <c r="C24" s="295"/>
      <c r="D24" s="296"/>
      <c r="E24" s="296"/>
      <c r="F24" s="296"/>
      <c r="G24" s="296"/>
      <c r="H24" s="296"/>
      <c r="I24" s="296"/>
      <c r="J24" s="297"/>
      <c r="K24" s="295"/>
      <c r="L24" s="296"/>
      <c r="M24" s="296"/>
      <c r="N24" s="466"/>
      <c r="O24" s="490"/>
      <c r="P24" s="491"/>
      <c r="Q24" s="491"/>
      <c r="R24" s="491"/>
      <c r="S24" s="491"/>
      <c r="T24" s="491"/>
      <c r="U24" s="491"/>
      <c r="V24" s="491"/>
      <c r="W24" s="491"/>
      <c r="X24" s="491"/>
      <c r="Y24" s="491"/>
      <c r="Z24" s="491"/>
      <c r="AA24" s="491"/>
      <c r="AB24" s="491"/>
      <c r="AC24" s="491"/>
      <c r="AD24" s="491"/>
      <c r="AE24" s="491"/>
      <c r="AF24" s="491"/>
      <c r="AG24" s="491"/>
      <c r="AH24" s="491"/>
      <c r="AI24" s="491"/>
      <c r="AJ24" s="491"/>
      <c r="AK24" s="491"/>
      <c r="AL24" s="491"/>
      <c r="AM24" s="491"/>
      <c r="AN24" s="491"/>
      <c r="AO24" s="491"/>
      <c r="AP24" s="491"/>
      <c r="AQ24" s="491"/>
      <c r="AR24" s="491"/>
      <c r="AS24" s="491"/>
      <c r="AT24" s="491"/>
      <c r="AU24" s="492"/>
      <c r="AV24" s="9"/>
    </row>
    <row r="25" spans="1:48" ht="12" customHeight="1">
      <c r="A25" s="6"/>
      <c r="B25" s="7"/>
      <c r="C25" s="295"/>
      <c r="D25" s="296"/>
      <c r="E25" s="296"/>
      <c r="F25" s="296"/>
      <c r="G25" s="296"/>
      <c r="H25" s="296"/>
      <c r="I25" s="296"/>
      <c r="J25" s="297"/>
      <c r="K25" s="277"/>
      <c r="L25" s="278"/>
      <c r="M25" s="278"/>
      <c r="N25" s="467"/>
      <c r="O25" s="478"/>
      <c r="P25" s="479"/>
      <c r="Q25" s="479"/>
      <c r="R25" s="479"/>
      <c r="S25" s="479"/>
      <c r="T25" s="479"/>
      <c r="U25" s="479"/>
      <c r="V25" s="479"/>
      <c r="W25" s="479"/>
      <c r="X25" s="479"/>
      <c r="Y25" s="479"/>
      <c r="Z25" s="479"/>
      <c r="AA25" s="479"/>
      <c r="AB25" s="479"/>
      <c r="AC25" s="479"/>
      <c r="AD25" s="479"/>
      <c r="AE25" s="479"/>
      <c r="AF25" s="479"/>
      <c r="AG25" s="479"/>
      <c r="AH25" s="479"/>
      <c r="AI25" s="479"/>
      <c r="AJ25" s="479"/>
      <c r="AK25" s="479"/>
      <c r="AL25" s="479"/>
      <c r="AM25" s="479"/>
      <c r="AN25" s="479"/>
      <c r="AO25" s="479"/>
      <c r="AP25" s="479"/>
      <c r="AQ25" s="479"/>
      <c r="AR25" s="479"/>
      <c r="AS25" s="479"/>
      <c r="AT25" s="479"/>
      <c r="AU25" s="480"/>
      <c r="AV25" s="9"/>
    </row>
    <row r="26" spans="1:48" ht="12" customHeight="1">
      <c r="A26" s="6"/>
      <c r="B26" s="7"/>
      <c r="C26" s="295"/>
      <c r="D26" s="296"/>
      <c r="E26" s="296"/>
      <c r="F26" s="296"/>
      <c r="G26" s="296"/>
      <c r="H26" s="296"/>
      <c r="I26" s="296"/>
      <c r="J26" s="297"/>
      <c r="K26" s="381" t="s">
        <v>40</v>
      </c>
      <c r="L26" s="275"/>
      <c r="M26" s="275"/>
      <c r="N26" s="465"/>
      <c r="O26" s="475"/>
      <c r="P26" s="476"/>
      <c r="Q26" s="476"/>
      <c r="R26" s="476"/>
      <c r="S26" s="476"/>
      <c r="T26" s="476"/>
      <c r="U26" s="476"/>
      <c r="V26" s="476"/>
      <c r="W26" s="476"/>
      <c r="X26" s="476"/>
      <c r="Y26" s="476"/>
      <c r="Z26" s="476"/>
      <c r="AA26" s="476"/>
      <c r="AB26" s="476"/>
      <c r="AC26" s="476"/>
      <c r="AD26" s="476"/>
      <c r="AE26" s="476"/>
      <c r="AF26" s="476"/>
      <c r="AG26" s="476"/>
      <c r="AH26" s="476"/>
      <c r="AI26" s="476"/>
      <c r="AJ26" s="476"/>
      <c r="AK26" s="476"/>
      <c r="AL26" s="476"/>
      <c r="AM26" s="476"/>
      <c r="AN26" s="476"/>
      <c r="AO26" s="476"/>
      <c r="AP26" s="476"/>
      <c r="AQ26" s="476"/>
      <c r="AR26" s="476"/>
      <c r="AS26" s="476"/>
      <c r="AT26" s="476"/>
      <c r="AU26" s="477"/>
      <c r="AV26" s="9"/>
    </row>
    <row r="27" spans="1:48" ht="14.25" customHeight="1">
      <c r="A27" s="6"/>
      <c r="B27" s="7"/>
      <c r="C27" s="295"/>
      <c r="D27" s="296"/>
      <c r="E27" s="296"/>
      <c r="F27" s="296"/>
      <c r="G27" s="296"/>
      <c r="H27" s="296"/>
      <c r="I27" s="296"/>
      <c r="J27" s="297"/>
      <c r="K27" s="295"/>
      <c r="L27" s="296"/>
      <c r="M27" s="296"/>
      <c r="N27" s="466"/>
      <c r="O27" s="490"/>
      <c r="P27" s="491"/>
      <c r="Q27" s="491"/>
      <c r="R27" s="491"/>
      <c r="S27" s="491"/>
      <c r="T27" s="491"/>
      <c r="U27" s="491"/>
      <c r="V27" s="491"/>
      <c r="W27" s="491"/>
      <c r="X27" s="491"/>
      <c r="Y27" s="491"/>
      <c r="Z27" s="491"/>
      <c r="AA27" s="491"/>
      <c r="AB27" s="491"/>
      <c r="AC27" s="491"/>
      <c r="AD27" s="491"/>
      <c r="AE27" s="491"/>
      <c r="AF27" s="491"/>
      <c r="AG27" s="491"/>
      <c r="AH27" s="491"/>
      <c r="AI27" s="491"/>
      <c r="AJ27" s="491"/>
      <c r="AK27" s="491"/>
      <c r="AL27" s="491"/>
      <c r="AM27" s="491"/>
      <c r="AN27" s="491"/>
      <c r="AO27" s="491"/>
      <c r="AP27" s="491"/>
      <c r="AQ27" s="491"/>
      <c r="AR27" s="491"/>
      <c r="AS27" s="491"/>
      <c r="AT27" s="491"/>
      <c r="AU27" s="492"/>
      <c r="AV27" s="9"/>
    </row>
    <row r="28" spans="1:48" ht="14.25" customHeight="1">
      <c r="A28" s="6"/>
      <c r="B28" s="7"/>
      <c r="C28" s="295"/>
      <c r="D28" s="296"/>
      <c r="E28" s="296"/>
      <c r="F28" s="296"/>
      <c r="G28" s="296"/>
      <c r="H28" s="296"/>
      <c r="I28" s="296"/>
      <c r="J28" s="297"/>
      <c r="K28" s="277"/>
      <c r="L28" s="278"/>
      <c r="M28" s="278"/>
      <c r="N28" s="467"/>
      <c r="O28" s="478"/>
      <c r="P28" s="479"/>
      <c r="Q28" s="479"/>
      <c r="R28" s="479"/>
      <c r="S28" s="479"/>
      <c r="T28" s="479"/>
      <c r="U28" s="479"/>
      <c r="V28" s="479"/>
      <c r="W28" s="479"/>
      <c r="X28" s="479"/>
      <c r="Y28" s="479"/>
      <c r="Z28" s="479"/>
      <c r="AA28" s="479"/>
      <c r="AB28" s="479"/>
      <c r="AC28" s="479"/>
      <c r="AD28" s="479"/>
      <c r="AE28" s="479"/>
      <c r="AF28" s="479"/>
      <c r="AG28" s="479"/>
      <c r="AH28" s="479"/>
      <c r="AI28" s="479"/>
      <c r="AJ28" s="479"/>
      <c r="AK28" s="479"/>
      <c r="AL28" s="479"/>
      <c r="AM28" s="479"/>
      <c r="AN28" s="479"/>
      <c r="AO28" s="479"/>
      <c r="AP28" s="479"/>
      <c r="AQ28" s="479"/>
      <c r="AR28" s="479"/>
      <c r="AS28" s="479"/>
      <c r="AT28" s="479"/>
      <c r="AU28" s="480"/>
      <c r="AV28" s="9"/>
    </row>
    <row r="29" spans="1:48" ht="12" customHeight="1">
      <c r="A29" s="6"/>
      <c r="B29" s="7"/>
      <c r="C29" s="274" t="s">
        <v>44</v>
      </c>
      <c r="D29" s="275"/>
      <c r="E29" s="275"/>
      <c r="F29" s="275"/>
      <c r="G29" s="275"/>
      <c r="H29" s="275"/>
      <c r="I29" s="275"/>
      <c r="J29" s="276"/>
      <c r="K29" s="565"/>
      <c r="L29" s="566"/>
      <c r="M29" s="566"/>
      <c r="N29" s="566"/>
      <c r="O29" s="567"/>
      <c r="P29" s="567"/>
      <c r="Q29" s="567"/>
      <c r="R29" s="567"/>
      <c r="S29" s="567"/>
      <c r="T29" s="567"/>
      <c r="U29" s="567"/>
      <c r="V29" s="567"/>
      <c r="W29" s="567"/>
      <c r="X29" s="567"/>
      <c r="Y29" s="567"/>
      <c r="Z29" s="567"/>
      <c r="AA29" s="567"/>
      <c r="AB29" s="567"/>
      <c r="AC29" s="567"/>
      <c r="AD29" s="567"/>
      <c r="AE29" s="567"/>
      <c r="AF29" s="567"/>
      <c r="AG29" s="567"/>
      <c r="AH29" s="567"/>
      <c r="AI29" s="567"/>
      <c r="AJ29" s="567"/>
      <c r="AK29" s="567"/>
      <c r="AL29" s="567"/>
      <c r="AM29" s="567"/>
      <c r="AN29" s="567"/>
      <c r="AO29" s="567"/>
      <c r="AP29" s="567"/>
      <c r="AQ29" s="567"/>
      <c r="AR29" s="567"/>
      <c r="AS29" s="567"/>
      <c r="AT29" s="567"/>
      <c r="AU29" s="568"/>
      <c r="AV29" s="9"/>
    </row>
    <row r="30" spans="1:48" ht="12" customHeight="1">
      <c r="A30" s="6"/>
      <c r="B30" s="7"/>
      <c r="C30" s="277"/>
      <c r="D30" s="278"/>
      <c r="E30" s="278"/>
      <c r="F30" s="278"/>
      <c r="G30" s="278"/>
      <c r="H30" s="278"/>
      <c r="I30" s="278"/>
      <c r="J30" s="279"/>
      <c r="K30" s="569"/>
      <c r="L30" s="570"/>
      <c r="M30" s="570"/>
      <c r="N30" s="570"/>
      <c r="O30" s="570"/>
      <c r="P30" s="570"/>
      <c r="Q30" s="570"/>
      <c r="R30" s="570"/>
      <c r="S30" s="570"/>
      <c r="T30" s="570"/>
      <c r="U30" s="570"/>
      <c r="V30" s="570"/>
      <c r="W30" s="570"/>
      <c r="X30" s="570"/>
      <c r="Y30" s="570"/>
      <c r="Z30" s="570"/>
      <c r="AA30" s="570"/>
      <c r="AB30" s="570"/>
      <c r="AC30" s="570"/>
      <c r="AD30" s="570"/>
      <c r="AE30" s="570"/>
      <c r="AF30" s="570"/>
      <c r="AG30" s="570"/>
      <c r="AH30" s="570"/>
      <c r="AI30" s="570"/>
      <c r="AJ30" s="570"/>
      <c r="AK30" s="570"/>
      <c r="AL30" s="570"/>
      <c r="AM30" s="570"/>
      <c r="AN30" s="570"/>
      <c r="AO30" s="570"/>
      <c r="AP30" s="570"/>
      <c r="AQ30" s="570"/>
      <c r="AR30" s="570"/>
      <c r="AS30" s="570"/>
      <c r="AT30" s="570"/>
      <c r="AU30" s="571"/>
      <c r="AV30" s="9"/>
    </row>
    <row r="31" spans="1:48" ht="12" customHeight="1">
      <c r="A31" s="6"/>
      <c r="B31" s="7"/>
      <c r="C31" s="274" t="s">
        <v>46</v>
      </c>
      <c r="D31" s="275"/>
      <c r="E31" s="275"/>
      <c r="F31" s="275"/>
      <c r="G31" s="275"/>
      <c r="H31" s="275"/>
      <c r="I31" s="275"/>
      <c r="J31" s="276"/>
      <c r="K31" s="565"/>
      <c r="L31" s="566"/>
      <c r="M31" s="566"/>
      <c r="N31" s="566"/>
      <c r="O31" s="566"/>
      <c r="P31" s="566"/>
      <c r="Q31" s="566"/>
      <c r="R31" s="566"/>
      <c r="S31" s="566"/>
      <c r="T31" s="566"/>
      <c r="U31" s="566"/>
      <c r="V31" s="566"/>
      <c r="W31" s="566"/>
      <c r="X31" s="566"/>
      <c r="Y31" s="566"/>
      <c r="Z31" s="566"/>
      <c r="AA31" s="566"/>
      <c r="AB31" s="566"/>
      <c r="AC31" s="566"/>
      <c r="AD31" s="566"/>
      <c r="AE31" s="566"/>
      <c r="AF31" s="566"/>
      <c r="AG31" s="566"/>
      <c r="AH31" s="566"/>
      <c r="AI31" s="566"/>
      <c r="AJ31" s="566"/>
      <c r="AK31" s="566"/>
      <c r="AL31" s="566"/>
      <c r="AM31" s="566"/>
      <c r="AN31" s="566"/>
      <c r="AO31" s="566"/>
      <c r="AP31" s="566"/>
      <c r="AQ31" s="566"/>
      <c r="AR31" s="566"/>
      <c r="AS31" s="566"/>
      <c r="AT31" s="566"/>
      <c r="AU31" s="572"/>
      <c r="AV31" s="9"/>
    </row>
    <row r="32" spans="1:48" ht="12" customHeight="1">
      <c r="A32" s="6"/>
      <c r="B32" s="7"/>
      <c r="C32" s="277"/>
      <c r="D32" s="278"/>
      <c r="E32" s="278"/>
      <c r="F32" s="278"/>
      <c r="G32" s="278"/>
      <c r="H32" s="278"/>
      <c r="I32" s="278"/>
      <c r="J32" s="279"/>
      <c r="K32" s="569"/>
      <c r="L32" s="570"/>
      <c r="M32" s="570"/>
      <c r="N32" s="570"/>
      <c r="O32" s="570"/>
      <c r="P32" s="570"/>
      <c r="Q32" s="570"/>
      <c r="R32" s="570"/>
      <c r="S32" s="570"/>
      <c r="T32" s="570"/>
      <c r="U32" s="570"/>
      <c r="V32" s="570"/>
      <c r="W32" s="570"/>
      <c r="X32" s="570"/>
      <c r="Y32" s="570"/>
      <c r="Z32" s="570"/>
      <c r="AA32" s="570"/>
      <c r="AB32" s="570"/>
      <c r="AC32" s="570"/>
      <c r="AD32" s="570"/>
      <c r="AE32" s="570"/>
      <c r="AF32" s="570"/>
      <c r="AG32" s="570"/>
      <c r="AH32" s="570"/>
      <c r="AI32" s="570"/>
      <c r="AJ32" s="570"/>
      <c r="AK32" s="570"/>
      <c r="AL32" s="570"/>
      <c r="AM32" s="570"/>
      <c r="AN32" s="570"/>
      <c r="AO32" s="570"/>
      <c r="AP32" s="570"/>
      <c r="AQ32" s="570"/>
      <c r="AR32" s="570"/>
      <c r="AS32" s="570"/>
      <c r="AT32" s="570"/>
      <c r="AU32" s="571"/>
      <c r="AV32" s="9"/>
    </row>
    <row r="33" spans="1:48" ht="12" customHeight="1">
      <c r="A33" s="6"/>
      <c r="B33" s="7"/>
      <c r="C33" s="274" t="s">
        <v>47</v>
      </c>
      <c r="D33" s="275"/>
      <c r="E33" s="275"/>
      <c r="F33" s="275"/>
      <c r="G33" s="275"/>
      <c r="H33" s="275"/>
      <c r="I33" s="275"/>
      <c r="J33" s="276"/>
      <c r="K33" s="280"/>
      <c r="L33" s="281"/>
      <c r="M33" s="281"/>
      <c r="N33" s="281"/>
      <c r="O33" s="281"/>
      <c r="P33" s="282"/>
      <c r="Q33" s="286" t="s">
        <v>48</v>
      </c>
      <c r="R33" s="276"/>
      <c r="S33" s="274" t="s">
        <v>191</v>
      </c>
      <c r="T33" s="275"/>
      <c r="U33" s="275"/>
      <c r="V33" s="275"/>
      <c r="W33" s="275"/>
      <c r="X33" s="275"/>
      <c r="Y33" s="276"/>
      <c r="Z33" s="288"/>
      <c r="AA33" s="289"/>
      <c r="AB33" s="289"/>
      <c r="AC33" s="290"/>
      <c r="AD33" s="328" t="s">
        <v>26</v>
      </c>
      <c r="AE33" s="275"/>
      <c r="AF33" s="329"/>
      <c r="AG33" s="330"/>
      <c r="AH33" s="328" t="s">
        <v>27</v>
      </c>
      <c r="AI33" s="276"/>
      <c r="AJ33" s="274" t="s">
        <v>49</v>
      </c>
      <c r="AK33" s="275"/>
      <c r="AL33" s="275"/>
      <c r="AM33" s="275"/>
      <c r="AN33" s="275"/>
      <c r="AO33" s="333"/>
      <c r="AP33" s="280"/>
      <c r="AQ33" s="281"/>
      <c r="AR33" s="281"/>
      <c r="AS33" s="281"/>
      <c r="AT33" s="328" t="s">
        <v>50</v>
      </c>
      <c r="AU33" s="276"/>
      <c r="AV33" s="9"/>
    </row>
    <row r="34" spans="1:48" ht="12" customHeight="1">
      <c r="A34" s="6"/>
      <c r="B34" s="7"/>
      <c r="C34" s="277"/>
      <c r="D34" s="278"/>
      <c r="E34" s="278"/>
      <c r="F34" s="278"/>
      <c r="G34" s="278"/>
      <c r="H34" s="278"/>
      <c r="I34" s="278"/>
      <c r="J34" s="279"/>
      <c r="K34" s="283"/>
      <c r="L34" s="284"/>
      <c r="M34" s="284"/>
      <c r="N34" s="284"/>
      <c r="O34" s="284"/>
      <c r="P34" s="285"/>
      <c r="Q34" s="287"/>
      <c r="R34" s="279"/>
      <c r="S34" s="277"/>
      <c r="T34" s="278"/>
      <c r="U34" s="278"/>
      <c r="V34" s="278"/>
      <c r="W34" s="278"/>
      <c r="X34" s="278"/>
      <c r="Y34" s="279"/>
      <c r="Z34" s="291"/>
      <c r="AA34" s="292"/>
      <c r="AB34" s="292"/>
      <c r="AC34" s="293"/>
      <c r="AD34" s="278"/>
      <c r="AE34" s="278"/>
      <c r="AF34" s="331"/>
      <c r="AG34" s="332"/>
      <c r="AH34" s="278"/>
      <c r="AI34" s="279"/>
      <c r="AJ34" s="277"/>
      <c r="AK34" s="278"/>
      <c r="AL34" s="278"/>
      <c r="AM34" s="278"/>
      <c r="AN34" s="278"/>
      <c r="AO34" s="334"/>
      <c r="AP34" s="283"/>
      <c r="AQ34" s="284"/>
      <c r="AR34" s="284"/>
      <c r="AS34" s="284"/>
      <c r="AT34" s="278"/>
      <c r="AU34" s="279"/>
      <c r="AV34" s="9"/>
    </row>
    <row r="35" spans="1:48" ht="12" customHeight="1">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9"/>
    </row>
    <row r="36" spans="1:48" ht="12" customHeight="1">
      <c r="A36" s="6"/>
      <c r="B36" s="7"/>
      <c r="C36" s="7" t="s">
        <v>53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9"/>
    </row>
    <row r="37" spans="1:48" ht="12" customHeight="1">
      <c r="A37" s="6"/>
      <c r="B37" s="7"/>
      <c r="C37" s="294" t="s">
        <v>58</v>
      </c>
      <c r="D37" s="275"/>
      <c r="E37" s="275"/>
      <c r="F37" s="275"/>
      <c r="G37" s="275"/>
      <c r="H37" s="275"/>
      <c r="I37" s="275"/>
      <c r="J37" s="276"/>
      <c r="K37" s="338"/>
      <c r="L37" s="339"/>
      <c r="M37" s="339"/>
      <c r="N37" s="339"/>
      <c r="O37" s="339"/>
      <c r="P37" s="339"/>
      <c r="Q37" s="339"/>
      <c r="R37" s="339"/>
      <c r="S37" s="339"/>
      <c r="T37" s="339"/>
      <c r="U37" s="339"/>
      <c r="V37" s="339"/>
      <c r="W37" s="339"/>
      <c r="X37" s="339"/>
      <c r="Y37" s="339"/>
      <c r="Z37" s="339"/>
      <c r="AA37" s="339"/>
      <c r="AB37" s="339"/>
      <c r="AC37" s="339"/>
      <c r="AD37" s="339"/>
      <c r="AE37" s="339"/>
      <c r="AF37" s="339"/>
      <c r="AG37" s="339"/>
      <c r="AH37" s="339"/>
      <c r="AI37" s="339"/>
      <c r="AJ37" s="339"/>
      <c r="AK37" s="339"/>
      <c r="AL37" s="339"/>
      <c r="AM37" s="339"/>
      <c r="AN37" s="339"/>
      <c r="AO37" s="339"/>
      <c r="AP37" s="339"/>
      <c r="AQ37" s="339"/>
      <c r="AR37" s="339"/>
      <c r="AS37" s="339"/>
      <c r="AT37" s="339"/>
      <c r="AU37" s="340"/>
      <c r="AV37" s="9"/>
    </row>
    <row r="38" spans="1:48" ht="12" customHeight="1">
      <c r="A38" s="6"/>
      <c r="B38" s="7"/>
      <c r="C38" s="295"/>
      <c r="D38" s="296"/>
      <c r="E38" s="296"/>
      <c r="F38" s="296"/>
      <c r="G38" s="296"/>
      <c r="H38" s="296"/>
      <c r="I38" s="296"/>
      <c r="J38" s="297"/>
      <c r="K38" s="341"/>
      <c r="L38" s="342"/>
      <c r="M38" s="342"/>
      <c r="N38" s="342"/>
      <c r="O38" s="342"/>
      <c r="P38" s="342"/>
      <c r="Q38" s="342"/>
      <c r="R38" s="342"/>
      <c r="S38" s="342"/>
      <c r="T38" s="342"/>
      <c r="U38" s="342"/>
      <c r="V38" s="342"/>
      <c r="W38" s="342"/>
      <c r="X38" s="342"/>
      <c r="Y38" s="342"/>
      <c r="Z38" s="342"/>
      <c r="AA38" s="342"/>
      <c r="AB38" s="342"/>
      <c r="AC38" s="342"/>
      <c r="AD38" s="342"/>
      <c r="AE38" s="342"/>
      <c r="AF38" s="342"/>
      <c r="AG38" s="342"/>
      <c r="AH38" s="342"/>
      <c r="AI38" s="342"/>
      <c r="AJ38" s="342"/>
      <c r="AK38" s="342"/>
      <c r="AL38" s="342"/>
      <c r="AM38" s="342"/>
      <c r="AN38" s="342"/>
      <c r="AO38" s="342"/>
      <c r="AP38" s="342"/>
      <c r="AQ38" s="342"/>
      <c r="AR38" s="342"/>
      <c r="AS38" s="342"/>
      <c r="AT38" s="342"/>
      <c r="AU38" s="343"/>
      <c r="AV38" s="9"/>
    </row>
    <row r="39" spans="1:48" ht="12" customHeight="1">
      <c r="A39" s="6"/>
      <c r="B39" s="7"/>
      <c r="C39" s="298"/>
      <c r="D39" s="299"/>
      <c r="E39" s="299"/>
      <c r="F39" s="299"/>
      <c r="G39" s="299"/>
      <c r="H39" s="299"/>
      <c r="I39" s="299"/>
      <c r="J39" s="300"/>
      <c r="K39" s="341"/>
      <c r="L39" s="342"/>
      <c r="M39" s="342"/>
      <c r="N39" s="342"/>
      <c r="O39" s="342"/>
      <c r="P39" s="342"/>
      <c r="Q39" s="342"/>
      <c r="R39" s="342"/>
      <c r="S39" s="342"/>
      <c r="T39" s="342"/>
      <c r="U39" s="342"/>
      <c r="V39" s="342"/>
      <c r="W39" s="342"/>
      <c r="X39" s="342"/>
      <c r="Y39" s="342"/>
      <c r="Z39" s="342"/>
      <c r="AA39" s="342"/>
      <c r="AB39" s="342"/>
      <c r="AC39" s="342"/>
      <c r="AD39" s="342"/>
      <c r="AE39" s="342"/>
      <c r="AF39" s="342"/>
      <c r="AG39" s="342"/>
      <c r="AH39" s="342"/>
      <c r="AI39" s="342"/>
      <c r="AJ39" s="342"/>
      <c r="AK39" s="342"/>
      <c r="AL39" s="342"/>
      <c r="AM39" s="342"/>
      <c r="AN39" s="342"/>
      <c r="AO39" s="342"/>
      <c r="AP39" s="342"/>
      <c r="AQ39" s="342"/>
      <c r="AR39" s="342"/>
      <c r="AS39" s="342"/>
      <c r="AT39" s="342"/>
      <c r="AU39" s="343"/>
      <c r="AV39" s="9"/>
    </row>
    <row r="40" spans="1:48" ht="12" customHeight="1">
      <c r="A40" s="6"/>
      <c r="B40" s="7"/>
      <c r="C40" s="335" t="s">
        <v>59</v>
      </c>
      <c r="D40" s="336"/>
      <c r="E40" s="336"/>
      <c r="F40" s="336"/>
      <c r="G40" s="336"/>
      <c r="H40" s="336"/>
      <c r="I40" s="336"/>
      <c r="J40" s="337"/>
      <c r="K40" s="341"/>
      <c r="L40" s="342"/>
      <c r="M40" s="342"/>
      <c r="N40" s="342"/>
      <c r="O40" s="342"/>
      <c r="P40" s="342"/>
      <c r="Q40" s="342"/>
      <c r="R40" s="342"/>
      <c r="S40" s="342"/>
      <c r="T40" s="342"/>
      <c r="U40" s="342"/>
      <c r="V40" s="342"/>
      <c r="W40" s="342"/>
      <c r="X40" s="342"/>
      <c r="Y40" s="342"/>
      <c r="Z40" s="342"/>
      <c r="AA40" s="342"/>
      <c r="AB40" s="342"/>
      <c r="AC40" s="342"/>
      <c r="AD40" s="342"/>
      <c r="AE40" s="342"/>
      <c r="AF40" s="342"/>
      <c r="AG40" s="342"/>
      <c r="AH40" s="342"/>
      <c r="AI40" s="342"/>
      <c r="AJ40" s="342"/>
      <c r="AK40" s="342"/>
      <c r="AL40" s="342"/>
      <c r="AM40" s="342"/>
      <c r="AN40" s="342"/>
      <c r="AO40" s="342"/>
      <c r="AP40" s="342"/>
      <c r="AQ40" s="342"/>
      <c r="AR40" s="342"/>
      <c r="AS40" s="342"/>
      <c r="AT40" s="342"/>
      <c r="AU40" s="343"/>
      <c r="AV40" s="9"/>
    </row>
    <row r="41" spans="1:48" ht="12" customHeight="1">
      <c r="A41" s="6"/>
      <c r="B41" s="7"/>
      <c r="C41" s="295"/>
      <c r="D41" s="296"/>
      <c r="E41" s="296"/>
      <c r="F41" s="296"/>
      <c r="G41" s="296"/>
      <c r="H41" s="296"/>
      <c r="I41" s="296"/>
      <c r="J41" s="297"/>
      <c r="K41" s="341"/>
      <c r="L41" s="342"/>
      <c r="M41" s="342"/>
      <c r="N41" s="342"/>
      <c r="O41" s="342"/>
      <c r="P41" s="342"/>
      <c r="Q41" s="342"/>
      <c r="R41" s="342"/>
      <c r="S41" s="342"/>
      <c r="T41" s="342"/>
      <c r="U41" s="342"/>
      <c r="V41" s="342"/>
      <c r="W41" s="342"/>
      <c r="X41" s="342"/>
      <c r="Y41" s="342"/>
      <c r="Z41" s="342"/>
      <c r="AA41" s="342"/>
      <c r="AB41" s="342"/>
      <c r="AC41" s="342"/>
      <c r="AD41" s="342"/>
      <c r="AE41" s="342"/>
      <c r="AF41" s="342"/>
      <c r="AG41" s="342"/>
      <c r="AH41" s="342"/>
      <c r="AI41" s="342"/>
      <c r="AJ41" s="342"/>
      <c r="AK41" s="342"/>
      <c r="AL41" s="342"/>
      <c r="AM41" s="342"/>
      <c r="AN41" s="342"/>
      <c r="AO41" s="342"/>
      <c r="AP41" s="342"/>
      <c r="AQ41" s="342"/>
      <c r="AR41" s="342"/>
      <c r="AS41" s="342"/>
      <c r="AT41" s="342"/>
      <c r="AU41" s="343"/>
      <c r="AV41" s="9"/>
    </row>
    <row r="42" spans="1:48" ht="12" customHeight="1">
      <c r="A42" s="6"/>
      <c r="B42" s="7"/>
      <c r="C42" s="295"/>
      <c r="D42" s="296"/>
      <c r="E42" s="296"/>
      <c r="F42" s="296"/>
      <c r="G42" s="296"/>
      <c r="H42" s="296"/>
      <c r="I42" s="296"/>
      <c r="J42" s="297"/>
      <c r="K42" s="341"/>
      <c r="L42" s="342"/>
      <c r="M42" s="342"/>
      <c r="N42" s="342"/>
      <c r="O42" s="342"/>
      <c r="P42" s="342"/>
      <c r="Q42" s="342"/>
      <c r="R42" s="342"/>
      <c r="S42" s="342"/>
      <c r="T42" s="342"/>
      <c r="U42" s="342"/>
      <c r="V42" s="342"/>
      <c r="W42" s="342"/>
      <c r="X42" s="342"/>
      <c r="Y42" s="342"/>
      <c r="Z42" s="342"/>
      <c r="AA42" s="342"/>
      <c r="AB42" s="342"/>
      <c r="AC42" s="342"/>
      <c r="AD42" s="342"/>
      <c r="AE42" s="342"/>
      <c r="AF42" s="342"/>
      <c r="AG42" s="342"/>
      <c r="AH42" s="342"/>
      <c r="AI42" s="342"/>
      <c r="AJ42" s="342"/>
      <c r="AK42" s="342"/>
      <c r="AL42" s="342"/>
      <c r="AM42" s="342"/>
      <c r="AN42" s="342"/>
      <c r="AO42" s="342"/>
      <c r="AP42" s="342"/>
      <c r="AQ42" s="342"/>
      <c r="AR42" s="342"/>
      <c r="AS42" s="342"/>
      <c r="AT42" s="342"/>
      <c r="AU42" s="343"/>
      <c r="AV42" s="9"/>
    </row>
    <row r="43" spans="1:48" ht="12" customHeight="1">
      <c r="A43" s="6"/>
      <c r="B43" s="7"/>
      <c r="C43" s="295"/>
      <c r="D43" s="296"/>
      <c r="E43" s="296"/>
      <c r="F43" s="296"/>
      <c r="G43" s="296"/>
      <c r="H43" s="296"/>
      <c r="I43" s="296"/>
      <c r="J43" s="297"/>
      <c r="K43" s="341"/>
      <c r="L43" s="342"/>
      <c r="M43" s="342"/>
      <c r="N43" s="342"/>
      <c r="O43" s="342"/>
      <c r="P43" s="342"/>
      <c r="Q43" s="342"/>
      <c r="R43" s="342"/>
      <c r="S43" s="342"/>
      <c r="T43" s="342"/>
      <c r="U43" s="342"/>
      <c r="V43" s="342"/>
      <c r="W43" s="342"/>
      <c r="X43" s="342"/>
      <c r="Y43" s="342"/>
      <c r="Z43" s="342"/>
      <c r="AA43" s="342"/>
      <c r="AB43" s="342"/>
      <c r="AC43" s="342"/>
      <c r="AD43" s="342"/>
      <c r="AE43" s="342"/>
      <c r="AF43" s="342"/>
      <c r="AG43" s="342"/>
      <c r="AH43" s="342"/>
      <c r="AI43" s="342"/>
      <c r="AJ43" s="342"/>
      <c r="AK43" s="342"/>
      <c r="AL43" s="342"/>
      <c r="AM43" s="342"/>
      <c r="AN43" s="342"/>
      <c r="AO43" s="342"/>
      <c r="AP43" s="342"/>
      <c r="AQ43" s="342"/>
      <c r="AR43" s="342"/>
      <c r="AS43" s="342"/>
      <c r="AT43" s="342"/>
      <c r="AU43" s="343"/>
      <c r="AV43" s="9"/>
    </row>
    <row r="44" spans="1:48" ht="12" customHeight="1">
      <c r="A44" s="6"/>
      <c r="B44" s="7"/>
      <c r="C44" s="295"/>
      <c r="D44" s="296"/>
      <c r="E44" s="296"/>
      <c r="F44" s="296"/>
      <c r="G44" s="296"/>
      <c r="H44" s="296"/>
      <c r="I44" s="296"/>
      <c r="J44" s="297"/>
      <c r="K44" s="341"/>
      <c r="L44" s="342"/>
      <c r="M44" s="342"/>
      <c r="N44" s="342"/>
      <c r="O44" s="342"/>
      <c r="P44" s="342"/>
      <c r="Q44" s="342"/>
      <c r="R44" s="342"/>
      <c r="S44" s="342"/>
      <c r="T44" s="342"/>
      <c r="U44" s="342"/>
      <c r="V44" s="342"/>
      <c r="W44" s="342"/>
      <c r="X44" s="342"/>
      <c r="Y44" s="342"/>
      <c r="Z44" s="342"/>
      <c r="AA44" s="342"/>
      <c r="AB44" s="342"/>
      <c r="AC44" s="342"/>
      <c r="AD44" s="342"/>
      <c r="AE44" s="342"/>
      <c r="AF44" s="342"/>
      <c r="AG44" s="342"/>
      <c r="AH44" s="342"/>
      <c r="AI44" s="342"/>
      <c r="AJ44" s="342"/>
      <c r="AK44" s="342"/>
      <c r="AL44" s="342"/>
      <c r="AM44" s="342"/>
      <c r="AN44" s="342"/>
      <c r="AO44" s="342"/>
      <c r="AP44" s="342"/>
      <c r="AQ44" s="342"/>
      <c r="AR44" s="342"/>
      <c r="AS44" s="342"/>
      <c r="AT44" s="342"/>
      <c r="AU44" s="343"/>
      <c r="AV44" s="9"/>
    </row>
    <row r="45" spans="1:48" ht="12" customHeight="1">
      <c r="A45" s="6"/>
      <c r="B45" s="7"/>
      <c r="C45" s="295"/>
      <c r="D45" s="296"/>
      <c r="E45" s="296"/>
      <c r="F45" s="296"/>
      <c r="G45" s="296"/>
      <c r="H45" s="296"/>
      <c r="I45" s="296"/>
      <c r="J45" s="297"/>
      <c r="K45" s="341"/>
      <c r="L45" s="342"/>
      <c r="M45" s="342"/>
      <c r="N45" s="342"/>
      <c r="O45" s="342"/>
      <c r="P45" s="342"/>
      <c r="Q45" s="342"/>
      <c r="R45" s="342"/>
      <c r="S45" s="342"/>
      <c r="T45" s="342"/>
      <c r="U45" s="342"/>
      <c r="V45" s="342"/>
      <c r="W45" s="342"/>
      <c r="X45" s="342"/>
      <c r="Y45" s="342"/>
      <c r="Z45" s="342"/>
      <c r="AA45" s="342"/>
      <c r="AB45" s="342"/>
      <c r="AC45" s="342"/>
      <c r="AD45" s="342"/>
      <c r="AE45" s="342"/>
      <c r="AF45" s="342"/>
      <c r="AG45" s="342"/>
      <c r="AH45" s="342"/>
      <c r="AI45" s="342"/>
      <c r="AJ45" s="342"/>
      <c r="AK45" s="342"/>
      <c r="AL45" s="342"/>
      <c r="AM45" s="342"/>
      <c r="AN45" s="342"/>
      <c r="AO45" s="342"/>
      <c r="AP45" s="342"/>
      <c r="AQ45" s="342"/>
      <c r="AR45" s="342"/>
      <c r="AS45" s="342"/>
      <c r="AT45" s="342"/>
      <c r="AU45" s="343"/>
      <c r="AV45" s="9"/>
    </row>
    <row r="46" spans="1:48" ht="12" customHeight="1">
      <c r="A46" s="6"/>
      <c r="B46" s="7"/>
      <c r="C46" s="295"/>
      <c r="D46" s="296"/>
      <c r="E46" s="296"/>
      <c r="F46" s="296"/>
      <c r="G46" s="296"/>
      <c r="H46" s="296"/>
      <c r="I46" s="296"/>
      <c r="J46" s="297"/>
      <c r="K46" s="341"/>
      <c r="L46" s="342"/>
      <c r="M46" s="342"/>
      <c r="N46" s="342"/>
      <c r="O46" s="342"/>
      <c r="P46" s="342"/>
      <c r="Q46" s="342"/>
      <c r="R46" s="342"/>
      <c r="S46" s="342"/>
      <c r="T46" s="342"/>
      <c r="U46" s="342"/>
      <c r="V46" s="342"/>
      <c r="W46" s="342"/>
      <c r="X46" s="342"/>
      <c r="Y46" s="342"/>
      <c r="Z46" s="342"/>
      <c r="AA46" s="342"/>
      <c r="AB46" s="342"/>
      <c r="AC46" s="342"/>
      <c r="AD46" s="342"/>
      <c r="AE46" s="342"/>
      <c r="AF46" s="342"/>
      <c r="AG46" s="342"/>
      <c r="AH46" s="342"/>
      <c r="AI46" s="342"/>
      <c r="AJ46" s="342"/>
      <c r="AK46" s="342"/>
      <c r="AL46" s="342"/>
      <c r="AM46" s="342"/>
      <c r="AN46" s="342"/>
      <c r="AO46" s="342"/>
      <c r="AP46" s="342"/>
      <c r="AQ46" s="342"/>
      <c r="AR46" s="342"/>
      <c r="AS46" s="342"/>
      <c r="AT46" s="342"/>
      <c r="AU46" s="343"/>
      <c r="AV46" s="9"/>
    </row>
    <row r="47" spans="1:48" ht="12" customHeight="1">
      <c r="A47" s="6"/>
      <c r="B47" s="7"/>
      <c r="C47" s="295"/>
      <c r="D47" s="296"/>
      <c r="E47" s="296"/>
      <c r="F47" s="296"/>
      <c r="G47" s="296"/>
      <c r="H47" s="296"/>
      <c r="I47" s="296"/>
      <c r="J47" s="297"/>
      <c r="K47" s="341"/>
      <c r="L47" s="342"/>
      <c r="M47" s="342"/>
      <c r="N47" s="342"/>
      <c r="O47" s="342"/>
      <c r="P47" s="342"/>
      <c r="Q47" s="342"/>
      <c r="R47" s="342"/>
      <c r="S47" s="342"/>
      <c r="T47" s="342"/>
      <c r="U47" s="342"/>
      <c r="V47" s="342"/>
      <c r="W47" s="342"/>
      <c r="X47" s="342"/>
      <c r="Y47" s="342"/>
      <c r="Z47" s="342"/>
      <c r="AA47" s="342"/>
      <c r="AB47" s="342"/>
      <c r="AC47" s="342"/>
      <c r="AD47" s="342"/>
      <c r="AE47" s="342"/>
      <c r="AF47" s="342"/>
      <c r="AG47" s="342"/>
      <c r="AH47" s="342"/>
      <c r="AI47" s="342"/>
      <c r="AJ47" s="342"/>
      <c r="AK47" s="342"/>
      <c r="AL47" s="342"/>
      <c r="AM47" s="342"/>
      <c r="AN47" s="342"/>
      <c r="AO47" s="342"/>
      <c r="AP47" s="342"/>
      <c r="AQ47" s="342"/>
      <c r="AR47" s="342"/>
      <c r="AS47" s="342"/>
      <c r="AT47" s="342"/>
      <c r="AU47" s="343"/>
      <c r="AV47" s="9"/>
    </row>
    <row r="48" spans="1:48" ht="12" customHeight="1">
      <c r="A48" s="6"/>
      <c r="B48" s="7"/>
      <c r="C48" s="277"/>
      <c r="D48" s="278"/>
      <c r="E48" s="278"/>
      <c r="F48" s="278"/>
      <c r="G48" s="278"/>
      <c r="H48" s="278"/>
      <c r="I48" s="278"/>
      <c r="J48" s="279"/>
      <c r="K48" s="344"/>
      <c r="L48" s="345"/>
      <c r="M48" s="345"/>
      <c r="N48" s="345"/>
      <c r="O48" s="345"/>
      <c r="P48" s="345"/>
      <c r="Q48" s="345"/>
      <c r="R48" s="345"/>
      <c r="S48" s="345"/>
      <c r="T48" s="345"/>
      <c r="U48" s="345"/>
      <c r="V48" s="345"/>
      <c r="W48" s="345"/>
      <c r="X48" s="345"/>
      <c r="Y48" s="345"/>
      <c r="Z48" s="345"/>
      <c r="AA48" s="345"/>
      <c r="AB48" s="345"/>
      <c r="AC48" s="345"/>
      <c r="AD48" s="345"/>
      <c r="AE48" s="345"/>
      <c r="AF48" s="345"/>
      <c r="AG48" s="345"/>
      <c r="AH48" s="345"/>
      <c r="AI48" s="345"/>
      <c r="AJ48" s="345"/>
      <c r="AK48" s="345"/>
      <c r="AL48" s="345"/>
      <c r="AM48" s="345"/>
      <c r="AN48" s="345"/>
      <c r="AO48" s="345"/>
      <c r="AP48" s="345"/>
      <c r="AQ48" s="345"/>
      <c r="AR48" s="345"/>
      <c r="AS48" s="345"/>
      <c r="AT48" s="345"/>
      <c r="AU48" s="346"/>
      <c r="AV48" s="9"/>
    </row>
    <row r="49" spans="1:48" ht="12" customHeight="1">
      <c r="A49" s="6"/>
      <c r="B49" s="7"/>
      <c r="C49" s="375" t="s">
        <v>61</v>
      </c>
      <c r="D49" s="352"/>
      <c r="E49" s="352"/>
      <c r="F49" s="352"/>
      <c r="G49" s="352"/>
      <c r="H49" s="352"/>
      <c r="I49" s="352"/>
      <c r="J49" s="376"/>
      <c r="K49" s="381" t="s">
        <v>62</v>
      </c>
      <c r="L49" s="382"/>
      <c r="M49" s="347"/>
      <c r="N49" s="348"/>
      <c r="O49" s="348"/>
      <c r="P49" s="348"/>
      <c r="Q49" s="348"/>
      <c r="R49" s="348"/>
      <c r="S49" s="348"/>
      <c r="T49" s="348"/>
      <c r="U49" s="348"/>
      <c r="V49" s="351" t="s">
        <v>64</v>
      </c>
      <c r="W49" s="352"/>
      <c r="X49" s="353"/>
      <c r="Y49" s="347"/>
      <c r="Z49" s="348"/>
      <c r="AA49" s="348"/>
      <c r="AB49" s="348"/>
      <c r="AC49" s="348"/>
      <c r="AD49" s="348"/>
      <c r="AE49" s="348"/>
      <c r="AF49" s="348"/>
      <c r="AG49" s="348"/>
      <c r="AH49" s="348"/>
      <c r="AI49" s="348"/>
      <c r="AJ49" s="348"/>
      <c r="AK49" s="348"/>
      <c r="AL49" s="348"/>
      <c r="AM49" s="348"/>
      <c r="AN49" s="348"/>
      <c r="AO49" s="348"/>
      <c r="AP49" s="348"/>
      <c r="AQ49" s="348"/>
      <c r="AR49" s="348"/>
      <c r="AS49" s="348"/>
      <c r="AT49" s="348"/>
      <c r="AU49" s="354"/>
      <c r="AV49" s="9"/>
    </row>
    <row r="50" spans="1:48" ht="12" customHeight="1">
      <c r="A50" s="6"/>
      <c r="B50" s="7"/>
      <c r="C50" s="313"/>
      <c r="D50" s="314"/>
      <c r="E50" s="314"/>
      <c r="F50" s="314"/>
      <c r="G50" s="314"/>
      <c r="H50" s="314"/>
      <c r="I50" s="314"/>
      <c r="J50" s="377"/>
      <c r="K50" s="295"/>
      <c r="L50" s="383"/>
      <c r="M50" s="349"/>
      <c r="N50" s="350"/>
      <c r="O50" s="350"/>
      <c r="P50" s="350"/>
      <c r="Q50" s="350"/>
      <c r="R50" s="350"/>
      <c r="S50" s="350"/>
      <c r="T50" s="350"/>
      <c r="U50" s="350"/>
      <c r="V50" s="313"/>
      <c r="W50" s="314"/>
      <c r="X50" s="315"/>
      <c r="Y50" s="349"/>
      <c r="Z50" s="350"/>
      <c r="AA50" s="350"/>
      <c r="AB50" s="350"/>
      <c r="AC50" s="350"/>
      <c r="AD50" s="350"/>
      <c r="AE50" s="350"/>
      <c r="AF50" s="350"/>
      <c r="AG50" s="350"/>
      <c r="AH50" s="350"/>
      <c r="AI50" s="350"/>
      <c r="AJ50" s="350"/>
      <c r="AK50" s="350"/>
      <c r="AL50" s="350"/>
      <c r="AM50" s="350"/>
      <c r="AN50" s="350"/>
      <c r="AO50" s="350"/>
      <c r="AP50" s="350"/>
      <c r="AQ50" s="350"/>
      <c r="AR50" s="350"/>
      <c r="AS50" s="350"/>
      <c r="AT50" s="350"/>
      <c r="AU50" s="355"/>
      <c r="AV50" s="9"/>
    </row>
    <row r="51" spans="1:48" ht="12" customHeight="1">
      <c r="A51" s="6"/>
      <c r="B51" s="7"/>
      <c r="C51" s="313"/>
      <c r="D51" s="314"/>
      <c r="E51" s="314"/>
      <c r="F51" s="314"/>
      <c r="G51" s="314"/>
      <c r="H51" s="314"/>
      <c r="I51" s="314"/>
      <c r="J51" s="377"/>
      <c r="K51" s="384"/>
      <c r="L51" s="385"/>
      <c r="M51" s="349"/>
      <c r="N51" s="350"/>
      <c r="O51" s="350"/>
      <c r="P51" s="350"/>
      <c r="Q51" s="350"/>
      <c r="R51" s="350"/>
      <c r="S51" s="350"/>
      <c r="T51" s="350"/>
      <c r="U51" s="350"/>
      <c r="V51" s="316"/>
      <c r="W51" s="317"/>
      <c r="X51" s="318"/>
      <c r="Y51" s="349"/>
      <c r="Z51" s="350"/>
      <c r="AA51" s="350"/>
      <c r="AB51" s="350"/>
      <c r="AC51" s="350"/>
      <c r="AD51" s="350"/>
      <c r="AE51" s="350"/>
      <c r="AF51" s="350"/>
      <c r="AG51" s="350"/>
      <c r="AH51" s="350"/>
      <c r="AI51" s="350"/>
      <c r="AJ51" s="350"/>
      <c r="AK51" s="350"/>
      <c r="AL51" s="350"/>
      <c r="AM51" s="350"/>
      <c r="AN51" s="350"/>
      <c r="AO51" s="350"/>
      <c r="AP51" s="350"/>
      <c r="AQ51" s="350"/>
      <c r="AR51" s="350"/>
      <c r="AS51" s="350"/>
      <c r="AT51" s="350"/>
      <c r="AU51" s="355"/>
      <c r="AV51" s="9"/>
    </row>
    <row r="52" spans="1:48" ht="12" customHeight="1">
      <c r="A52" s="6"/>
      <c r="B52" s="7"/>
      <c r="C52" s="313"/>
      <c r="D52" s="314"/>
      <c r="E52" s="314"/>
      <c r="F52" s="314"/>
      <c r="G52" s="314"/>
      <c r="H52" s="314"/>
      <c r="I52" s="314"/>
      <c r="J52" s="377"/>
      <c r="K52" s="386" t="s">
        <v>62</v>
      </c>
      <c r="L52" s="387"/>
      <c r="M52" s="366"/>
      <c r="N52" s="367"/>
      <c r="O52" s="367"/>
      <c r="P52" s="367"/>
      <c r="Q52" s="367"/>
      <c r="R52" s="367"/>
      <c r="S52" s="367"/>
      <c r="T52" s="367"/>
      <c r="U52" s="368"/>
      <c r="V52" s="310" t="s">
        <v>64</v>
      </c>
      <c r="W52" s="311"/>
      <c r="X52" s="312"/>
      <c r="Y52" s="319"/>
      <c r="Z52" s="320"/>
      <c r="AA52" s="320"/>
      <c r="AB52" s="320"/>
      <c r="AC52" s="320"/>
      <c r="AD52" s="320"/>
      <c r="AE52" s="320"/>
      <c r="AF52" s="320"/>
      <c r="AG52" s="320"/>
      <c r="AH52" s="320"/>
      <c r="AI52" s="320"/>
      <c r="AJ52" s="320"/>
      <c r="AK52" s="320"/>
      <c r="AL52" s="320"/>
      <c r="AM52" s="320"/>
      <c r="AN52" s="320"/>
      <c r="AO52" s="320"/>
      <c r="AP52" s="320"/>
      <c r="AQ52" s="320"/>
      <c r="AR52" s="320"/>
      <c r="AS52" s="320"/>
      <c r="AT52" s="320"/>
      <c r="AU52" s="321"/>
      <c r="AV52" s="9"/>
    </row>
    <row r="53" spans="1:48" ht="12" customHeight="1">
      <c r="A53" s="6"/>
      <c r="B53" s="7"/>
      <c r="C53" s="313"/>
      <c r="D53" s="314"/>
      <c r="E53" s="314"/>
      <c r="F53" s="314"/>
      <c r="G53" s="314"/>
      <c r="H53" s="314"/>
      <c r="I53" s="314"/>
      <c r="J53" s="377"/>
      <c r="K53" s="295"/>
      <c r="L53" s="383"/>
      <c r="M53" s="369"/>
      <c r="N53" s="370"/>
      <c r="O53" s="370"/>
      <c r="P53" s="370"/>
      <c r="Q53" s="370"/>
      <c r="R53" s="370"/>
      <c r="S53" s="370"/>
      <c r="T53" s="370"/>
      <c r="U53" s="371"/>
      <c r="V53" s="313"/>
      <c r="W53" s="314"/>
      <c r="X53" s="315"/>
      <c r="Y53" s="322"/>
      <c r="Z53" s="323"/>
      <c r="AA53" s="323"/>
      <c r="AB53" s="323"/>
      <c r="AC53" s="323"/>
      <c r="AD53" s="323"/>
      <c r="AE53" s="323"/>
      <c r="AF53" s="323"/>
      <c r="AG53" s="323"/>
      <c r="AH53" s="323"/>
      <c r="AI53" s="323"/>
      <c r="AJ53" s="323"/>
      <c r="AK53" s="323"/>
      <c r="AL53" s="323"/>
      <c r="AM53" s="323"/>
      <c r="AN53" s="323"/>
      <c r="AO53" s="323"/>
      <c r="AP53" s="323"/>
      <c r="AQ53" s="323"/>
      <c r="AR53" s="323"/>
      <c r="AS53" s="323"/>
      <c r="AT53" s="323"/>
      <c r="AU53" s="324"/>
      <c r="AV53" s="9"/>
    </row>
    <row r="54" spans="1:48" ht="12" customHeight="1">
      <c r="A54" s="6"/>
      <c r="B54" s="7"/>
      <c r="C54" s="313"/>
      <c r="D54" s="314"/>
      <c r="E54" s="314"/>
      <c r="F54" s="314"/>
      <c r="G54" s="314"/>
      <c r="H54" s="314"/>
      <c r="I54" s="314"/>
      <c r="J54" s="377"/>
      <c r="K54" s="384"/>
      <c r="L54" s="385"/>
      <c r="M54" s="372"/>
      <c r="N54" s="373"/>
      <c r="O54" s="373"/>
      <c r="P54" s="373"/>
      <c r="Q54" s="373"/>
      <c r="R54" s="373"/>
      <c r="S54" s="373"/>
      <c r="T54" s="373"/>
      <c r="U54" s="374"/>
      <c r="V54" s="316"/>
      <c r="W54" s="317"/>
      <c r="X54" s="318"/>
      <c r="Y54" s="325"/>
      <c r="Z54" s="326"/>
      <c r="AA54" s="326"/>
      <c r="AB54" s="326"/>
      <c r="AC54" s="326"/>
      <c r="AD54" s="326"/>
      <c r="AE54" s="326"/>
      <c r="AF54" s="326"/>
      <c r="AG54" s="326"/>
      <c r="AH54" s="326"/>
      <c r="AI54" s="326"/>
      <c r="AJ54" s="326"/>
      <c r="AK54" s="326"/>
      <c r="AL54" s="326"/>
      <c r="AM54" s="326"/>
      <c r="AN54" s="326"/>
      <c r="AO54" s="326"/>
      <c r="AP54" s="326"/>
      <c r="AQ54" s="326"/>
      <c r="AR54" s="326"/>
      <c r="AS54" s="326"/>
      <c r="AT54" s="326"/>
      <c r="AU54" s="327"/>
      <c r="AV54" s="9"/>
    </row>
    <row r="55" spans="1:48" ht="12" customHeight="1">
      <c r="A55" s="6"/>
      <c r="B55" s="7"/>
      <c r="C55" s="313"/>
      <c r="D55" s="314"/>
      <c r="E55" s="314"/>
      <c r="F55" s="314"/>
      <c r="G55" s="314"/>
      <c r="H55" s="314"/>
      <c r="I55" s="314"/>
      <c r="J55" s="377"/>
      <c r="K55" s="386" t="s">
        <v>62</v>
      </c>
      <c r="L55" s="387"/>
      <c r="M55" s="301"/>
      <c r="N55" s="302"/>
      <c r="O55" s="302"/>
      <c r="P55" s="302"/>
      <c r="Q55" s="302"/>
      <c r="R55" s="302"/>
      <c r="S55" s="302"/>
      <c r="T55" s="302"/>
      <c r="U55" s="303"/>
      <c r="V55" s="310" t="s">
        <v>64</v>
      </c>
      <c r="W55" s="311"/>
      <c r="X55" s="312"/>
      <c r="Y55" s="319"/>
      <c r="Z55" s="320"/>
      <c r="AA55" s="320"/>
      <c r="AB55" s="320"/>
      <c r="AC55" s="320"/>
      <c r="AD55" s="320"/>
      <c r="AE55" s="320"/>
      <c r="AF55" s="320"/>
      <c r="AG55" s="320"/>
      <c r="AH55" s="320"/>
      <c r="AI55" s="320"/>
      <c r="AJ55" s="320"/>
      <c r="AK55" s="320"/>
      <c r="AL55" s="320"/>
      <c r="AM55" s="320"/>
      <c r="AN55" s="320"/>
      <c r="AO55" s="320"/>
      <c r="AP55" s="320"/>
      <c r="AQ55" s="320"/>
      <c r="AR55" s="320"/>
      <c r="AS55" s="320"/>
      <c r="AT55" s="320"/>
      <c r="AU55" s="321"/>
      <c r="AV55" s="9"/>
    </row>
    <row r="56" spans="1:48" ht="12" customHeight="1">
      <c r="A56" s="6"/>
      <c r="B56" s="7"/>
      <c r="C56" s="313"/>
      <c r="D56" s="314"/>
      <c r="E56" s="314"/>
      <c r="F56" s="314"/>
      <c r="G56" s="314"/>
      <c r="H56" s="314"/>
      <c r="I56" s="314"/>
      <c r="J56" s="377"/>
      <c r="K56" s="295"/>
      <c r="L56" s="383"/>
      <c r="M56" s="304"/>
      <c r="N56" s="305"/>
      <c r="O56" s="305"/>
      <c r="P56" s="305"/>
      <c r="Q56" s="305"/>
      <c r="R56" s="305"/>
      <c r="S56" s="305"/>
      <c r="T56" s="305"/>
      <c r="U56" s="306"/>
      <c r="V56" s="313"/>
      <c r="W56" s="314"/>
      <c r="X56" s="315"/>
      <c r="Y56" s="322"/>
      <c r="Z56" s="323"/>
      <c r="AA56" s="323"/>
      <c r="AB56" s="323"/>
      <c r="AC56" s="323"/>
      <c r="AD56" s="323"/>
      <c r="AE56" s="323"/>
      <c r="AF56" s="323"/>
      <c r="AG56" s="323"/>
      <c r="AH56" s="323"/>
      <c r="AI56" s="323"/>
      <c r="AJ56" s="323"/>
      <c r="AK56" s="323"/>
      <c r="AL56" s="323"/>
      <c r="AM56" s="323"/>
      <c r="AN56" s="323"/>
      <c r="AO56" s="323"/>
      <c r="AP56" s="323"/>
      <c r="AQ56" s="323"/>
      <c r="AR56" s="323"/>
      <c r="AS56" s="323"/>
      <c r="AT56" s="323"/>
      <c r="AU56" s="324"/>
      <c r="AV56" s="9"/>
    </row>
    <row r="57" spans="1:48" ht="12" customHeight="1">
      <c r="A57" s="6"/>
      <c r="B57" s="7"/>
      <c r="C57" s="313"/>
      <c r="D57" s="314"/>
      <c r="E57" s="314"/>
      <c r="F57" s="314"/>
      <c r="G57" s="314"/>
      <c r="H57" s="314"/>
      <c r="I57" s="314"/>
      <c r="J57" s="377"/>
      <c r="K57" s="384"/>
      <c r="L57" s="385"/>
      <c r="M57" s="307"/>
      <c r="N57" s="308"/>
      <c r="O57" s="308"/>
      <c r="P57" s="308"/>
      <c r="Q57" s="308"/>
      <c r="R57" s="308"/>
      <c r="S57" s="308"/>
      <c r="T57" s="308"/>
      <c r="U57" s="309"/>
      <c r="V57" s="316"/>
      <c r="W57" s="317"/>
      <c r="X57" s="318"/>
      <c r="Y57" s="325"/>
      <c r="Z57" s="326"/>
      <c r="AA57" s="326"/>
      <c r="AB57" s="326"/>
      <c r="AC57" s="326"/>
      <c r="AD57" s="326"/>
      <c r="AE57" s="326"/>
      <c r="AF57" s="326"/>
      <c r="AG57" s="326"/>
      <c r="AH57" s="326"/>
      <c r="AI57" s="326"/>
      <c r="AJ57" s="326"/>
      <c r="AK57" s="326"/>
      <c r="AL57" s="326"/>
      <c r="AM57" s="326"/>
      <c r="AN57" s="326"/>
      <c r="AO57" s="326"/>
      <c r="AP57" s="326"/>
      <c r="AQ57" s="326"/>
      <c r="AR57" s="326"/>
      <c r="AS57" s="326"/>
      <c r="AT57" s="326"/>
      <c r="AU57" s="327"/>
      <c r="AV57" s="9"/>
    </row>
    <row r="58" spans="1:48" ht="12" customHeight="1">
      <c r="A58" s="6"/>
      <c r="B58" s="7"/>
      <c r="C58" s="313"/>
      <c r="D58" s="314"/>
      <c r="E58" s="314"/>
      <c r="F58" s="314"/>
      <c r="G58" s="314"/>
      <c r="H58" s="314"/>
      <c r="I58" s="314"/>
      <c r="J58" s="377"/>
      <c r="K58" s="386" t="s">
        <v>62</v>
      </c>
      <c r="L58" s="387"/>
      <c r="M58" s="301"/>
      <c r="N58" s="302"/>
      <c r="O58" s="302"/>
      <c r="P58" s="302"/>
      <c r="Q58" s="302"/>
      <c r="R58" s="302"/>
      <c r="S58" s="302"/>
      <c r="T58" s="302"/>
      <c r="U58" s="303"/>
      <c r="V58" s="310" t="s">
        <v>64</v>
      </c>
      <c r="W58" s="311"/>
      <c r="X58" s="312"/>
      <c r="Y58" s="319"/>
      <c r="Z58" s="320"/>
      <c r="AA58" s="320"/>
      <c r="AB58" s="320"/>
      <c r="AC58" s="320"/>
      <c r="AD58" s="320"/>
      <c r="AE58" s="320"/>
      <c r="AF58" s="320"/>
      <c r="AG58" s="320"/>
      <c r="AH58" s="320"/>
      <c r="AI58" s="320"/>
      <c r="AJ58" s="320"/>
      <c r="AK58" s="320"/>
      <c r="AL58" s="320"/>
      <c r="AM58" s="320"/>
      <c r="AN58" s="320"/>
      <c r="AO58" s="320"/>
      <c r="AP58" s="320"/>
      <c r="AQ58" s="320"/>
      <c r="AR58" s="320"/>
      <c r="AS58" s="320"/>
      <c r="AT58" s="320"/>
      <c r="AU58" s="321"/>
      <c r="AV58" s="9"/>
    </row>
    <row r="59" spans="1:48" ht="12" customHeight="1">
      <c r="A59" s="6"/>
      <c r="B59" s="7"/>
      <c r="C59" s="313"/>
      <c r="D59" s="314"/>
      <c r="E59" s="314"/>
      <c r="F59" s="314"/>
      <c r="G59" s="314"/>
      <c r="H59" s="314"/>
      <c r="I59" s="314"/>
      <c r="J59" s="377"/>
      <c r="K59" s="295"/>
      <c r="L59" s="383"/>
      <c r="M59" s="304"/>
      <c r="N59" s="305"/>
      <c r="O59" s="305"/>
      <c r="P59" s="305"/>
      <c r="Q59" s="305"/>
      <c r="R59" s="305"/>
      <c r="S59" s="305"/>
      <c r="T59" s="305"/>
      <c r="U59" s="306"/>
      <c r="V59" s="313"/>
      <c r="W59" s="314"/>
      <c r="X59" s="315"/>
      <c r="Y59" s="322"/>
      <c r="Z59" s="323"/>
      <c r="AA59" s="323"/>
      <c r="AB59" s="323"/>
      <c r="AC59" s="323"/>
      <c r="AD59" s="323"/>
      <c r="AE59" s="323"/>
      <c r="AF59" s="323"/>
      <c r="AG59" s="323"/>
      <c r="AH59" s="323"/>
      <c r="AI59" s="323"/>
      <c r="AJ59" s="323"/>
      <c r="AK59" s="323"/>
      <c r="AL59" s="323"/>
      <c r="AM59" s="323"/>
      <c r="AN59" s="323"/>
      <c r="AO59" s="323"/>
      <c r="AP59" s="323"/>
      <c r="AQ59" s="323"/>
      <c r="AR59" s="323"/>
      <c r="AS59" s="323"/>
      <c r="AT59" s="323"/>
      <c r="AU59" s="324"/>
      <c r="AV59" s="9"/>
    </row>
    <row r="60" spans="1:48" ht="12" customHeight="1">
      <c r="A60" s="6"/>
      <c r="B60" s="7"/>
      <c r="C60" s="378"/>
      <c r="D60" s="379"/>
      <c r="E60" s="379"/>
      <c r="F60" s="379"/>
      <c r="G60" s="379"/>
      <c r="H60" s="379"/>
      <c r="I60" s="379"/>
      <c r="J60" s="380"/>
      <c r="K60" s="384"/>
      <c r="L60" s="385"/>
      <c r="M60" s="307"/>
      <c r="N60" s="308"/>
      <c r="O60" s="308"/>
      <c r="P60" s="308"/>
      <c r="Q60" s="308"/>
      <c r="R60" s="308"/>
      <c r="S60" s="308"/>
      <c r="T60" s="308"/>
      <c r="U60" s="309"/>
      <c r="V60" s="316"/>
      <c r="W60" s="317"/>
      <c r="X60" s="318"/>
      <c r="Y60" s="325"/>
      <c r="Z60" s="326"/>
      <c r="AA60" s="326"/>
      <c r="AB60" s="326"/>
      <c r="AC60" s="326"/>
      <c r="AD60" s="326"/>
      <c r="AE60" s="326"/>
      <c r="AF60" s="326"/>
      <c r="AG60" s="326"/>
      <c r="AH60" s="326"/>
      <c r="AI60" s="326"/>
      <c r="AJ60" s="326"/>
      <c r="AK60" s="326"/>
      <c r="AL60" s="326"/>
      <c r="AM60" s="326"/>
      <c r="AN60" s="326"/>
      <c r="AO60" s="326"/>
      <c r="AP60" s="326"/>
      <c r="AQ60" s="326"/>
      <c r="AR60" s="326"/>
      <c r="AS60" s="326"/>
      <c r="AT60" s="326"/>
      <c r="AU60" s="327"/>
      <c r="AV60" s="9"/>
    </row>
    <row r="61" spans="1:48" ht="12" customHeight="1">
      <c r="A61" s="6"/>
      <c r="B61" s="7"/>
      <c r="C61" s="335" t="s">
        <v>73</v>
      </c>
      <c r="D61" s="397"/>
      <c r="E61" s="397"/>
      <c r="F61" s="397"/>
      <c r="G61" s="397"/>
      <c r="H61" s="397"/>
      <c r="I61" s="397"/>
      <c r="J61" s="398"/>
      <c r="K61" s="386" t="s">
        <v>62</v>
      </c>
      <c r="L61" s="387"/>
      <c r="M61" s="301"/>
      <c r="N61" s="302"/>
      <c r="O61" s="302"/>
      <c r="P61" s="302"/>
      <c r="Q61" s="302"/>
      <c r="R61" s="302"/>
      <c r="S61" s="302"/>
      <c r="T61" s="302"/>
      <c r="U61" s="303"/>
      <c r="V61" s="310" t="s">
        <v>64</v>
      </c>
      <c r="W61" s="311"/>
      <c r="X61" s="312"/>
      <c r="Y61" s="319"/>
      <c r="Z61" s="320"/>
      <c r="AA61" s="320"/>
      <c r="AB61" s="320"/>
      <c r="AC61" s="320"/>
      <c r="AD61" s="320"/>
      <c r="AE61" s="320"/>
      <c r="AF61" s="320"/>
      <c r="AG61" s="320"/>
      <c r="AH61" s="320"/>
      <c r="AI61" s="320"/>
      <c r="AJ61" s="320"/>
      <c r="AK61" s="320"/>
      <c r="AL61" s="320"/>
      <c r="AM61" s="320"/>
      <c r="AN61" s="320"/>
      <c r="AO61" s="320"/>
      <c r="AP61" s="320"/>
      <c r="AQ61" s="320"/>
      <c r="AR61" s="320"/>
      <c r="AS61" s="320"/>
      <c r="AT61" s="320"/>
      <c r="AU61" s="321"/>
      <c r="AV61" s="9"/>
    </row>
    <row r="62" spans="1:48" ht="12" customHeight="1">
      <c r="A62" s="6"/>
      <c r="B62" s="7"/>
      <c r="C62" s="313"/>
      <c r="D62" s="314"/>
      <c r="E62" s="314"/>
      <c r="F62" s="314"/>
      <c r="G62" s="314"/>
      <c r="H62" s="314"/>
      <c r="I62" s="314"/>
      <c r="J62" s="377"/>
      <c r="K62" s="295"/>
      <c r="L62" s="383"/>
      <c r="M62" s="304"/>
      <c r="N62" s="305"/>
      <c r="O62" s="305"/>
      <c r="P62" s="305"/>
      <c r="Q62" s="305"/>
      <c r="R62" s="305"/>
      <c r="S62" s="305"/>
      <c r="T62" s="305"/>
      <c r="U62" s="306"/>
      <c r="V62" s="313"/>
      <c r="W62" s="314"/>
      <c r="X62" s="315"/>
      <c r="Y62" s="322"/>
      <c r="Z62" s="323"/>
      <c r="AA62" s="323"/>
      <c r="AB62" s="323"/>
      <c r="AC62" s="323"/>
      <c r="AD62" s="323"/>
      <c r="AE62" s="323"/>
      <c r="AF62" s="323"/>
      <c r="AG62" s="323"/>
      <c r="AH62" s="323"/>
      <c r="AI62" s="323"/>
      <c r="AJ62" s="323"/>
      <c r="AK62" s="323"/>
      <c r="AL62" s="323"/>
      <c r="AM62" s="323"/>
      <c r="AN62" s="323"/>
      <c r="AO62" s="323"/>
      <c r="AP62" s="323"/>
      <c r="AQ62" s="323"/>
      <c r="AR62" s="323"/>
      <c r="AS62" s="323"/>
      <c r="AT62" s="323"/>
      <c r="AU62" s="324"/>
      <c r="AV62" s="9"/>
    </row>
    <row r="63" spans="1:48" ht="12" customHeight="1">
      <c r="A63" s="6"/>
      <c r="B63" s="7"/>
      <c r="C63" s="313"/>
      <c r="D63" s="314"/>
      <c r="E63" s="314"/>
      <c r="F63" s="314"/>
      <c r="G63" s="314"/>
      <c r="H63" s="314"/>
      <c r="I63" s="314"/>
      <c r="J63" s="377"/>
      <c r="K63" s="384"/>
      <c r="L63" s="385"/>
      <c r="M63" s="307"/>
      <c r="N63" s="308"/>
      <c r="O63" s="308"/>
      <c r="P63" s="308"/>
      <c r="Q63" s="308"/>
      <c r="R63" s="308"/>
      <c r="S63" s="308"/>
      <c r="T63" s="308"/>
      <c r="U63" s="309"/>
      <c r="V63" s="316"/>
      <c r="W63" s="317"/>
      <c r="X63" s="318"/>
      <c r="Y63" s="325"/>
      <c r="Z63" s="326"/>
      <c r="AA63" s="326"/>
      <c r="AB63" s="326"/>
      <c r="AC63" s="326"/>
      <c r="AD63" s="326"/>
      <c r="AE63" s="326"/>
      <c r="AF63" s="326"/>
      <c r="AG63" s="326"/>
      <c r="AH63" s="326"/>
      <c r="AI63" s="326"/>
      <c r="AJ63" s="326"/>
      <c r="AK63" s="326"/>
      <c r="AL63" s="326"/>
      <c r="AM63" s="326"/>
      <c r="AN63" s="326"/>
      <c r="AO63" s="326"/>
      <c r="AP63" s="326"/>
      <c r="AQ63" s="326"/>
      <c r="AR63" s="326"/>
      <c r="AS63" s="326"/>
      <c r="AT63" s="326"/>
      <c r="AU63" s="327"/>
      <c r="AV63" s="9"/>
    </row>
    <row r="64" spans="1:48" ht="12" customHeight="1">
      <c r="A64" s="6"/>
      <c r="B64" s="7"/>
      <c r="C64" s="313"/>
      <c r="D64" s="314"/>
      <c r="E64" s="314"/>
      <c r="F64" s="314"/>
      <c r="G64" s="314"/>
      <c r="H64" s="314"/>
      <c r="I64" s="314"/>
      <c r="J64" s="377"/>
      <c r="K64" s="386" t="s">
        <v>62</v>
      </c>
      <c r="L64" s="387"/>
      <c r="M64" s="301"/>
      <c r="N64" s="428"/>
      <c r="O64" s="428"/>
      <c r="P64" s="428"/>
      <c r="Q64" s="428"/>
      <c r="R64" s="428"/>
      <c r="S64" s="428"/>
      <c r="T64" s="428"/>
      <c r="U64" s="428"/>
      <c r="V64" s="433" t="s">
        <v>64</v>
      </c>
      <c r="W64" s="434"/>
      <c r="X64" s="312"/>
      <c r="Y64" s="301"/>
      <c r="Z64" s="423"/>
      <c r="AA64" s="423"/>
      <c r="AB64" s="423"/>
      <c r="AC64" s="423"/>
      <c r="AD64" s="423"/>
      <c r="AE64" s="423"/>
      <c r="AF64" s="423"/>
      <c r="AG64" s="423"/>
      <c r="AH64" s="423"/>
      <c r="AI64" s="423"/>
      <c r="AJ64" s="423"/>
      <c r="AK64" s="423"/>
      <c r="AL64" s="423"/>
      <c r="AM64" s="423"/>
      <c r="AN64" s="423"/>
      <c r="AO64" s="423"/>
      <c r="AP64" s="423"/>
      <c r="AQ64" s="423"/>
      <c r="AR64" s="423"/>
      <c r="AS64" s="423"/>
      <c r="AT64" s="423"/>
      <c r="AU64" s="424"/>
      <c r="AV64" s="9"/>
    </row>
    <row r="65" spans="1:48" ht="12" customHeight="1">
      <c r="A65" s="6"/>
      <c r="B65" s="7"/>
      <c r="C65" s="313"/>
      <c r="D65" s="314"/>
      <c r="E65" s="314"/>
      <c r="F65" s="314"/>
      <c r="G65" s="314"/>
      <c r="H65" s="314"/>
      <c r="I65" s="314"/>
      <c r="J65" s="377"/>
      <c r="K65" s="295"/>
      <c r="L65" s="383"/>
      <c r="M65" s="429"/>
      <c r="N65" s="323"/>
      <c r="O65" s="323"/>
      <c r="P65" s="323"/>
      <c r="Q65" s="323"/>
      <c r="R65" s="323"/>
      <c r="S65" s="323"/>
      <c r="T65" s="323"/>
      <c r="U65" s="430"/>
      <c r="V65" s="435"/>
      <c r="W65" s="436"/>
      <c r="X65" s="437"/>
      <c r="Y65" s="322"/>
      <c r="Z65" s="323"/>
      <c r="AA65" s="323"/>
      <c r="AB65" s="323"/>
      <c r="AC65" s="323"/>
      <c r="AD65" s="323"/>
      <c r="AE65" s="323"/>
      <c r="AF65" s="323"/>
      <c r="AG65" s="323"/>
      <c r="AH65" s="323"/>
      <c r="AI65" s="323"/>
      <c r="AJ65" s="323"/>
      <c r="AK65" s="323"/>
      <c r="AL65" s="323"/>
      <c r="AM65" s="323"/>
      <c r="AN65" s="323"/>
      <c r="AO65" s="323"/>
      <c r="AP65" s="323"/>
      <c r="AQ65" s="323"/>
      <c r="AR65" s="323"/>
      <c r="AS65" s="323"/>
      <c r="AT65" s="323"/>
      <c r="AU65" s="324"/>
      <c r="AV65" s="9"/>
    </row>
    <row r="66" spans="1:48" ht="12" customHeight="1">
      <c r="A66" s="6"/>
      <c r="B66" s="7"/>
      <c r="C66" s="399"/>
      <c r="D66" s="400"/>
      <c r="E66" s="400"/>
      <c r="F66" s="400"/>
      <c r="G66" s="400"/>
      <c r="H66" s="400"/>
      <c r="I66" s="400"/>
      <c r="J66" s="401"/>
      <c r="K66" s="277"/>
      <c r="L66" s="443"/>
      <c r="M66" s="431"/>
      <c r="N66" s="432"/>
      <c r="O66" s="432"/>
      <c r="P66" s="432"/>
      <c r="Q66" s="432"/>
      <c r="R66" s="432"/>
      <c r="S66" s="432"/>
      <c r="T66" s="432"/>
      <c r="U66" s="432"/>
      <c r="V66" s="438"/>
      <c r="W66" s="439"/>
      <c r="X66" s="440"/>
      <c r="Y66" s="425"/>
      <c r="Z66" s="426"/>
      <c r="AA66" s="426"/>
      <c r="AB66" s="426"/>
      <c r="AC66" s="426"/>
      <c r="AD66" s="426"/>
      <c r="AE66" s="426"/>
      <c r="AF66" s="426"/>
      <c r="AG66" s="426"/>
      <c r="AH66" s="426"/>
      <c r="AI66" s="426"/>
      <c r="AJ66" s="426"/>
      <c r="AK66" s="426"/>
      <c r="AL66" s="426"/>
      <c r="AM66" s="426"/>
      <c r="AN66" s="426"/>
      <c r="AO66" s="426"/>
      <c r="AP66" s="426"/>
      <c r="AQ66" s="426"/>
      <c r="AR66" s="426"/>
      <c r="AS66" s="426"/>
      <c r="AT66" s="426"/>
      <c r="AU66" s="427"/>
      <c r="AV66" s="9"/>
    </row>
    <row r="67" spans="1:48" ht="12" customHeight="1">
      <c r="A67" s="6"/>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9"/>
    </row>
    <row r="68" spans="1:48" ht="12" customHeight="1">
      <c r="A68" s="6"/>
      <c r="B68" s="7"/>
      <c r="C68" s="7" t="s">
        <v>80</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9"/>
    </row>
    <row r="69" spans="1:48" ht="12" customHeight="1">
      <c r="A69" s="6"/>
      <c r="B69" s="7"/>
      <c r="C69" s="402" t="s">
        <v>60</v>
      </c>
      <c r="D69" s="275"/>
      <c r="E69" s="275"/>
      <c r="F69" s="275"/>
      <c r="G69" s="275"/>
      <c r="H69" s="275"/>
      <c r="I69" s="275"/>
      <c r="J69" s="276"/>
      <c r="K69" s="403" t="s">
        <v>11</v>
      </c>
      <c r="L69" s="404"/>
      <c r="M69" s="404"/>
      <c r="N69" s="404"/>
      <c r="O69" s="404"/>
      <c r="P69" s="405"/>
      <c r="Q69" s="409"/>
      <c r="R69" s="410"/>
      <c r="S69" s="411"/>
      <c r="T69" s="441" t="s">
        <v>18</v>
      </c>
      <c r="U69" s="404"/>
      <c r="V69" s="404"/>
      <c r="W69" s="404"/>
      <c r="X69" s="404"/>
      <c r="Y69" s="405"/>
      <c r="Z69" s="409"/>
      <c r="AA69" s="410"/>
      <c r="AB69" s="411"/>
      <c r="AC69" s="441" t="s">
        <v>20</v>
      </c>
      <c r="AD69" s="404"/>
      <c r="AE69" s="404"/>
      <c r="AF69" s="404"/>
      <c r="AG69" s="404"/>
      <c r="AH69" s="405"/>
      <c r="AI69" s="409"/>
      <c r="AJ69" s="410"/>
      <c r="AK69" s="411"/>
      <c r="AL69" s="441" t="s">
        <v>24</v>
      </c>
      <c r="AM69" s="404"/>
      <c r="AN69" s="404"/>
      <c r="AO69" s="404"/>
      <c r="AP69" s="404"/>
      <c r="AQ69" s="404"/>
      <c r="AR69" s="405"/>
      <c r="AS69" s="409"/>
      <c r="AT69" s="410"/>
      <c r="AU69" s="444"/>
      <c r="AV69" s="9"/>
    </row>
    <row r="70" spans="1:48" ht="12" customHeight="1">
      <c r="A70" s="6"/>
      <c r="B70" s="7"/>
      <c r="C70" s="295"/>
      <c r="D70" s="296"/>
      <c r="E70" s="296"/>
      <c r="F70" s="296"/>
      <c r="G70" s="296"/>
      <c r="H70" s="296"/>
      <c r="I70" s="296"/>
      <c r="J70" s="297"/>
      <c r="K70" s="406"/>
      <c r="L70" s="407"/>
      <c r="M70" s="407"/>
      <c r="N70" s="407"/>
      <c r="O70" s="407"/>
      <c r="P70" s="408"/>
      <c r="Q70" s="412"/>
      <c r="R70" s="413"/>
      <c r="S70" s="414"/>
      <c r="T70" s="442"/>
      <c r="U70" s="407"/>
      <c r="V70" s="407"/>
      <c r="W70" s="407"/>
      <c r="X70" s="407"/>
      <c r="Y70" s="408"/>
      <c r="Z70" s="412"/>
      <c r="AA70" s="413"/>
      <c r="AB70" s="414"/>
      <c r="AC70" s="442"/>
      <c r="AD70" s="407"/>
      <c r="AE70" s="407"/>
      <c r="AF70" s="407"/>
      <c r="AG70" s="407"/>
      <c r="AH70" s="408"/>
      <c r="AI70" s="412"/>
      <c r="AJ70" s="413"/>
      <c r="AK70" s="414"/>
      <c r="AL70" s="442"/>
      <c r="AM70" s="407"/>
      <c r="AN70" s="407"/>
      <c r="AO70" s="407"/>
      <c r="AP70" s="407"/>
      <c r="AQ70" s="407"/>
      <c r="AR70" s="408"/>
      <c r="AS70" s="412"/>
      <c r="AT70" s="413"/>
      <c r="AU70" s="445"/>
      <c r="AV70" s="9"/>
    </row>
    <row r="71" spans="1:48" ht="8.5" customHeight="1">
      <c r="A71" s="6"/>
      <c r="B71" s="7"/>
      <c r="C71" s="295"/>
      <c r="D71" s="296"/>
      <c r="E71" s="296"/>
      <c r="F71" s="296"/>
      <c r="G71" s="296"/>
      <c r="H71" s="296"/>
      <c r="I71" s="296"/>
      <c r="J71" s="297"/>
      <c r="K71" s="415" t="s">
        <v>28</v>
      </c>
      <c r="L71" s="407"/>
      <c r="M71" s="407"/>
      <c r="N71" s="407"/>
      <c r="O71" s="407"/>
      <c r="P71" s="408"/>
      <c r="Q71" s="419"/>
      <c r="R71" s="413"/>
      <c r="S71" s="414"/>
      <c r="T71" s="446" t="s">
        <v>30</v>
      </c>
      <c r="U71" s="407"/>
      <c r="V71" s="407"/>
      <c r="W71" s="407"/>
      <c r="X71" s="407"/>
      <c r="Y71" s="408"/>
      <c r="Z71" s="419"/>
      <c r="AA71" s="413"/>
      <c r="AB71" s="414"/>
      <c r="AC71" s="446" t="s">
        <v>85</v>
      </c>
      <c r="AD71" s="407"/>
      <c r="AE71" s="407"/>
      <c r="AF71" s="407"/>
      <c r="AG71" s="407"/>
      <c r="AH71" s="408"/>
      <c r="AI71" s="419"/>
      <c r="AJ71" s="413"/>
      <c r="AK71" s="414"/>
      <c r="AL71" s="388" t="s">
        <v>221</v>
      </c>
      <c r="AM71" s="389"/>
      <c r="AN71" s="389"/>
      <c r="AO71" s="389"/>
      <c r="AP71" s="452"/>
      <c r="AQ71" s="453" t="s">
        <v>222</v>
      </c>
      <c r="AR71" s="454"/>
      <c r="AS71" s="454"/>
      <c r="AT71" s="454"/>
      <c r="AU71" s="455"/>
      <c r="AV71" s="9"/>
    </row>
    <row r="72" spans="1:48" ht="15.5" customHeight="1">
      <c r="A72" s="6"/>
      <c r="B72" s="7"/>
      <c r="C72" s="277"/>
      <c r="D72" s="278"/>
      <c r="E72" s="278"/>
      <c r="F72" s="278"/>
      <c r="G72" s="278"/>
      <c r="H72" s="278"/>
      <c r="I72" s="278"/>
      <c r="J72" s="279"/>
      <c r="K72" s="416"/>
      <c r="L72" s="417"/>
      <c r="M72" s="417"/>
      <c r="N72" s="417"/>
      <c r="O72" s="417"/>
      <c r="P72" s="418"/>
      <c r="Q72" s="420"/>
      <c r="R72" s="421"/>
      <c r="S72" s="422"/>
      <c r="T72" s="447"/>
      <c r="U72" s="417"/>
      <c r="V72" s="417"/>
      <c r="W72" s="417"/>
      <c r="X72" s="417"/>
      <c r="Y72" s="418"/>
      <c r="Z72" s="420"/>
      <c r="AA72" s="421"/>
      <c r="AB72" s="422"/>
      <c r="AC72" s="447"/>
      <c r="AD72" s="417"/>
      <c r="AE72" s="417"/>
      <c r="AF72" s="417"/>
      <c r="AG72" s="417"/>
      <c r="AH72" s="418"/>
      <c r="AI72" s="420"/>
      <c r="AJ72" s="421"/>
      <c r="AK72" s="422"/>
      <c r="AL72" s="448"/>
      <c r="AM72" s="449"/>
      <c r="AN72" s="449"/>
      <c r="AO72" s="449"/>
      <c r="AP72" s="450"/>
      <c r="AQ72" s="448"/>
      <c r="AR72" s="449"/>
      <c r="AS72" s="449"/>
      <c r="AT72" s="449"/>
      <c r="AU72" s="451"/>
      <c r="AV72" s="9"/>
    </row>
    <row r="73" spans="1:48" ht="12" customHeight="1">
      <c r="A73" s="6"/>
      <c r="B73" s="7"/>
      <c r="C73" s="402" t="s">
        <v>86</v>
      </c>
      <c r="D73" s="275"/>
      <c r="E73" s="275"/>
      <c r="F73" s="275"/>
      <c r="G73" s="275"/>
      <c r="H73" s="275"/>
      <c r="I73" s="275"/>
      <c r="J73" s="276"/>
      <c r="K73" s="403" t="s">
        <v>87</v>
      </c>
      <c r="L73" s="404"/>
      <c r="M73" s="404"/>
      <c r="N73" s="404"/>
      <c r="O73" s="404"/>
      <c r="P73" s="404"/>
      <c r="Q73" s="404"/>
      <c r="R73" s="404"/>
      <c r="S73" s="404"/>
      <c r="T73" s="404"/>
      <c r="U73" s="404"/>
      <c r="V73" s="404"/>
      <c r="W73" s="404"/>
      <c r="X73" s="404"/>
      <c r="Y73" s="404"/>
      <c r="Z73" s="405"/>
      <c r="AA73" s="409"/>
      <c r="AB73" s="410"/>
      <c r="AC73" s="411"/>
      <c r="AD73" s="441" t="s">
        <v>88</v>
      </c>
      <c r="AE73" s="404"/>
      <c r="AF73" s="404"/>
      <c r="AG73" s="404"/>
      <c r="AH73" s="404"/>
      <c r="AI73" s="404"/>
      <c r="AJ73" s="404"/>
      <c r="AK73" s="404"/>
      <c r="AL73" s="404"/>
      <c r="AM73" s="404"/>
      <c r="AN73" s="404"/>
      <c r="AO73" s="404"/>
      <c r="AP73" s="404"/>
      <c r="AQ73" s="404"/>
      <c r="AR73" s="405"/>
      <c r="AS73" s="409"/>
      <c r="AT73" s="410"/>
      <c r="AU73" s="444"/>
      <c r="AV73" s="9"/>
    </row>
    <row r="74" spans="1:48" ht="12" customHeight="1">
      <c r="A74" s="6"/>
      <c r="B74" s="7"/>
      <c r="C74" s="295"/>
      <c r="D74" s="296"/>
      <c r="E74" s="296"/>
      <c r="F74" s="296"/>
      <c r="G74" s="296"/>
      <c r="H74" s="296"/>
      <c r="I74" s="296"/>
      <c r="J74" s="297"/>
      <c r="K74" s="406"/>
      <c r="L74" s="407"/>
      <c r="M74" s="407"/>
      <c r="N74" s="407"/>
      <c r="O74" s="407"/>
      <c r="P74" s="407"/>
      <c r="Q74" s="407"/>
      <c r="R74" s="407"/>
      <c r="S74" s="407"/>
      <c r="T74" s="407"/>
      <c r="U74" s="407"/>
      <c r="V74" s="407"/>
      <c r="W74" s="407"/>
      <c r="X74" s="407"/>
      <c r="Y74" s="407"/>
      <c r="Z74" s="408"/>
      <c r="AA74" s="412"/>
      <c r="AB74" s="413"/>
      <c r="AC74" s="414"/>
      <c r="AD74" s="442"/>
      <c r="AE74" s="407"/>
      <c r="AF74" s="407"/>
      <c r="AG74" s="407"/>
      <c r="AH74" s="407"/>
      <c r="AI74" s="407"/>
      <c r="AJ74" s="407"/>
      <c r="AK74" s="407"/>
      <c r="AL74" s="407"/>
      <c r="AM74" s="407"/>
      <c r="AN74" s="407"/>
      <c r="AO74" s="407"/>
      <c r="AP74" s="407"/>
      <c r="AQ74" s="407"/>
      <c r="AR74" s="408"/>
      <c r="AS74" s="412"/>
      <c r="AT74" s="413"/>
      <c r="AU74" s="445"/>
      <c r="AV74" s="9"/>
    </row>
    <row r="75" spans="1:48" ht="8.5" customHeight="1">
      <c r="A75" s="6"/>
      <c r="B75" s="7"/>
      <c r="C75" s="295"/>
      <c r="D75" s="296"/>
      <c r="E75" s="296"/>
      <c r="F75" s="296"/>
      <c r="G75" s="296"/>
      <c r="H75" s="296"/>
      <c r="I75" s="296"/>
      <c r="J75" s="297"/>
      <c r="K75" s="415" t="s">
        <v>90</v>
      </c>
      <c r="L75" s="407"/>
      <c r="M75" s="407"/>
      <c r="N75" s="407"/>
      <c r="O75" s="407"/>
      <c r="P75" s="407"/>
      <c r="Q75" s="407"/>
      <c r="R75" s="407"/>
      <c r="S75" s="408"/>
      <c r="T75" s="419"/>
      <c r="U75" s="413"/>
      <c r="V75" s="414"/>
      <c r="W75" s="388" t="s">
        <v>223</v>
      </c>
      <c r="X75" s="389"/>
      <c r="Y75" s="389"/>
      <c r="Z75" s="389"/>
      <c r="AA75" s="389"/>
      <c r="AB75" s="389"/>
      <c r="AC75" s="389"/>
      <c r="AD75" s="389"/>
      <c r="AE75" s="389"/>
      <c r="AF75" s="389"/>
      <c r="AG75" s="389"/>
      <c r="AH75" s="389"/>
      <c r="AI75" s="389"/>
      <c r="AJ75" s="389"/>
      <c r="AK75" s="389"/>
      <c r="AL75" s="389"/>
      <c r="AM75" s="389"/>
      <c r="AN75" s="389"/>
      <c r="AO75" s="389"/>
      <c r="AP75" s="389"/>
      <c r="AQ75" s="389"/>
      <c r="AR75" s="389"/>
      <c r="AS75" s="389"/>
      <c r="AT75" s="389"/>
      <c r="AU75" s="390"/>
      <c r="AV75" s="9"/>
    </row>
    <row r="76" spans="1:48" ht="15.5" customHeight="1">
      <c r="A76" s="6"/>
      <c r="B76" s="7"/>
      <c r="C76" s="295"/>
      <c r="D76" s="296"/>
      <c r="E76" s="296"/>
      <c r="F76" s="296"/>
      <c r="G76" s="296"/>
      <c r="H76" s="296"/>
      <c r="I76" s="296"/>
      <c r="J76" s="297"/>
      <c r="K76" s="406"/>
      <c r="L76" s="407"/>
      <c r="M76" s="407"/>
      <c r="N76" s="407"/>
      <c r="O76" s="407"/>
      <c r="P76" s="407"/>
      <c r="Q76" s="407"/>
      <c r="R76" s="407"/>
      <c r="S76" s="408"/>
      <c r="T76" s="412"/>
      <c r="U76" s="413"/>
      <c r="V76" s="414"/>
      <c r="W76" s="391"/>
      <c r="X76" s="392"/>
      <c r="Y76" s="392"/>
      <c r="Z76" s="392"/>
      <c r="AA76" s="392"/>
      <c r="AB76" s="392"/>
      <c r="AC76" s="392"/>
      <c r="AD76" s="392"/>
      <c r="AE76" s="392"/>
      <c r="AF76" s="392"/>
      <c r="AG76" s="392"/>
      <c r="AH76" s="392"/>
      <c r="AI76" s="392"/>
      <c r="AJ76" s="392"/>
      <c r="AK76" s="392"/>
      <c r="AL76" s="392"/>
      <c r="AM76" s="392"/>
      <c r="AN76" s="392"/>
      <c r="AO76" s="392"/>
      <c r="AP76" s="392"/>
      <c r="AQ76" s="392"/>
      <c r="AR76" s="392"/>
      <c r="AS76" s="392"/>
      <c r="AT76" s="392"/>
      <c r="AU76" s="393"/>
      <c r="AV76" s="9"/>
    </row>
    <row r="77" spans="1:48" ht="8.5" customHeight="1">
      <c r="A77" s="6"/>
      <c r="B77" s="7"/>
      <c r="C77" s="295"/>
      <c r="D77" s="296"/>
      <c r="E77" s="296"/>
      <c r="F77" s="296"/>
      <c r="G77" s="296"/>
      <c r="H77" s="296"/>
      <c r="I77" s="296"/>
      <c r="J77" s="297"/>
      <c r="K77" s="415" t="s">
        <v>92</v>
      </c>
      <c r="L77" s="407"/>
      <c r="M77" s="407"/>
      <c r="N77" s="407"/>
      <c r="O77" s="407"/>
      <c r="P77" s="407"/>
      <c r="Q77" s="407"/>
      <c r="R77" s="407"/>
      <c r="S77" s="408"/>
      <c r="T77" s="419"/>
      <c r="U77" s="413"/>
      <c r="V77" s="414"/>
      <c r="W77" s="388" t="s">
        <v>223</v>
      </c>
      <c r="X77" s="389"/>
      <c r="Y77" s="389"/>
      <c r="Z77" s="389"/>
      <c r="AA77" s="389"/>
      <c r="AB77" s="389"/>
      <c r="AC77" s="389"/>
      <c r="AD77" s="389"/>
      <c r="AE77" s="389"/>
      <c r="AF77" s="389"/>
      <c r="AG77" s="389"/>
      <c r="AH77" s="389"/>
      <c r="AI77" s="389"/>
      <c r="AJ77" s="389"/>
      <c r="AK77" s="389"/>
      <c r="AL77" s="389"/>
      <c r="AM77" s="389"/>
      <c r="AN77" s="389"/>
      <c r="AO77" s="389"/>
      <c r="AP77" s="389"/>
      <c r="AQ77" s="389"/>
      <c r="AR77" s="389"/>
      <c r="AS77" s="389"/>
      <c r="AT77" s="389"/>
      <c r="AU77" s="390"/>
      <c r="AV77" s="9"/>
    </row>
    <row r="78" spans="1:48" ht="15.5" customHeight="1">
      <c r="A78" s="6"/>
      <c r="B78" s="7"/>
      <c r="C78" s="277"/>
      <c r="D78" s="278"/>
      <c r="E78" s="278"/>
      <c r="F78" s="278"/>
      <c r="G78" s="278"/>
      <c r="H78" s="278"/>
      <c r="I78" s="278"/>
      <c r="J78" s="279"/>
      <c r="K78" s="416"/>
      <c r="L78" s="417"/>
      <c r="M78" s="417"/>
      <c r="N78" s="417"/>
      <c r="O78" s="417"/>
      <c r="P78" s="417"/>
      <c r="Q78" s="417"/>
      <c r="R78" s="417"/>
      <c r="S78" s="418"/>
      <c r="T78" s="420"/>
      <c r="U78" s="421"/>
      <c r="V78" s="422"/>
      <c r="W78" s="394"/>
      <c r="X78" s="395"/>
      <c r="Y78" s="395"/>
      <c r="Z78" s="395"/>
      <c r="AA78" s="395"/>
      <c r="AB78" s="395"/>
      <c r="AC78" s="395"/>
      <c r="AD78" s="395"/>
      <c r="AE78" s="395"/>
      <c r="AF78" s="395"/>
      <c r="AG78" s="395"/>
      <c r="AH78" s="395"/>
      <c r="AI78" s="395"/>
      <c r="AJ78" s="395"/>
      <c r="AK78" s="395"/>
      <c r="AL78" s="395"/>
      <c r="AM78" s="395"/>
      <c r="AN78" s="395"/>
      <c r="AO78" s="395"/>
      <c r="AP78" s="395"/>
      <c r="AQ78" s="395"/>
      <c r="AR78" s="395"/>
      <c r="AS78" s="395"/>
      <c r="AT78" s="395"/>
      <c r="AU78" s="396"/>
      <c r="AV78" s="9"/>
    </row>
    <row r="79" spans="1:48" ht="12" customHeight="1">
      <c r="A79" s="6"/>
      <c r="B79" s="7"/>
      <c r="C79" s="356" t="s">
        <v>95</v>
      </c>
      <c r="D79" s="357"/>
      <c r="E79" s="357"/>
      <c r="F79" s="357"/>
      <c r="G79" s="357"/>
      <c r="H79" s="357"/>
      <c r="I79" s="357"/>
      <c r="J79" s="358"/>
      <c r="K79" s="356" t="s">
        <v>57</v>
      </c>
      <c r="L79" s="357"/>
      <c r="M79" s="357"/>
      <c r="N79" s="360"/>
      <c r="O79" s="361"/>
      <c r="P79" s="281"/>
      <c r="Q79" s="362"/>
      <c r="R79" s="536" t="s">
        <v>96</v>
      </c>
      <c r="S79" s="357"/>
      <c r="T79" s="357"/>
      <c r="U79" s="360"/>
      <c r="V79" s="361"/>
      <c r="W79" s="281"/>
      <c r="X79" s="362"/>
      <c r="Y79" s="536" t="s">
        <v>97</v>
      </c>
      <c r="Z79" s="357"/>
      <c r="AA79" s="357"/>
      <c r="AB79" s="357"/>
      <c r="AC79" s="357"/>
      <c r="AD79" s="357"/>
      <c r="AE79" s="357"/>
      <c r="AF79" s="357"/>
      <c r="AG79" s="357"/>
      <c r="AH79" s="357"/>
      <c r="AI79" s="357"/>
      <c r="AJ79" s="357"/>
      <c r="AK79" s="360"/>
      <c r="AL79" s="361"/>
      <c r="AM79" s="281"/>
      <c r="AN79" s="362"/>
      <c r="AO79" s="573"/>
      <c r="AP79" s="574"/>
      <c r="AQ79" s="574"/>
      <c r="AR79" s="574"/>
      <c r="AS79" s="574"/>
      <c r="AT79" s="574"/>
      <c r="AU79" s="575"/>
      <c r="AV79" s="9"/>
    </row>
    <row r="80" spans="1:48" ht="12" customHeight="1">
      <c r="A80" s="6"/>
      <c r="B80" s="7"/>
      <c r="C80" s="359"/>
      <c r="D80" s="357"/>
      <c r="E80" s="357"/>
      <c r="F80" s="357"/>
      <c r="G80" s="357"/>
      <c r="H80" s="357"/>
      <c r="I80" s="357"/>
      <c r="J80" s="358"/>
      <c r="K80" s="359"/>
      <c r="L80" s="357"/>
      <c r="M80" s="357"/>
      <c r="N80" s="360"/>
      <c r="O80" s="363"/>
      <c r="P80" s="364"/>
      <c r="Q80" s="365"/>
      <c r="R80" s="577"/>
      <c r="S80" s="357"/>
      <c r="T80" s="357"/>
      <c r="U80" s="360"/>
      <c r="V80" s="363"/>
      <c r="W80" s="364"/>
      <c r="X80" s="365"/>
      <c r="Y80" s="577"/>
      <c r="Z80" s="357"/>
      <c r="AA80" s="357"/>
      <c r="AB80" s="357"/>
      <c r="AC80" s="357"/>
      <c r="AD80" s="357"/>
      <c r="AE80" s="357"/>
      <c r="AF80" s="357"/>
      <c r="AG80" s="357"/>
      <c r="AH80" s="357"/>
      <c r="AI80" s="357"/>
      <c r="AJ80" s="357"/>
      <c r="AK80" s="360"/>
      <c r="AL80" s="363"/>
      <c r="AM80" s="364"/>
      <c r="AN80" s="365"/>
      <c r="AO80" s="576"/>
      <c r="AP80" s="574"/>
      <c r="AQ80" s="574"/>
      <c r="AR80" s="574"/>
      <c r="AS80" s="574"/>
      <c r="AT80" s="574"/>
      <c r="AU80" s="575"/>
      <c r="AV80" s="9"/>
    </row>
    <row r="81" spans="1:48" ht="8.5" customHeight="1">
      <c r="A81" s="6"/>
      <c r="B81" s="7"/>
      <c r="C81" s="356" t="s">
        <v>100</v>
      </c>
      <c r="D81" s="357"/>
      <c r="E81" s="357"/>
      <c r="F81" s="357"/>
      <c r="G81" s="357"/>
      <c r="H81" s="357"/>
      <c r="I81" s="357"/>
      <c r="J81" s="358"/>
      <c r="K81" s="356" t="s">
        <v>101</v>
      </c>
      <c r="L81" s="357"/>
      <c r="M81" s="357"/>
      <c r="N81" s="360"/>
      <c r="O81" s="361"/>
      <c r="P81" s="281"/>
      <c r="Q81" s="362"/>
      <c r="R81" s="536" t="s">
        <v>102</v>
      </c>
      <c r="S81" s="357"/>
      <c r="T81" s="357"/>
      <c r="U81" s="360"/>
      <c r="V81" s="361"/>
      <c r="W81" s="578"/>
      <c r="X81" s="579"/>
      <c r="Y81" s="536" t="s">
        <v>103</v>
      </c>
      <c r="Z81" s="357"/>
      <c r="AA81" s="357"/>
      <c r="AB81" s="360"/>
      <c r="AC81" s="361"/>
      <c r="AD81" s="281"/>
      <c r="AE81" s="362"/>
      <c r="AF81" s="536" t="s">
        <v>85</v>
      </c>
      <c r="AG81" s="357"/>
      <c r="AH81" s="357"/>
      <c r="AI81" s="360"/>
      <c r="AJ81" s="361"/>
      <c r="AK81" s="281"/>
      <c r="AL81" s="362"/>
      <c r="AM81" s="562" t="s">
        <v>224</v>
      </c>
      <c r="AN81" s="563"/>
      <c r="AO81" s="563"/>
      <c r="AP81" s="563"/>
      <c r="AQ81" s="563"/>
      <c r="AR81" s="563"/>
      <c r="AS81" s="563"/>
      <c r="AT81" s="563"/>
      <c r="AU81" s="564"/>
      <c r="AV81" s="9"/>
    </row>
    <row r="82" spans="1:48" ht="15.5" customHeight="1">
      <c r="A82" s="6"/>
      <c r="B82" s="7"/>
      <c r="C82" s="359"/>
      <c r="D82" s="357"/>
      <c r="E82" s="357"/>
      <c r="F82" s="357"/>
      <c r="G82" s="357"/>
      <c r="H82" s="357"/>
      <c r="I82" s="357"/>
      <c r="J82" s="358"/>
      <c r="K82" s="359"/>
      <c r="L82" s="357"/>
      <c r="M82" s="357"/>
      <c r="N82" s="360"/>
      <c r="O82" s="363"/>
      <c r="P82" s="364"/>
      <c r="Q82" s="365"/>
      <c r="R82" s="577"/>
      <c r="S82" s="357"/>
      <c r="T82" s="357"/>
      <c r="U82" s="360"/>
      <c r="V82" s="580"/>
      <c r="W82" s="581"/>
      <c r="X82" s="582"/>
      <c r="Y82" s="577"/>
      <c r="Z82" s="357"/>
      <c r="AA82" s="357"/>
      <c r="AB82" s="360"/>
      <c r="AC82" s="363"/>
      <c r="AD82" s="364"/>
      <c r="AE82" s="365"/>
      <c r="AF82" s="577"/>
      <c r="AG82" s="357"/>
      <c r="AH82" s="357"/>
      <c r="AI82" s="360"/>
      <c r="AJ82" s="363"/>
      <c r="AK82" s="364"/>
      <c r="AL82" s="365"/>
      <c r="AM82" s="394"/>
      <c r="AN82" s="395"/>
      <c r="AO82" s="395"/>
      <c r="AP82" s="395"/>
      <c r="AQ82" s="395"/>
      <c r="AR82" s="395"/>
      <c r="AS82" s="395"/>
      <c r="AT82" s="395"/>
      <c r="AU82" s="396"/>
      <c r="AV82" s="9"/>
    </row>
    <row r="83" spans="1:48" ht="12" customHeight="1">
      <c r="A83" s="6"/>
      <c r="B83" s="7"/>
      <c r="C83" s="456" t="s">
        <v>163</v>
      </c>
      <c r="D83" s="526"/>
      <c r="E83" s="526"/>
      <c r="F83" s="526"/>
      <c r="G83" s="526"/>
      <c r="H83" s="526"/>
      <c r="I83" s="526"/>
      <c r="J83" s="527"/>
      <c r="K83" s="356" t="s">
        <v>164</v>
      </c>
      <c r="L83" s="357"/>
      <c r="M83" s="357"/>
      <c r="N83" s="360"/>
      <c r="O83" s="361"/>
      <c r="P83" s="532"/>
      <c r="Q83" s="362"/>
      <c r="R83" s="536" t="s">
        <v>167</v>
      </c>
      <c r="S83" s="357"/>
      <c r="T83" s="357"/>
      <c r="U83" s="360"/>
      <c r="V83" s="361"/>
      <c r="W83" s="532"/>
      <c r="X83" s="362"/>
      <c r="Y83" s="550"/>
      <c r="Z83" s="551"/>
      <c r="AA83" s="551"/>
      <c r="AB83" s="551"/>
      <c r="AC83" s="551"/>
      <c r="AD83" s="551"/>
      <c r="AE83" s="552"/>
      <c r="AF83" s="542" t="s">
        <v>166</v>
      </c>
      <c r="AG83" s="543"/>
      <c r="AH83" s="543"/>
      <c r="AI83" s="543"/>
      <c r="AJ83" s="543"/>
      <c r="AK83" s="543"/>
      <c r="AL83" s="543"/>
      <c r="AM83" s="544"/>
      <c r="AN83" s="548"/>
      <c r="AO83" s="548"/>
      <c r="AP83" s="548"/>
      <c r="AQ83" s="548"/>
      <c r="AR83" s="548"/>
      <c r="AS83" s="538" t="s">
        <v>165</v>
      </c>
      <c r="AT83" s="538"/>
      <c r="AU83" s="539"/>
      <c r="AV83" s="9"/>
    </row>
    <row r="84" spans="1:48" ht="12" customHeight="1">
      <c r="A84" s="6"/>
      <c r="B84" s="7"/>
      <c r="C84" s="528"/>
      <c r="D84" s="526"/>
      <c r="E84" s="526"/>
      <c r="F84" s="526"/>
      <c r="G84" s="526"/>
      <c r="H84" s="526"/>
      <c r="I84" s="526"/>
      <c r="J84" s="527"/>
      <c r="K84" s="529"/>
      <c r="L84" s="530"/>
      <c r="M84" s="530"/>
      <c r="N84" s="531"/>
      <c r="O84" s="533"/>
      <c r="P84" s="534"/>
      <c r="Q84" s="535"/>
      <c r="R84" s="537"/>
      <c r="S84" s="530"/>
      <c r="T84" s="530"/>
      <c r="U84" s="531"/>
      <c r="V84" s="533"/>
      <c r="W84" s="534"/>
      <c r="X84" s="535"/>
      <c r="Y84" s="553"/>
      <c r="Z84" s="554"/>
      <c r="AA84" s="554"/>
      <c r="AB84" s="554"/>
      <c r="AC84" s="554"/>
      <c r="AD84" s="554"/>
      <c r="AE84" s="555"/>
      <c r="AF84" s="545"/>
      <c r="AG84" s="546"/>
      <c r="AH84" s="546"/>
      <c r="AI84" s="546"/>
      <c r="AJ84" s="546"/>
      <c r="AK84" s="546"/>
      <c r="AL84" s="546"/>
      <c r="AM84" s="547"/>
      <c r="AN84" s="549"/>
      <c r="AO84" s="549"/>
      <c r="AP84" s="549"/>
      <c r="AQ84" s="549"/>
      <c r="AR84" s="549"/>
      <c r="AS84" s="540"/>
      <c r="AT84" s="540"/>
      <c r="AU84" s="541"/>
      <c r="AV84" s="9"/>
    </row>
    <row r="85" spans="1:48" ht="12" customHeight="1">
      <c r="A85" s="6"/>
      <c r="B85" s="7"/>
      <c r="C85" s="7"/>
      <c r="D85" s="7"/>
      <c r="E85" s="7"/>
      <c r="F85" s="7"/>
      <c r="G85" s="7"/>
      <c r="H85" s="7"/>
      <c r="I85" s="7"/>
      <c r="J85" s="7"/>
      <c r="K85" s="15"/>
      <c r="L85" s="15"/>
      <c r="M85" s="15"/>
      <c r="N85" s="15"/>
      <c r="O85" s="15"/>
      <c r="P85" s="15"/>
      <c r="Q85" s="15"/>
      <c r="R85" s="15"/>
      <c r="S85" s="15"/>
      <c r="T85" s="15"/>
      <c r="U85" s="15"/>
      <c r="V85" s="15"/>
      <c r="W85" s="15"/>
      <c r="X85" s="15"/>
      <c r="Y85" s="7"/>
      <c r="Z85" s="7"/>
      <c r="AA85" s="7"/>
      <c r="AB85" s="7"/>
      <c r="AC85" s="7"/>
      <c r="AD85" s="7"/>
      <c r="AE85" s="7"/>
      <c r="AF85" s="7"/>
      <c r="AG85" s="7"/>
      <c r="AH85" s="7"/>
      <c r="AI85" s="7"/>
      <c r="AJ85" s="7"/>
      <c r="AK85" s="7"/>
      <c r="AL85" s="7"/>
      <c r="AM85" s="7"/>
      <c r="AN85" s="7"/>
      <c r="AO85" s="7"/>
      <c r="AP85" s="7"/>
      <c r="AQ85" s="7"/>
      <c r="AR85" s="7"/>
      <c r="AS85" s="7"/>
      <c r="AT85" s="7"/>
      <c r="AU85" s="7"/>
      <c r="AV85" s="9"/>
    </row>
    <row r="86" spans="1:48" ht="12" customHeight="1">
      <c r="A86" s="6"/>
      <c r="B86" s="7"/>
      <c r="C86" s="7" t="s">
        <v>105</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9"/>
    </row>
    <row r="87" spans="1:48" ht="12" customHeight="1">
      <c r="A87" s="6"/>
      <c r="B87" s="7"/>
      <c r="C87" s="517" t="s">
        <v>192</v>
      </c>
      <c r="D87" s="518"/>
      <c r="E87" s="518"/>
      <c r="F87" s="518"/>
      <c r="G87" s="518"/>
      <c r="H87" s="518"/>
      <c r="I87" s="518"/>
      <c r="J87" s="519"/>
      <c r="K87" s="556"/>
      <c r="L87" s="281"/>
      <c r="M87" s="281"/>
      <c r="N87" s="281"/>
      <c r="O87" s="281"/>
      <c r="P87" s="281"/>
      <c r="Q87" s="281"/>
      <c r="R87" s="281"/>
      <c r="S87" s="281"/>
      <c r="T87" s="281"/>
      <c r="U87" s="281"/>
      <c r="V87" s="281"/>
      <c r="W87" s="281"/>
      <c r="X87" s="281"/>
      <c r="Y87" s="281"/>
      <c r="Z87" s="281"/>
      <c r="AA87" s="281"/>
      <c r="AB87" s="281"/>
      <c r="AC87" s="281"/>
      <c r="AD87" s="281"/>
      <c r="AE87" s="281"/>
      <c r="AF87" s="281"/>
      <c r="AG87" s="281"/>
      <c r="AH87" s="281"/>
      <c r="AI87" s="281"/>
      <c r="AJ87" s="281"/>
      <c r="AK87" s="281"/>
      <c r="AL87" s="281"/>
      <c r="AM87" s="281"/>
      <c r="AN87" s="281"/>
      <c r="AO87" s="281"/>
      <c r="AP87" s="281"/>
      <c r="AQ87" s="281"/>
      <c r="AR87" s="281"/>
      <c r="AS87" s="281"/>
      <c r="AT87" s="281"/>
      <c r="AU87" s="557"/>
      <c r="AV87" s="9"/>
    </row>
    <row r="88" spans="1:48" ht="12" customHeight="1">
      <c r="A88" s="6"/>
      <c r="B88" s="7"/>
      <c r="C88" s="520"/>
      <c r="D88" s="521"/>
      <c r="E88" s="521"/>
      <c r="F88" s="521"/>
      <c r="G88" s="521"/>
      <c r="H88" s="521"/>
      <c r="I88" s="521"/>
      <c r="J88" s="522"/>
      <c r="K88" s="558"/>
      <c r="L88" s="559"/>
      <c r="M88" s="559"/>
      <c r="N88" s="559"/>
      <c r="O88" s="559"/>
      <c r="P88" s="559"/>
      <c r="Q88" s="559"/>
      <c r="R88" s="559"/>
      <c r="S88" s="559"/>
      <c r="T88" s="559"/>
      <c r="U88" s="559"/>
      <c r="V88" s="559"/>
      <c r="W88" s="559"/>
      <c r="X88" s="559"/>
      <c r="Y88" s="559"/>
      <c r="Z88" s="559"/>
      <c r="AA88" s="559"/>
      <c r="AB88" s="559"/>
      <c r="AC88" s="559"/>
      <c r="AD88" s="559"/>
      <c r="AE88" s="559"/>
      <c r="AF88" s="559"/>
      <c r="AG88" s="559"/>
      <c r="AH88" s="559"/>
      <c r="AI88" s="559"/>
      <c r="AJ88" s="559"/>
      <c r="AK88" s="559"/>
      <c r="AL88" s="559"/>
      <c r="AM88" s="559"/>
      <c r="AN88" s="559"/>
      <c r="AO88" s="559"/>
      <c r="AP88" s="559"/>
      <c r="AQ88" s="559"/>
      <c r="AR88" s="559"/>
      <c r="AS88" s="559"/>
      <c r="AT88" s="559"/>
      <c r="AU88" s="560"/>
      <c r="AV88" s="9"/>
    </row>
    <row r="89" spans="1:48" ht="12" customHeight="1">
      <c r="A89" s="6"/>
      <c r="B89" s="7"/>
      <c r="C89" s="520"/>
      <c r="D89" s="521"/>
      <c r="E89" s="521"/>
      <c r="F89" s="521"/>
      <c r="G89" s="521"/>
      <c r="H89" s="521"/>
      <c r="I89" s="521"/>
      <c r="J89" s="522"/>
      <c r="K89" s="558"/>
      <c r="L89" s="559"/>
      <c r="M89" s="559"/>
      <c r="N89" s="559"/>
      <c r="O89" s="559"/>
      <c r="P89" s="559"/>
      <c r="Q89" s="559"/>
      <c r="R89" s="559"/>
      <c r="S89" s="559"/>
      <c r="T89" s="559"/>
      <c r="U89" s="559"/>
      <c r="V89" s="559"/>
      <c r="W89" s="559"/>
      <c r="X89" s="559"/>
      <c r="Y89" s="559"/>
      <c r="Z89" s="559"/>
      <c r="AA89" s="559"/>
      <c r="AB89" s="559"/>
      <c r="AC89" s="559"/>
      <c r="AD89" s="559"/>
      <c r="AE89" s="559"/>
      <c r="AF89" s="559"/>
      <c r="AG89" s="559"/>
      <c r="AH89" s="559"/>
      <c r="AI89" s="559"/>
      <c r="AJ89" s="559"/>
      <c r="AK89" s="559"/>
      <c r="AL89" s="559"/>
      <c r="AM89" s="559"/>
      <c r="AN89" s="559"/>
      <c r="AO89" s="559"/>
      <c r="AP89" s="559"/>
      <c r="AQ89" s="559"/>
      <c r="AR89" s="559"/>
      <c r="AS89" s="559"/>
      <c r="AT89" s="559"/>
      <c r="AU89" s="560"/>
      <c r="AV89" s="9"/>
    </row>
    <row r="90" spans="1:48" ht="12" customHeight="1">
      <c r="A90" s="6"/>
      <c r="B90" s="7"/>
      <c r="C90" s="520"/>
      <c r="D90" s="521"/>
      <c r="E90" s="521"/>
      <c r="F90" s="521"/>
      <c r="G90" s="521"/>
      <c r="H90" s="521"/>
      <c r="I90" s="521"/>
      <c r="J90" s="522"/>
      <c r="K90" s="558"/>
      <c r="L90" s="559"/>
      <c r="M90" s="559"/>
      <c r="N90" s="559"/>
      <c r="O90" s="559"/>
      <c r="P90" s="559"/>
      <c r="Q90" s="559"/>
      <c r="R90" s="559"/>
      <c r="S90" s="559"/>
      <c r="T90" s="559"/>
      <c r="U90" s="559"/>
      <c r="V90" s="559"/>
      <c r="W90" s="559"/>
      <c r="X90" s="559"/>
      <c r="Y90" s="559"/>
      <c r="Z90" s="559"/>
      <c r="AA90" s="559"/>
      <c r="AB90" s="559"/>
      <c r="AC90" s="559"/>
      <c r="AD90" s="559"/>
      <c r="AE90" s="559"/>
      <c r="AF90" s="559"/>
      <c r="AG90" s="559"/>
      <c r="AH90" s="559"/>
      <c r="AI90" s="559"/>
      <c r="AJ90" s="559"/>
      <c r="AK90" s="559"/>
      <c r="AL90" s="559"/>
      <c r="AM90" s="559"/>
      <c r="AN90" s="559"/>
      <c r="AO90" s="559"/>
      <c r="AP90" s="559"/>
      <c r="AQ90" s="559"/>
      <c r="AR90" s="559"/>
      <c r="AS90" s="559"/>
      <c r="AT90" s="559"/>
      <c r="AU90" s="560"/>
      <c r="AV90" s="9"/>
    </row>
    <row r="91" spans="1:48" ht="12" customHeight="1">
      <c r="A91" s="6"/>
      <c r="B91" s="7"/>
      <c r="C91" s="520"/>
      <c r="D91" s="521"/>
      <c r="E91" s="521"/>
      <c r="F91" s="521"/>
      <c r="G91" s="521"/>
      <c r="H91" s="521"/>
      <c r="I91" s="521"/>
      <c r="J91" s="522"/>
      <c r="K91" s="558"/>
      <c r="L91" s="559"/>
      <c r="M91" s="559"/>
      <c r="N91" s="559"/>
      <c r="O91" s="559"/>
      <c r="P91" s="559"/>
      <c r="Q91" s="559"/>
      <c r="R91" s="559"/>
      <c r="S91" s="559"/>
      <c r="T91" s="559"/>
      <c r="U91" s="559"/>
      <c r="V91" s="559"/>
      <c r="W91" s="559"/>
      <c r="X91" s="559"/>
      <c r="Y91" s="559"/>
      <c r="Z91" s="559"/>
      <c r="AA91" s="559"/>
      <c r="AB91" s="559"/>
      <c r="AC91" s="559"/>
      <c r="AD91" s="559"/>
      <c r="AE91" s="559"/>
      <c r="AF91" s="559"/>
      <c r="AG91" s="559"/>
      <c r="AH91" s="559"/>
      <c r="AI91" s="559"/>
      <c r="AJ91" s="559"/>
      <c r="AK91" s="559"/>
      <c r="AL91" s="559"/>
      <c r="AM91" s="559"/>
      <c r="AN91" s="559"/>
      <c r="AO91" s="559"/>
      <c r="AP91" s="559"/>
      <c r="AQ91" s="559"/>
      <c r="AR91" s="559"/>
      <c r="AS91" s="559"/>
      <c r="AT91" s="559"/>
      <c r="AU91" s="560"/>
      <c r="AV91" s="9"/>
    </row>
    <row r="92" spans="1:48" ht="12" customHeight="1">
      <c r="A92" s="6"/>
      <c r="B92" s="7"/>
      <c r="C92" s="520"/>
      <c r="D92" s="521"/>
      <c r="E92" s="521"/>
      <c r="F92" s="521"/>
      <c r="G92" s="521"/>
      <c r="H92" s="521"/>
      <c r="I92" s="521"/>
      <c r="J92" s="522"/>
      <c r="K92" s="558"/>
      <c r="L92" s="559"/>
      <c r="M92" s="559"/>
      <c r="N92" s="559"/>
      <c r="O92" s="559"/>
      <c r="P92" s="559"/>
      <c r="Q92" s="559"/>
      <c r="R92" s="559"/>
      <c r="S92" s="559"/>
      <c r="T92" s="559"/>
      <c r="U92" s="559"/>
      <c r="V92" s="559"/>
      <c r="W92" s="559"/>
      <c r="X92" s="559"/>
      <c r="Y92" s="559"/>
      <c r="Z92" s="559"/>
      <c r="AA92" s="559"/>
      <c r="AB92" s="559"/>
      <c r="AC92" s="559"/>
      <c r="AD92" s="559"/>
      <c r="AE92" s="559"/>
      <c r="AF92" s="559"/>
      <c r="AG92" s="559"/>
      <c r="AH92" s="559"/>
      <c r="AI92" s="559"/>
      <c r="AJ92" s="559"/>
      <c r="AK92" s="559"/>
      <c r="AL92" s="559"/>
      <c r="AM92" s="559"/>
      <c r="AN92" s="559"/>
      <c r="AO92" s="559"/>
      <c r="AP92" s="559"/>
      <c r="AQ92" s="559"/>
      <c r="AR92" s="559"/>
      <c r="AS92" s="559"/>
      <c r="AT92" s="559"/>
      <c r="AU92" s="560"/>
      <c r="AV92" s="9"/>
    </row>
    <row r="93" spans="1:48" ht="12" customHeight="1">
      <c r="A93" s="6"/>
      <c r="B93" s="7"/>
      <c r="C93" s="520"/>
      <c r="D93" s="521"/>
      <c r="E93" s="521"/>
      <c r="F93" s="521"/>
      <c r="G93" s="521"/>
      <c r="H93" s="521"/>
      <c r="I93" s="521"/>
      <c r="J93" s="522"/>
      <c r="K93" s="558"/>
      <c r="L93" s="559"/>
      <c r="M93" s="559"/>
      <c r="N93" s="559"/>
      <c r="O93" s="559"/>
      <c r="P93" s="559"/>
      <c r="Q93" s="559"/>
      <c r="R93" s="559"/>
      <c r="S93" s="559"/>
      <c r="T93" s="559"/>
      <c r="U93" s="559"/>
      <c r="V93" s="559"/>
      <c r="W93" s="559"/>
      <c r="X93" s="559"/>
      <c r="Y93" s="559"/>
      <c r="Z93" s="559"/>
      <c r="AA93" s="559"/>
      <c r="AB93" s="559"/>
      <c r="AC93" s="559"/>
      <c r="AD93" s="559"/>
      <c r="AE93" s="559"/>
      <c r="AF93" s="559"/>
      <c r="AG93" s="559"/>
      <c r="AH93" s="559"/>
      <c r="AI93" s="559"/>
      <c r="AJ93" s="559"/>
      <c r="AK93" s="559"/>
      <c r="AL93" s="559"/>
      <c r="AM93" s="559"/>
      <c r="AN93" s="559"/>
      <c r="AO93" s="559"/>
      <c r="AP93" s="559"/>
      <c r="AQ93" s="559"/>
      <c r="AR93" s="559"/>
      <c r="AS93" s="559"/>
      <c r="AT93" s="559"/>
      <c r="AU93" s="560"/>
      <c r="AV93" s="9"/>
    </row>
    <row r="94" spans="1:48" ht="12" customHeight="1">
      <c r="A94" s="6"/>
      <c r="B94" s="7"/>
      <c r="C94" s="520"/>
      <c r="D94" s="521"/>
      <c r="E94" s="521"/>
      <c r="F94" s="521"/>
      <c r="G94" s="521"/>
      <c r="H94" s="521"/>
      <c r="I94" s="521"/>
      <c r="J94" s="522"/>
      <c r="K94" s="558"/>
      <c r="L94" s="559"/>
      <c r="M94" s="559"/>
      <c r="N94" s="559"/>
      <c r="O94" s="559"/>
      <c r="P94" s="559"/>
      <c r="Q94" s="559"/>
      <c r="R94" s="559"/>
      <c r="S94" s="559"/>
      <c r="T94" s="559"/>
      <c r="U94" s="559"/>
      <c r="V94" s="559"/>
      <c r="W94" s="559"/>
      <c r="X94" s="559"/>
      <c r="Y94" s="559"/>
      <c r="Z94" s="559"/>
      <c r="AA94" s="559"/>
      <c r="AB94" s="559"/>
      <c r="AC94" s="559"/>
      <c r="AD94" s="559"/>
      <c r="AE94" s="559"/>
      <c r="AF94" s="559"/>
      <c r="AG94" s="559"/>
      <c r="AH94" s="559"/>
      <c r="AI94" s="559"/>
      <c r="AJ94" s="559"/>
      <c r="AK94" s="559"/>
      <c r="AL94" s="559"/>
      <c r="AM94" s="559"/>
      <c r="AN94" s="559"/>
      <c r="AO94" s="559"/>
      <c r="AP94" s="559"/>
      <c r="AQ94" s="559"/>
      <c r="AR94" s="559"/>
      <c r="AS94" s="559"/>
      <c r="AT94" s="559"/>
      <c r="AU94" s="560"/>
      <c r="AV94" s="9"/>
    </row>
    <row r="95" spans="1:48" ht="12" customHeight="1">
      <c r="A95" s="6"/>
      <c r="B95" s="7"/>
      <c r="C95" s="520"/>
      <c r="D95" s="521"/>
      <c r="E95" s="521"/>
      <c r="F95" s="521"/>
      <c r="G95" s="521"/>
      <c r="H95" s="521"/>
      <c r="I95" s="521"/>
      <c r="J95" s="522"/>
      <c r="K95" s="558"/>
      <c r="L95" s="559"/>
      <c r="M95" s="559"/>
      <c r="N95" s="559"/>
      <c r="O95" s="559"/>
      <c r="P95" s="559"/>
      <c r="Q95" s="559"/>
      <c r="R95" s="559"/>
      <c r="S95" s="559"/>
      <c r="T95" s="559"/>
      <c r="U95" s="559"/>
      <c r="V95" s="559"/>
      <c r="W95" s="559"/>
      <c r="X95" s="559"/>
      <c r="Y95" s="559"/>
      <c r="Z95" s="559"/>
      <c r="AA95" s="559"/>
      <c r="AB95" s="559"/>
      <c r="AC95" s="559"/>
      <c r="AD95" s="559"/>
      <c r="AE95" s="559"/>
      <c r="AF95" s="559"/>
      <c r="AG95" s="559"/>
      <c r="AH95" s="559"/>
      <c r="AI95" s="559"/>
      <c r="AJ95" s="559"/>
      <c r="AK95" s="559"/>
      <c r="AL95" s="559"/>
      <c r="AM95" s="559"/>
      <c r="AN95" s="559"/>
      <c r="AO95" s="559"/>
      <c r="AP95" s="559"/>
      <c r="AQ95" s="559"/>
      <c r="AR95" s="559"/>
      <c r="AS95" s="559"/>
      <c r="AT95" s="559"/>
      <c r="AU95" s="560"/>
      <c r="AV95" s="9"/>
    </row>
    <row r="96" spans="1:48" ht="12" customHeight="1">
      <c r="A96" s="6"/>
      <c r="B96" s="7"/>
      <c r="C96" s="520"/>
      <c r="D96" s="521"/>
      <c r="E96" s="521"/>
      <c r="F96" s="521"/>
      <c r="G96" s="521"/>
      <c r="H96" s="521"/>
      <c r="I96" s="521"/>
      <c r="J96" s="522"/>
      <c r="K96" s="558"/>
      <c r="L96" s="559"/>
      <c r="M96" s="559"/>
      <c r="N96" s="559"/>
      <c r="O96" s="559"/>
      <c r="P96" s="559"/>
      <c r="Q96" s="559"/>
      <c r="R96" s="559"/>
      <c r="S96" s="559"/>
      <c r="T96" s="559"/>
      <c r="U96" s="559"/>
      <c r="V96" s="559"/>
      <c r="W96" s="559"/>
      <c r="X96" s="559"/>
      <c r="Y96" s="559"/>
      <c r="Z96" s="559"/>
      <c r="AA96" s="559"/>
      <c r="AB96" s="559"/>
      <c r="AC96" s="559"/>
      <c r="AD96" s="559"/>
      <c r="AE96" s="559"/>
      <c r="AF96" s="559"/>
      <c r="AG96" s="559"/>
      <c r="AH96" s="559"/>
      <c r="AI96" s="559"/>
      <c r="AJ96" s="559"/>
      <c r="AK96" s="559"/>
      <c r="AL96" s="559"/>
      <c r="AM96" s="559"/>
      <c r="AN96" s="559"/>
      <c r="AO96" s="559"/>
      <c r="AP96" s="559"/>
      <c r="AQ96" s="559"/>
      <c r="AR96" s="559"/>
      <c r="AS96" s="559"/>
      <c r="AT96" s="559"/>
      <c r="AU96" s="560"/>
      <c r="AV96" s="9"/>
    </row>
    <row r="97" spans="1:48" ht="12" customHeight="1">
      <c r="A97" s="6"/>
      <c r="B97" s="7"/>
      <c r="C97" s="523"/>
      <c r="D97" s="524"/>
      <c r="E97" s="524"/>
      <c r="F97" s="524"/>
      <c r="G97" s="524"/>
      <c r="H97" s="524"/>
      <c r="I97" s="524"/>
      <c r="J97" s="525"/>
      <c r="K97" s="283"/>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c r="AL97" s="284"/>
      <c r="AM97" s="284"/>
      <c r="AN97" s="284"/>
      <c r="AO97" s="284"/>
      <c r="AP97" s="284"/>
      <c r="AQ97" s="284"/>
      <c r="AR97" s="284"/>
      <c r="AS97" s="284"/>
      <c r="AT97" s="284"/>
      <c r="AU97" s="561"/>
      <c r="AV97" s="9"/>
    </row>
    <row r="98" spans="1:48" ht="12" customHeight="1">
      <c r="A98" s="16"/>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8"/>
    </row>
    <row r="99" spans="1:48" ht="12" customHeight="1"/>
    <row r="100" spans="1:48" ht="12" customHeight="1"/>
    <row r="101" spans="1:48" ht="12" customHeight="1"/>
    <row r="102" spans="1:48" ht="12" customHeight="1"/>
    <row r="103" spans="1:48" ht="12" customHeight="1"/>
    <row r="104" spans="1:48" ht="12" customHeight="1"/>
    <row r="105" spans="1:48" ht="12" customHeight="1"/>
    <row r="106" spans="1:48" ht="12" customHeight="1"/>
    <row r="107" spans="1:48" ht="12" customHeight="1"/>
    <row r="108" spans="1:48" ht="12" customHeight="1"/>
    <row r="109" spans="1:48" ht="12" customHeight="1"/>
    <row r="110" spans="1:48" ht="12" customHeight="1"/>
    <row r="111" spans="1:48" ht="12" customHeight="1"/>
    <row r="112" spans="1:48" ht="12" customHeight="1"/>
    <row r="113" s="5" customFormat="1" ht="12" customHeight="1"/>
    <row r="114" s="5" customFormat="1" ht="12" customHeight="1"/>
    <row r="115" s="5" customFormat="1" ht="12" customHeight="1"/>
    <row r="116" s="5" customFormat="1" ht="12" customHeight="1"/>
    <row r="117" s="5" customFormat="1" ht="12" customHeight="1"/>
    <row r="118" s="5" customFormat="1" ht="12" customHeight="1"/>
    <row r="119" s="5" customFormat="1" ht="12" customHeight="1"/>
    <row r="120" s="5" customFormat="1" ht="12" customHeight="1"/>
    <row r="121" s="5" customFormat="1" ht="12" customHeight="1"/>
    <row r="122" s="5" customFormat="1" ht="12" customHeight="1"/>
    <row r="123" s="5" customFormat="1" ht="12" customHeight="1"/>
    <row r="124" s="5" customFormat="1" ht="12" customHeight="1"/>
    <row r="125" s="5" customFormat="1" ht="12" customHeight="1"/>
    <row r="126" s="5" customFormat="1" ht="14.25" customHeight="1"/>
    <row r="127" s="5" customFormat="1" ht="14.25" customHeight="1"/>
    <row r="128" s="5" customFormat="1" ht="14.25" customHeight="1"/>
    <row r="129" s="5" customFormat="1" ht="14.25" customHeight="1"/>
    <row r="130" s="5" customFormat="1" ht="14.25" customHeight="1"/>
    <row r="131" s="5" customFormat="1" ht="14.25" customHeight="1"/>
    <row r="132" s="5" customFormat="1" ht="14.25" customHeight="1"/>
    <row r="133" s="5" customFormat="1" ht="14.25" customHeight="1"/>
    <row r="134" s="5" customFormat="1" ht="14.25" customHeight="1"/>
    <row r="135" s="5" customFormat="1" ht="14.25" customHeight="1"/>
    <row r="136" s="5" customFormat="1" ht="14.25" customHeight="1"/>
    <row r="137" s="5" customFormat="1" ht="14.25" customHeight="1"/>
    <row r="138" s="5" customFormat="1" ht="14.25" customHeight="1"/>
    <row r="139" s="5" customFormat="1" ht="14.25" customHeight="1"/>
    <row r="140" s="5" customFormat="1" ht="14.25" customHeight="1"/>
    <row r="141" s="5" customFormat="1" ht="14.25" customHeight="1"/>
    <row r="142" s="5" customFormat="1" ht="14.25" customHeight="1"/>
    <row r="143" s="5" customFormat="1" ht="14.25" customHeight="1"/>
    <row r="144" s="5" customFormat="1" ht="14.25" customHeight="1"/>
    <row r="145" s="5" customFormat="1" ht="14.25" customHeight="1"/>
    <row r="146" s="5" customFormat="1" ht="14.25" customHeight="1"/>
    <row r="147" s="5" customFormat="1" ht="14.25" customHeight="1"/>
    <row r="148" s="5" customFormat="1" ht="14.25" customHeight="1"/>
    <row r="149" s="5" customFormat="1" ht="14.25" customHeight="1"/>
    <row r="150" s="5" customFormat="1" ht="14.25" customHeight="1"/>
    <row r="151" s="5" customFormat="1" ht="14.25" customHeight="1"/>
    <row r="152" s="5" customFormat="1" ht="14.25" customHeight="1"/>
    <row r="153" s="5" customFormat="1" ht="14.25" customHeight="1"/>
    <row r="154" s="5" customFormat="1" ht="14.25" customHeight="1"/>
    <row r="155" s="5" customFormat="1" ht="14.25" customHeight="1"/>
    <row r="156" s="5" customFormat="1" ht="14.25" customHeight="1"/>
    <row r="157" s="5" customFormat="1" ht="14.25" customHeight="1"/>
    <row r="158" s="5" customFormat="1" ht="14.25" customHeight="1"/>
    <row r="159" s="5" customFormat="1" ht="14.25" customHeight="1"/>
    <row r="160" s="5" customFormat="1" ht="14.25" customHeight="1"/>
    <row r="161" s="5" customFormat="1" ht="14.25" customHeight="1"/>
    <row r="162" s="5" customFormat="1" ht="14.25" customHeight="1"/>
    <row r="163" s="5" customFormat="1" ht="14.25" customHeight="1"/>
    <row r="164" s="5" customFormat="1" ht="14.25" customHeight="1"/>
    <row r="165" s="5" customFormat="1" ht="14.25" customHeight="1"/>
    <row r="166" s="5" customFormat="1" ht="14.25" customHeight="1"/>
    <row r="167" s="5" customFormat="1" ht="14.25" customHeight="1"/>
    <row r="168" s="5" customFormat="1" ht="14.25" customHeight="1"/>
    <row r="169" s="5" customFormat="1" ht="14.25" customHeight="1"/>
    <row r="170" s="5" customFormat="1" ht="14.25" customHeight="1"/>
    <row r="171" s="5" customFormat="1" ht="14.25" customHeight="1"/>
    <row r="172" s="5" customFormat="1" ht="14.25" customHeight="1"/>
    <row r="173" s="5" customFormat="1" ht="14.25" customHeight="1"/>
    <row r="174" s="5" customFormat="1" ht="14.25" customHeight="1"/>
    <row r="175" s="5" customFormat="1" ht="14.25" customHeight="1"/>
    <row r="176" s="5" customFormat="1" ht="14.25" customHeight="1"/>
    <row r="177" s="5" customFormat="1" ht="14.25" customHeight="1"/>
    <row r="178" s="5" customFormat="1" ht="14.25" customHeight="1"/>
    <row r="179" s="5" customFormat="1" ht="14.25" customHeight="1"/>
    <row r="180" s="5" customFormat="1" ht="14.25" customHeight="1"/>
    <row r="181" s="5" customFormat="1" ht="14.25" customHeight="1"/>
    <row r="182" s="5" customFormat="1" ht="14.25" customHeight="1"/>
    <row r="183" s="5" customFormat="1" ht="14.25" customHeight="1"/>
    <row r="184" s="5" customFormat="1" ht="14.25" customHeight="1"/>
    <row r="185" s="5" customFormat="1" ht="14.25" customHeight="1"/>
    <row r="186" s="5" customFormat="1" ht="14.25" customHeight="1"/>
    <row r="187" s="5" customFormat="1" ht="14.25" customHeight="1"/>
    <row r="188" s="5" customFormat="1" ht="14.25" customHeight="1"/>
    <row r="189" s="5" customFormat="1" ht="14.25" customHeight="1"/>
    <row r="190" s="5" customFormat="1" ht="14.25" customHeight="1"/>
    <row r="191" s="5" customFormat="1" ht="14.25" customHeight="1"/>
    <row r="192" s="5" customFormat="1" ht="14.25" customHeight="1"/>
    <row r="193" s="5" customFormat="1" ht="14.25" customHeight="1"/>
    <row r="194" s="5" customFormat="1" ht="14.25" customHeight="1"/>
    <row r="195" s="5" customFormat="1" ht="14.25" customHeight="1"/>
    <row r="196" s="5" customFormat="1" ht="14.25" customHeight="1"/>
    <row r="197" s="5" customFormat="1" ht="14.25" customHeight="1"/>
    <row r="198" s="5" customFormat="1" ht="14.25" customHeight="1"/>
    <row r="199" s="5" customFormat="1" ht="14.25" customHeight="1"/>
    <row r="200" s="5" customFormat="1" ht="14.25" customHeight="1"/>
    <row r="201" s="5" customFormat="1" ht="14.25" customHeight="1"/>
    <row r="202" s="5" customFormat="1" ht="14.25" customHeight="1"/>
    <row r="203" s="5" customFormat="1" ht="14.25" customHeight="1"/>
    <row r="204" s="5" customFormat="1" ht="14.25" customHeight="1"/>
    <row r="205" s="5" customFormat="1" ht="14.25" customHeight="1"/>
    <row r="206" s="5" customFormat="1" ht="14.25" customHeight="1"/>
    <row r="207" s="5" customFormat="1" ht="14.25" customHeight="1"/>
    <row r="208" s="5" customFormat="1" ht="14.25" customHeight="1"/>
    <row r="209" s="5" customFormat="1" ht="14.25" customHeight="1"/>
    <row r="210" s="5" customFormat="1" ht="14.25" customHeight="1"/>
    <row r="211" s="5" customFormat="1" ht="14.25" customHeight="1"/>
    <row r="212" s="5" customFormat="1" ht="14.25" customHeight="1"/>
    <row r="213" s="5" customFormat="1" ht="14.25" customHeight="1"/>
    <row r="214" s="5" customFormat="1" ht="14.25" customHeight="1"/>
    <row r="215" s="5" customFormat="1" ht="14.25" customHeight="1"/>
    <row r="216" s="5" customFormat="1" ht="14.25" customHeight="1"/>
    <row r="217" s="5" customFormat="1" ht="14.25" customHeight="1"/>
    <row r="218" s="5" customFormat="1" ht="14.25" customHeight="1"/>
    <row r="219" s="5" customFormat="1" ht="14.25" customHeight="1"/>
    <row r="220" s="5" customFormat="1" ht="14.25" customHeight="1"/>
    <row r="221" s="5" customFormat="1" ht="14.25" customHeight="1"/>
    <row r="222" s="5" customFormat="1" ht="14.25" customHeight="1"/>
    <row r="223" s="5" customFormat="1" ht="14.25" customHeight="1"/>
    <row r="224" s="5" customFormat="1" ht="14.25" customHeight="1"/>
    <row r="225" s="5" customFormat="1" ht="14.25" customHeight="1"/>
    <row r="226" s="5" customFormat="1" ht="14.25" customHeight="1"/>
    <row r="227" s="5" customFormat="1" ht="14.25" customHeight="1"/>
    <row r="228" s="5" customFormat="1" ht="14.25" customHeight="1"/>
    <row r="229" s="5" customFormat="1" ht="14.25" customHeight="1"/>
    <row r="230" s="5" customFormat="1" ht="14.25" customHeight="1"/>
    <row r="231" s="5" customFormat="1" ht="14.25" customHeight="1"/>
    <row r="232" s="5" customFormat="1" ht="14.25" customHeight="1"/>
    <row r="233" s="5" customFormat="1" ht="14.25" customHeight="1"/>
    <row r="234" s="5" customFormat="1" ht="14.25" customHeight="1"/>
    <row r="235" s="5" customFormat="1" ht="14.25" customHeight="1"/>
    <row r="236" s="5" customFormat="1" ht="14.25" customHeight="1"/>
    <row r="237" s="5" customFormat="1" ht="14.25" customHeight="1"/>
    <row r="238" s="5" customFormat="1" ht="14.25" customHeight="1"/>
    <row r="239" s="5" customFormat="1" ht="14.25" customHeight="1"/>
    <row r="240" s="5" customFormat="1" ht="14.25" customHeight="1"/>
    <row r="241" s="5" customFormat="1" ht="14.25" customHeight="1"/>
    <row r="242" s="5" customFormat="1" ht="14.25" customHeight="1"/>
    <row r="243" s="5" customFormat="1" ht="14.25" customHeight="1"/>
    <row r="244" s="5" customFormat="1" ht="14.25" customHeight="1"/>
    <row r="245" s="5" customFormat="1" ht="14.25" customHeight="1"/>
    <row r="246" s="5" customFormat="1" ht="14.25" customHeight="1"/>
    <row r="247" s="5" customFormat="1" ht="14.25" customHeight="1"/>
    <row r="248" s="5" customFormat="1" ht="14.25" customHeight="1"/>
    <row r="249" s="5" customFormat="1" ht="14.25" customHeight="1"/>
    <row r="250" s="5" customFormat="1" ht="14.25" customHeight="1"/>
    <row r="251" s="5" customFormat="1" ht="14.25" customHeight="1"/>
    <row r="252" s="5" customFormat="1" ht="14.25" customHeight="1"/>
    <row r="253" s="5" customFormat="1" ht="14.25" customHeight="1"/>
    <row r="254" s="5" customFormat="1" ht="14.25" customHeight="1"/>
    <row r="255" s="5" customFormat="1" ht="14.25" customHeight="1"/>
    <row r="256" s="5" customFormat="1" ht="14.25" customHeight="1"/>
    <row r="257" s="5" customFormat="1" ht="14.25" customHeight="1"/>
    <row r="258" s="5" customFormat="1" ht="14.25" customHeight="1"/>
    <row r="259" s="5" customFormat="1" ht="14.25" customHeight="1"/>
    <row r="260" s="5" customFormat="1" ht="14.25" customHeight="1"/>
    <row r="261" s="5" customFormat="1" ht="14.25" customHeight="1"/>
    <row r="262" s="5" customFormat="1" ht="14.25" customHeight="1"/>
    <row r="263" s="5" customFormat="1" ht="14.25" customHeight="1"/>
    <row r="264" s="5" customFormat="1" ht="14.25" customHeight="1"/>
    <row r="265" s="5" customFormat="1" ht="14.25" customHeight="1"/>
    <row r="266" s="5" customFormat="1" ht="14.25" customHeight="1"/>
    <row r="267" s="5" customFormat="1" ht="14.25" customHeight="1"/>
    <row r="268" s="5" customFormat="1" ht="14.25" customHeight="1"/>
    <row r="269" s="5" customFormat="1" ht="14.25" customHeight="1"/>
    <row r="270" s="5" customFormat="1" ht="14.25" customHeight="1"/>
    <row r="271" s="5" customFormat="1" ht="14.25" customHeight="1"/>
    <row r="272" s="5" customFormat="1" ht="14.25" customHeight="1"/>
    <row r="273" s="5" customFormat="1" ht="14.25" customHeight="1"/>
    <row r="274" s="5" customFormat="1" ht="14.25" customHeight="1"/>
    <row r="275" s="5" customFormat="1" ht="14.25" customHeight="1"/>
    <row r="276" s="5" customFormat="1" ht="14.25" customHeight="1"/>
    <row r="277" s="5" customFormat="1" ht="14.25" customHeight="1"/>
    <row r="278" s="5" customFormat="1" ht="14.25" customHeight="1"/>
    <row r="279" s="5" customFormat="1" ht="14.25" customHeight="1"/>
    <row r="280" s="5" customFormat="1" ht="14.25" customHeight="1"/>
    <row r="281" s="5" customFormat="1" ht="14.25" customHeight="1"/>
    <row r="282" s="5" customFormat="1" ht="14.25" customHeight="1"/>
    <row r="283" s="5" customFormat="1" ht="14.25" customHeight="1"/>
    <row r="284" s="5" customFormat="1" ht="14.25" customHeight="1"/>
    <row r="285" s="5" customFormat="1" ht="14.25" customHeight="1"/>
    <row r="286" s="5" customFormat="1" ht="14.25" customHeight="1"/>
    <row r="287" s="5" customFormat="1" ht="14.25" customHeight="1"/>
    <row r="288" s="5" customFormat="1" ht="14.25" customHeight="1"/>
    <row r="289" s="5" customFormat="1" ht="14.25" customHeight="1"/>
    <row r="290" s="5" customFormat="1" ht="14.25" customHeight="1"/>
    <row r="291" s="5" customFormat="1" ht="14.25" customHeight="1"/>
    <row r="292" s="5" customFormat="1" ht="14.25" customHeight="1"/>
    <row r="293" s="5" customFormat="1" ht="14.25" customHeight="1"/>
    <row r="294" s="5" customFormat="1" ht="14.25" customHeight="1"/>
    <row r="295" s="5" customFormat="1" ht="14.25" customHeight="1"/>
    <row r="296" s="5" customFormat="1" ht="14.25" customHeight="1"/>
    <row r="297" s="5" customFormat="1" ht="14.25" customHeight="1"/>
    <row r="298" s="5" customFormat="1" ht="14.25" customHeight="1"/>
    <row r="299" s="5" customFormat="1" ht="14.25" customHeight="1"/>
    <row r="300" s="5" customFormat="1" ht="14.25" customHeight="1"/>
    <row r="301" s="5" customFormat="1" ht="14.25" customHeight="1"/>
    <row r="302" s="5" customFormat="1" ht="14.25" customHeight="1"/>
    <row r="303" s="5" customFormat="1" ht="14.25" customHeight="1"/>
    <row r="304" s="5" customFormat="1" ht="14.25" customHeight="1"/>
    <row r="305" s="5" customFormat="1" ht="14.25" customHeight="1"/>
    <row r="306" s="5" customFormat="1" ht="14.25" customHeight="1"/>
    <row r="307" s="5" customFormat="1" ht="14.25" customHeight="1"/>
    <row r="308" s="5" customFormat="1" ht="14.25" customHeight="1"/>
    <row r="309" s="5" customFormat="1" ht="14.25" customHeight="1"/>
    <row r="310" s="5" customFormat="1" ht="14.25" customHeight="1"/>
    <row r="311" s="5" customFormat="1" ht="14.25" customHeight="1"/>
    <row r="312" s="5" customFormat="1" ht="14.25" customHeight="1"/>
    <row r="313" s="5" customFormat="1" ht="14.25" customHeight="1"/>
    <row r="314" s="5" customFormat="1" ht="14.25" customHeight="1"/>
    <row r="315" s="5" customFormat="1" ht="14.25" customHeight="1"/>
    <row r="316" s="5" customFormat="1" ht="14.25" customHeight="1"/>
    <row r="317" s="5" customFormat="1" ht="14.25" customHeight="1"/>
    <row r="318" s="5" customFormat="1" ht="14.25" customHeight="1"/>
    <row r="319" s="5" customFormat="1" ht="14.25" customHeight="1"/>
    <row r="320" s="5" customFormat="1" ht="14.25" customHeight="1"/>
    <row r="321" s="5" customFormat="1" ht="14.25" customHeight="1"/>
    <row r="322" s="5" customFormat="1" ht="14.25" customHeight="1"/>
    <row r="323" s="5" customFormat="1" ht="14.25" customHeight="1"/>
    <row r="324" s="5" customFormat="1" ht="14.25" customHeight="1"/>
    <row r="325" s="5" customFormat="1" ht="14.25" customHeight="1"/>
    <row r="326" s="5" customFormat="1" ht="14.25" customHeight="1"/>
    <row r="327" s="5" customFormat="1" ht="14.25" customHeight="1"/>
    <row r="328" s="5" customFormat="1" ht="14.25" customHeight="1"/>
    <row r="329" s="5" customFormat="1" ht="14.25" customHeight="1"/>
    <row r="330" s="5" customFormat="1" ht="14.25" customHeight="1"/>
    <row r="331" s="5" customFormat="1" ht="14.25" customHeight="1"/>
    <row r="332" s="5" customFormat="1" ht="14.25" customHeight="1"/>
    <row r="333" s="5" customFormat="1" ht="14.25" customHeight="1"/>
    <row r="334" s="5" customFormat="1" ht="14.25" customHeight="1"/>
    <row r="335" s="5" customFormat="1" ht="14.25" customHeight="1"/>
    <row r="336" s="5" customFormat="1" ht="14.25" customHeight="1"/>
    <row r="337" s="5" customFormat="1" ht="14.25" customHeight="1"/>
    <row r="338" s="5" customFormat="1" ht="14.25" customHeight="1"/>
    <row r="339" s="5" customFormat="1" ht="14.25" customHeight="1"/>
    <row r="340" s="5" customFormat="1" ht="14.25" customHeight="1"/>
    <row r="341" s="5" customFormat="1" ht="14.25" customHeight="1"/>
    <row r="342" s="5" customFormat="1" ht="14.25" customHeight="1"/>
    <row r="343" s="5" customFormat="1" ht="14.25" customHeight="1"/>
    <row r="344" s="5" customFormat="1" ht="14.25" customHeight="1"/>
    <row r="345" s="5" customFormat="1" ht="14.25" customHeight="1"/>
    <row r="346" s="5" customFormat="1" ht="14.25" customHeight="1"/>
    <row r="347" s="5" customFormat="1" ht="14.25" customHeight="1"/>
    <row r="348" s="5" customFormat="1" ht="14.25" customHeight="1"/>
    <row r="349" s="5" customFormat="1" ht="14.25" customHeight="1"/>
    <row r="350" s="5" customFormat="1" ht="14.25" customHeight="1"/>
    <row r="351" s="5" customFormat="1" ht="14.25" customHeight="1"/>
    <row r="352" s="5" customFormat="1" ht="14.25" customHeight="1"/>
    <row r="353" s="5" customFormat="1" ht="14.25" customHeight="1"/>
    <row r="354" s="5" customFormat="1" ht="14.25" customHeight="1"/>
    <row r="355" s="5" customFormat="1" ht="14.25" customHeight="1"/>
    <row r="356" s="5" customFormat="1" ht="14.25" customHeight="1"/>
    <row r="357" s="5" customFormat="1" ht="14.25" customHeight="1"/>
    <row r="358" s="5" customFormat="1" ht="14.25" customHeight="1"/>
    <row r="359" s="5" customFormat="1" ht="14.25" customHeight="1"/>
    <row r="360" s="5" customFormat="1" ht="14.25" customHeight="1"/>
    <row r="361" s="5" customFormat="1" ht="14.25" customHeight="1"/>
    <row r="362" s="5" customFormat="1" ht="14.25" customHeight="1"/>
    <row r="363" s="5" customFormat="1" ht="14.25" customHeight="1"/>
    <row r="364" s="5" customFormat="1" ht="14.25" customHeight="1"/>
    <row r="365" s="5" customFormat="1" ht="14.25" customHeight="1"/>
    <row r="366" s="5" customFormat="1" ht="14.25" customHeight="1"/>
    <row r="367" s="5" customFormat="1" ht="14.25" customHeight="1"/>
    <row r="368" s="5" customFormat="1" ht="14.25" customHeight="1"/>
    <row r="369" s="5" customFormat="1" ht="14.25" customHeight="1"/>
    <row r="370" s="5" customFormat="1" ht="14.25" customHeight="1"/>
    <row r="371" s="5" customFormat="1" ht="14.25" customHeight="1"/>
    <row r="372" s="5" customFormat="1" ht="14.25" customHeight="1"/>
    <row r="373" s="5" customFormat="1" ht="14.25" customHeight="1"/>
    <row r="374" s="5" customFormat="1" ht="14.25" customHeight="1"/>
    <row r="375" s="5" customFormat="1" ht="14.25" customHeight="1"/>
    <row r="376" s="5" customFormat="1" ht="14.25" customHeight="1"/>
    <row r="377" s="5" customFormat="1" ht="14.25" customHeight="1"/>
    <row r="378" s="5" customFormat="1" ht="14.25" customHeight="1"/>
    <row r="379" s="5" customFormat="1" ht="14.25" customHeight="1"/>
    <row r="380" s="5" customFormat="1" ht="14.25" customHeight="1"/>
    <row r="381" s="5" customFormat="1" ht="14.25" customHeight="1"/>
    <row r="382" s="5" customFormat="1" ht="14.25" customHeight="1"/>
    <row r="383" s="5" customFormat="1" ht="14.25" customHeight="1"/>
    <row r="384" s="5" customFormat="1" ht="14.25" customHeight="1"/>
    <row r="385" s="5" customFormat="1" ht="14.25" customHeight="1"/>
    <row r="386" s="5" customFormat="1" ht="14.25" customHeight="1"/>
    <row r="387" s="5" customFormat="1" ht="14.25" customHeight="1"/>
    <row r="388" s="5" customFormat="1" ht="14.25" customHeight="1"/>
    <row r="389" s="5" customFormat="1" ht="14.25" customHeight="1"/>
    <row r="390" s="5" customFormat="1" ht="14.25" customHeight="1"/>
    <row r="391" s="5" customFormat="1" ht="14.25" customHeight="1"/>
    <row r="392" s="5" customFormat="1" ht="14.25" customHeight="1"/>
    <row r="393" s="5" customFormat="1" ht="14.25" customHeight="1"/>
    <row r="394" s="5" customFormat="1" ht="14.25" customHeight="1"/>
    <row r="395" s="5" customFormat="1" ht="14.25" customHeight="1"/>
    <row r="396" s="5" customFormat="1" ht="14.25" customHeight="1"/>
    <row r="397" s="5" customFormat="1" ht="14.25" customHeight="1"/>
    <row r="398" s="5" customFormat="1" ht="14.25" customHeight="1"/>
    <row r="399" s="5" customFormat="1" ht="14.25" customHeight="1"/>
    <row r="400" s="5" customFormat="1" ht="14.25" customHeight="1"/>
    <row r="401" s="5" customFormat="1" ht="14.25" customHeight="1"/>
    <row r="402" s="5" customFormat="1" ht="14.25" customHeight="1"/>
    <row r="403" s="5" customFormat="1" ht="14.25" customHeight="1"/>
    <row r="404" s="5" customFormat="1" ht="14.25" customHeight="1"/>
    <row r="405" s="5" customFormat="1" ht="14.25" customHeight="1"/>
    <row r="406" s="5" customFormat="1" ht="14.25" customHeight="1"/>
    <row r="407" s="5" customFormat="1" ht="14.25" customHeight="1"/>
    <row r="408" s="5" customFormat="1" ht="14.25" customHeight="1"/>
    <row r="409" s="5" customFormat="1" ht="14.25" customHeight="1"/>
    <row r="410" s="5" customFormat="1" ht="14.25" customHeight="1"/>
    <row r="411" s="5" customFormat="1" ht="14.25" customHeight="1"/>
    <row r="412" s="5" customFormat="1" ht="14.25" customHeight="1"/>
    <row r="413" s="5" customFormat="1" ht="14.25" customHeight="1"/>
    <row r="414" s="5" customFormat="1" ht="14.25" customHeight="1"/>
    <row r="415" s="5" customFormat="1" ht="14.25" customHeight="1"/>
    <row r="416" s="5" customFormat="1" ht="14.25" customHeight="1"/>
    <row r="417" s="5" customFormat="1" ht="14.25" customHeight="1"/>
    <row r="418" s="5" customFormat="1" ht="14.25" customHeight="1"/>
    <row r="419" s="5" customFormat="1" ht="14.25" customHeight="1"/>
    <row r="420" s="5" customFormat="1" ht="14.25" customHeight="1"/>
    <row r="421" s="5" customFormat="1" ht="14.25" customHeight="1"/>
    <row r="422" s="5" customFormat="1" ht="14.25" customHeight="1"/>
    <row r="423" s="5" customFormat="1" ht="14.25" customHeight="1"/>
    <row r="424" s="5" customFormat="1" ht="14.25" customHeight="1"/>
    <row r="425" s="5" customFormat="1" ht="14.25" customHeight="1"/>
    <row r="426" s="5" customFormat="1" ht="14.25" customHeight="1"/>
    <row r="427" s="5" customFormat="1" ht="14.25" customHeight="1"/>
    <row r="428" s="5" customFormat="1" ht="14.25" customHeight="1"/>
    <row r="429" s="5" customFormat="1" ht="14.25" customHeight="1"/>
    <row r="430" s="5" customFormat="1" ht="14.25" customHeight="1"/>
    <row r="431" s="5" customFormat="1" ht="14.25" customHeight="1"/>
    <row r="432" s="5" customFormat="1" ht="14.25" customHeight="1"/>
    <row r="433" s="5" customFormat="1" ht="14.25" customHeight="1"/>
    <row r="434" s="5" customFormat="1" ht="14.25" customHeight="1"/>
    <row r="435" s="5" customFormat="1" ht="14.25" customHeight="1"/>
    <row r="436" s="5" customFormat="1" ht="14.25" customHeight="1"/>
    <row r="437" s="5" customFormat="1" ht="14.25" customHeight="1"/>
    <row r="438" s="5" customFormat="1" ht="14.25" customHeight="1"/>
    <row r="439" s="5" customFormat="1" ht="14.25" customHeight="1"/>
    <row r="440" s="5" customFormat="1" ht="14.25" customHeight="1"/>
    <row r="441" s="5" customFormat="1" ht="14.25" customHeight="1"/>
    <row r="442" s="5" customFormat="1" ht="14.25" customHeight="1"/>
    <row r="443" s="5" customFormat="1" ht="14.25" customHeight="1"/>
    <row r="444" s="5" customFormat="1" ht="14.25" customHeight="1"/>
    <row r="445" s="5" customFormat="1" ht="14.25" customHeight="1"/>
    <row r="446" s="5" customFormat="1" ht="14.25" customHeight="1"/>
    <row r="447" s="5" customFormat="1" ht="14.25" customHeight="1"/>
    <row r="448" s="5" customFormat="1" ht="14.25" customHeight="1"/>
    <row r="449" s="5" customFormat="1" ht="14.25" customHeight="1"/>
    <row r="450" s="5" customFormat="1" ht="14.25" customHeight="1"/>
    <row r="451" s="5" customFormat="1" ht="14.25" customHeight="1"/>
    <row r="452" s="5" customFormat="1" ht="14.25" customHeight="1"/>
    <row r="453" s="5" customFormat="1" ht="14.25" customHeight="1"/>
    <row r="454" s="5" customFormat="1" ht="14.25" customHeight="1"/>
    <row r="455" s="5" customFormat="1" ht="14.25" customHeight="1"/>
    <row r="456" s="5" customFormat="1" ht="14.25" customHeight="1"/>
    <row r="457" s="5" customFormat="1" ht="14.25" customHeight="1"/>
    <row r="458" s="5" customFormat="1" ht="14.25" customHeight="1"/>
    <row r="459" s="5" customFormat="1" ht="14.25" customHeight="1"/>
    <row r="460" s="5" customFormat="1" ht="14.25" customHeight="1"/>
    <row r="461" s="5" customFormat="1" ht="14.25" customHeight="1"/>
    <row r="462" s="5" customFormat="1" ht="14.25" customHeight="1"/>
    <row r="463" s="5" customFormat="1" ht="14.25" customHeight="1"/>
    <row r="464" s="5" customFormat="1" ht="14.25" customHeight="1"/>
    <row r="465" s="5" customFormat="1" ht="14.25" customHeight="1"/>
    <row r="466" s="5" customFormat="1" ht="14.25" customHeight="1"/>
    <row r="467" s="5" customFormat="1" ht="14.25" customHeight="1"/>
    <row r="468" s="5" customFormat="1" ht="14.25" customHeight="1"/>
    <row r="469" s="5" customFormat="1" ht="14.25" customHeight="1"/>
    <row r="470" s="5" customFormat="1" ht="14.25" customHeight="1"/>
    <row r="471" s="5" customFormat="1" ht="14.25" customHeight="1"/>
    <row r="472" s="5" customFormat="1" ht="14.25" customHeight="1"/>
    <row r="473" s="5" customFormat="1" ht="14.25" customHeight="1"/>
    <row r="474" s="5" customFormat="1" ht="14.25" customHeight="1"/>
    <row r="475" s="5" customFormat="1" ht="14.25" customHeight="1"/>
    <row r="476" s="5" customFormat="1" ht="14.25" customHeight="1"/>
    <row r="477" s="5" customFormat="1" ht="14.25" customHeight="1"/>
    <row r="478" s="5" customFormat="1" ht="14.25" customHeight="1"/>
    <row r="479" s="5" customFormat="1" ht="14.25" customHeight="1"/>
    <row r="480" s="5" customFormat="1" ht="14.25" customHeight="1"/>
    <row r="481" s="5" customFormat="1" ht="14.25" customHeight="1"/>
    <row r="482" s="5" customFormat="1" ht="14.25" customHeight="1"/>
    <row r="483" s="5" customFormat="1" ht="14.25" customHeight="1"/>
    <row r="484" s="5" customFormat="1" ht="14.25" customHeight="1"/>
    <row r="485" s="5" customFormat="1" ht="14.25" customHeight="1"/>
    <row r="486" s="5" customFormat="1" ht="14.25" customHeight="1"/>
    <row r="487" s="5" customFormat="1" ht="14.25" customHeight="1"/>
    <row r="488" s="5" customFormat="1" ht="14.25" customHeight="1"/>
    <row r="489" s="5" customFormat="1" ht="14.25" customHeight="1"/>
    <row r="490" s="5" customFormat="1" ht="14.25" customHeight="1"/>
    <row r="491" s="5" customFormat="1" ht="14.25" customHeight="1"/>
    <row r="492" s="5" customFormat="1" ht="14.25" customHeight="1"/>
    <row r="493" s="5" customFormat="1" ht="14.25" customHeight="1"/>
    <row r="494" s="5" customFormat="1" ht="14.25" customHeight="1"/>
    <row r="495" s="5" customFormat="1" ht="14.25" customHeight="1"/>
    <row r="496" s="5" customFormat="1" ht="14.25" customHeight="1"/>
    <row r="497" s="5" customFormat="1" ht="14.25" customHeight="1"/>
    <row r="498" s="5" customFormat="1" ht="14.25" customHeight="1"/>
    <row r="499" s="5" customFormat="1" ht="14.25" customHeight="1"/>
    <row r="500" s="5" customFormat="1" ht="14.25" customHeight="1"/>
    <row r="501" s="5" customFormat="1" ht="14.25" customHeight="1"/>
    <row r="502" s="5" customFormat="1" ht="14.25" customHeight="1"/>
    <row r="503" s="5" customFormat="1" ht="14.25" customHeight="1"/>
    <row r="504" s="5" customFormat="1" ht="14.25" customHeight="1"/>
    <row r="505" s="5" customFormat="1" ht="14.25" customHeight="1"/>
    <row r="506" s="5" customFormat="1" ht="14.25" customHeight="1"/>
    <row r="507" s="5" customFormat="1" ht="14.25" customHeight="1"/>
    <row r="508" s="5" customFormat="1" ht="14.25" customHeight="1"/>
    <row r="509" s="5" customFormat="1" ht="14.25" customHeight="1"/>
    <row r="510" s="5" customFormat="1" ht="14.25" customHeight="1"/>
    <row r="511" s="5" customFormat="1" ht="14.25" customHeight="1"/>
    <row r="512" s="5" customFormat="1" ht="14.25" customHeight="1"/>
    <row r="513" s="5" customFormat="1" ht="14.25" customHeight="1"/>
    <row r="514" s="5" customFormat="1" ht="14.25" customHeight="1"/>
    <row r="515" s="5" customFormat="1" ht="14.25" customHeight="1"/>
    <row r="516" s="5" customFormat="1" ht="14.25" customHeight="1"/>
    <row r="517" s="5" customFormat="1" ht="14.25" customHeight="1"/>
    <row r="518" s="5" customFormat="1" ht="14.25" customHeight="1"/>
    <row r="519" s="5" customFormat="1" ht="14.25" customHeight="1"/>
    <row r="520" s="5" customFormat="1" ht="14.25" customHeight="1"/>
    <row r="521" s="5" customFormat="1" ht="14.25" customHeight="1"/>
    <row r="522" s="5" customFormat="1" ht="14.25" customHeight="1"/>
    <row r="523" s="5" customFormat="1" ht="14.25" customHeight="1"/>
    <row r="524" s="5" customFormat="1" ht="14.25" customHeight="1"/>
    <row r="525" s="5" customFormat="1" ht="14.25" customHeight="1"/>
    <row r="526" s="5" customFormat="1" ht="14.25" customHeight="1"/>
    <row r="527" s="5" customFormat="1" ht="14.25" customHeight="1"/>
    <row r="528" s="5" customFormat="1" ht="14.25" customHeight="1"/>
    <row r="529" s="5" customFormat="1" ht="14.25" customHeight="1"/>
    <row r="530" s="5" customFormat="1" ht="14.25" customHeight="1"/>
    <row r="531" s="5" customFormat="1" ht="14.25" customHeight="1"/>
    <row r="532" s="5" customFormat="1" ht="14.25" customHeight="1"/>
    <row r="533" s="5" customFormat="1" ht="14.25" customHeight="1"/>
    <row r="534" s="5" customFormat="1" ht="14.25" customHeight="1"/>
    <row r="535" s="5" customFormat="1" ht="14.25" customHeight="1"/>
    <row r="536" s="5" customFormat="1" ht="14.25" customHeight="1"/>
    <row r="537" s="5" customFormat="1" ht="14.25" customHeight="1"/>
    <row r="538" s="5" customFormat="1" ht="14.25" customHeight="1"/>
    <row r="539" s="5" customFormat="1" ht="14.25" customHeight="1"/>
    <row r="540" s="5" customFormat="1" ht="14.25" customHeight="1"/>
    <row r="541" s="5" customFormat="1" ht="14.25" customHeight="1"/>
    <row r="542" s="5" customFormat="1" ht="14.25" customHeight="1"/>
    <row r="543" s="5" customFormat="1" ht="14.25" customHeight="1"/>
    <row r="544" s="5" customFormat="1" ht="14.25" customHeight="1"/>
    <row r="545" s="5" customFormat="1" ht="14.25" customHeight="1"/>
    <row r="546" s="5" customFormat="1" ht="14.25" customHeight="1"/>
    <row r="547" s="5" customFormat="1" ht="14.25" customHeight="1"/>
    <row r="548" s="5" customFormat="1" ht="14.25" customHeight="1"/>
    <row r="549" s="5" customFormat="1" ht="14.25" customHeight="1"/>
    <row r="550" s="5" customFormat="1" ht="14.25" customHeight="1"/>
    <row r="551" s="5" customFormat="1" ht="14.25" customHeight="1"/>
    <row r="552" s="5" customFormat="1" ht="14.25" customHeight="1"/>
    <row r="553" s="5" customFormat="1" ht="14.25" customHeight="1"/>
    <row r="554" s="5" customFormat="1" ht="14.25" customHeight="1"/>
    <row r="555" s="5" customFormat="1" ht="14.25" customHeight="1"/>
    <row r="556" s="5" customFormat="1" ht="14.25" customHeight="1"/>
    <row r="557" s="5" customFormat="1" ht="14.25" customHeight="1"/>
    <row r="558" s="5" customFormat="1" ht="14.25" customHeight="1"/>
    <row r="559" s="5" customFormat="1" ht="14.25" customHeight="1"/>
    <row r="560" s="5" customFormat="1" ht="14.25" customHeight="1"/>
    <row r="561" s="5" customFormat="1" ht="14.25" customHeight="1"/>
    <row r="562" s="5" customFormat="1" ht="14.25" customHeight="1"/>
    <row r="563" s="5" customFormat="1" ht="14.25" customHeight="1"/>
    <row r="564" s="5" customFormat="1" ht="14.25" customHeight="1"/>
    <row r="565" s="5" customFormat="1" ht="14.25" customHeight="1"/>
    <row r="566" s="5" customFormat="1" ht="14.25" customHeight="1"/>
    <row r="567" s="5" customFormat="1" ht="14.25" customHeight="1"/>
    <row r="568" s="5" customFormat="1" ht="14.25" customHeight="1"/>
    <row r="569" s="5" customFormat="1" ht="14.25" customHeight="1"/>
    <row r="570" s="5" customFormat="1" ht="14.25" customHeight="1"/>
    <row r="571" s="5" customFormat="1" ht="14.25" customHeight="1"/>
    <row r="572" s="5" customFormat="1" ht="14.25" customHeight="1"/>
    <row r="573" s="5" customFormat="1" ht="14.25" customHeight="1"/>
    <row r="574" s="5" customFormat="1" ht="14.25" customHeight="1"/>
    <row r="575" s="5" customFormat="1" ht="14.25" customHeight="1"/>
    <row r="576" s="5" customFormat="1" ht="14.25" customHeight="1"/>
    <row r="577" s="5" customFormat="1" ht="14.25" customHeight="1"/>
    <row r="578" s="5" customFormat="1" ht="14.25" customHeight="1"/>
    <row r="579" s="5" customFormat="1" ht="14.25" customHeight="1"/>
    <row r="580" s="5" customFormat="1" ht="14.25" customHeight="1"/>
    <row r="581" s="5" customFormat="1" ht="14.25" customHeight="1"/>
    <row r="582" s="5" customFormat="1" ht="14.25" customHeight="1"/>
    <row r="583" s="5" customFormat="1" ht="14.25" customHeight="1"/>
    <row r="584" s="5" customFormat="1" ht="14.25" customHeight="1"/>
    <row r="585" s="5" customFormat="1" ht="14.25" customHeight="1"/>
    <row r="586" s="5" customFormat="1" ht="14.25" customHeight="1"/>
    <row r="587" s="5" customFormat="1" ht="14.25" customHeight="1"/>
    <row r="588" s="5" customFormat="1" ht="14.25" customHeight="1"/>
    <row r="589" s="5" customFormat="1" ht="14.25" customHeight="1"/>
    <row r="590" s="5" customFormat="1" ht="14.25" customHeight="1"/>
    <row r="591" s="5" customFormat="1" ht="14.25" customHeight="1"/>
    <row r="592" s="5" customFormat="1" ht="14.25" customHeight="1"/>
    <row r="593" s="5" customFormat="1" ht="14.25" customHeight="1"/>
    <row r="594" s="5" customFormat="1" ht="14.25" customHeight="1"/>
    <row r="595" s="5" customFormat="1" ht="14.25" customHeight="1"/>
    <row r="596" s="5" customFormat="1" ht="14.25" customHeight="1"/>
    <row r="597" s="5" customFormat="1" ht="14.25" customHeight="1"/>
    <row r="598" s="5" customFormat="1" ht="14.25" customHeight="1"/>
    <row r="599" s="5" customFormat="1" ht="14.25" customHeight="1"/>
    <row r="600" s="5" customFormat="1" ht="14.25" customHeight="1"/>
    <row r="601" s="5" customFormat="1" ht="14.25" customHeight="1"/>
    <row r="602" s="5" customFormat="1" ht="14.25" customHeight="1"/>
    <row r="603" s="5" customFormat="1" ht="14.25" customHeight="1"/>
    <row r="604" s="5" customFormat="1" ht="14.25" customHeight="1"/>
    <row r="605" s="5" customFormat="1" ht="14.25" customHeight="1"/>
    <row r="606" s="5" customFormat="1" ht="14.25" customHeight="1"/>
    <row r="607" s="5" customFormat="1" ht="14.25" customHeight="1"/>
    <row r="608" s="5" customFormat="1" ht="14.25" customHeight="1"/>
    <row r="609" s="5" customFormat="1" ht="14.25" customHeight="1"/>
    <row r="610" s="5" customFormat="1" ht="14.25" customHeight="1"/>
    <row r="611" s="5" customFormat="1" ht="14.25" customHeight="1"/>
    <row r="612" s="5" customFormat="1" ht="14.25" customHeight="1"/>
    <row r="613" s="5" customFormat="1" ht="14.25" customHeight="1"/>
    <row r="614" s="5" customFormat="1" ht="14.25" customHeight="1"/>
    <row r="615" s="5" customFormat="1" ht="14.25" customHeight="1"/>
    <row r="616" s="5" customFormat="1" ht="14.25" customHeight="1"/>
    <row r="617" s="5" customFormat="1" ht="14.25" customHeight="1"/>
    <row r="618" s="5" customFormat="1" ht="14.25" customHeight="1"/>
    <row r="619" s="5" customFormat="1" ht="14.25" customHeight="1"/>
    <row r="620" s="5" customFormat="1" ht="14.25" customHeight="1"/>
    <row r="621" s="5" customFormat="1" ht="14.25" customHeight="1"/>
    <row r="622" s="5" customFormat="1" ht="14.25" customHeight="1"/>
    <row r="623" s="5" customFormat="1" ht="14.25" customHeight="1"/>
    <row r="624" s="5" customFormat="1" ht="14.25" customHeight="1"/>
    <row r="625" s="5" customFormat="1" ht="14.25" customHeight="1"/>
    <row r="626" s="5" customFormat="1" ht="14.25" customHeight="1"/>
    <row r="627" s="5" customFormat="1" ht="14.25" customHeight="1"/>
    <row r="628" s="5" customFormat="1" ht="14.25" customHeight="1"/>
    <row r="629" s="5" customFormat="1" ht="14.25" customHeight="1"/>
    <row r="630" s="5" customFormat="1" ht="14.25" customHeight="1"/>
    <row r="631" s="5" customFormat="1" ht="14.25" customHeight="1"/>
    <row r="632" s="5" customFormat="1" ht="14.25" customHeight="1"/>
    <row r="633" s="5" customFormat="1" ht="14.25" customHeight="1"/>
    <row r="634" s="5" customFormat="1" ht="14.25" customHeight="1"/>
    <row r="635" s="5" customFormat="1" ht="14.25" customHeight="1"/>
    <row r="636" s="5" customFormat="1" ht="14.25" customHeight="1"/>
    <row r="637" s="5" customFormat="1" ht="14.25" customHeight="1"/>
    <row r="638" s="5" customFormat="1" ht="14.25" customHeight="1"/>
    <row r="639" s="5" customFormat="1" ht="14.25" customHeight="1"/>
    <row r="640" s="5" customFormat="1" ht="14.25" customHeight="1"/>
    <row r="641" s="5" customFormat="1" ht="14.25" customHeight="1"/>
    <row r="642" s="5" customFormat="1" ht="14.25" customHeight="1"/>
    <row r="643" s="5" customFormat="1" ht="14.25" customHeight="1"/>
    <row r="644" s="5" customFormat="1" ht="14.25" customHeight="1"/>
    <row r="645" s="5" customFormat="1" ht="14.25" customHeight="1"/>
    <row r="646" s="5" customFormat="1" ht="14.25" customHeight="1"/>
    <row r="647" s="5" customFormat="1" ht="14.25" customHeight="1"/>
    <row r="648" s="5" customFormat="1" ht="14.25" customHeight="1"/>
    <row r="649" s="5" customFormat="1" ht="14.25" customHeight="1"/>
    <row r="650" s="5" customFormat="1" ht="14.25" customHeight="1"/>
    <row r="651" s="5" customFormat="1" ht="14.25" customHeight="1"/>
    <row r="652" s="5" customFormat="1" ht="14.25" customHeight="1"/>
    <row r="653" s="5" customFormat="1" ht="14.25" customHeight="1"/>
    <row r="654" s="5" customFormat="1" ht="14.25" customHeight="1"/>
    <row r="655" s="5" customFormat="1" ht="14.25" customHeight="1"/>
    <row r="656" s="5" customFormat="1" ht="14.25" customHeight="1"/>
    <row r="657" s="5" customFormat="1" ht="14.25" customHeight="1"/>
    <row r="658" s="5" customFormat="1" ht="14.25" customHeight="1"/>
    <row r="659" s="5" customFormat="1" ht="14.25" customHeight="1"/>
    <row r="660" s="5" customFormat="1" ht="14.25" customHeight="1"/>
    <row r="661" s="5" customFormat="1" ht="14.25" customHeight="1"/>
    <row r="662" s="5" customFormat="1" ht="14.25" customHeight="1"/>
    <row r="663" s="5" customFormat="1" ht="14.25" customHeight="1"/>
    <row r="664" s="5" customFormat="1" ht="14.25" customHeight="1"/>
    <row r="665" s="5" customFormat="1" ht="14.25" customHeight="1"/>
    <row r="666" s="5" customFormat="1" ht="14.25" customHeight="1"/>
    <row r="667" s="5" customFormat="1" ht="14.25" customHeight="1"/>
    <row r="668" s="5" customFormat="1" ht="14.25" customHeight="1"/>
    <row r="669" s="5" customFormat="1" ht="14.25" customHeight="1"/>
    <row r="670" s="5" customFormat="1" ht="14.25" customHeight="1"/>
    <row r="671" s="5" customFormat="1" ht="14.25" customHeight="1"/>
    <row r="672" s="5" customFormat="1" ht="14.25" customHeight="1"/>
    <row r="673" s="5" customFormat="1" ht="14.25" customHeight="1"/>
    <row r="674" s="5" customFormat="1" ht="14.25" customHeight="1"/>
    <row r="675" s="5" customFormat="1" ht="14.25" customHeight="1"/>
    <row r="676" s="5" customFormat="1" ht="14.25" customHeight="1"/>
    <row r="677" s="5" customFormat="1" ht="14.25" customHeight="1"/>
    <row r="678" s="5" customFormat="1" ht="14.25" customHeight="1"/>
    <row r="679" s="5" customFormat="1" ht="14.25" customHeight="1"/>
    <row r="680" s="5" customFormat="1" ht="14.25" customHeight="1"/>
    <row r="681" s="5" customFormat="1" ht="14.25" customHeight="1"/>
    <row r="682" s="5" customFormat="1" ht="14.25" customHeight="1"/>
    <row r="683" s="5" customFormat="1" ht="14.25" customHeight="1"/>
    <row r="684" s="5" customFormat="1" ht="14.25" customHeight="1"/>
    <row r="685" s="5" customFormat="1" ht="14.25" customHeight="1"/>
    <row r="686" s="5" customFormat="1" ht="14.25" customHeight="1"/>
    <row r="687" s="5" customFormat="1" ht="14.25" customHeight="1"/>
    <row r="688" s="5" customFormat="1" ht="14.25" customHeight="1"/>
    <row r="689" s="5" customFormat="1" ht="14.25" customHeight="1"/>
    <row r="690" s="5" customFormat="1" ht="14.25" customHeight="1"/>
    <row r="691" s="5" customFormat="1" ht="14.25" customHeight="1"/>
    <row r="692" s="5" customFormat="1" ht="14.25" customHeight="1"/>
    <row r="693" s="5" customFormat="1" ht="14.25" customHeight="1"/>
    <row r="694" s="5" customFormat="1" ht="14.25" customHeight="1"/>
    <row r="695" s="5" customFormat="1" ht="14.25" customHeight="1"/>
    <row r="696" s="5" customFormat="1" ht="14.25" customHeight="1"/>
    <row r="697" s="5" customFormat="1" ht="14.25" customHeight="1"/>
    <row r="698" s="5" customFormat="1" ht="14.25" customHeight="1"/>
    <row r="699" s="5" customFormat="1" ht="14.25" customHeight="1"/>
    <row r="700" s="5" customFormat="1" ht="14.25" customHeight="1"/>
    <row r="701" s="5" customFormat="1" ht="14.25" customHeight="1"/>
    <row r="702" s="5" customFormat="1" ht="14.25" customHeight="1"/>
    <row r="703" s="5" customFormat="1" ht="14.25" customHeight="1"/>
    <row r="704" s="5" customFormat="1" ht="14.25" customHeight="1"/>
    <row r="705" s="5" customFormat="1" ht="14.25" customHeight="1"/>
    <row r="706" s="5" customFormat="1" ht="14.25" customHeight="1"/>
    <row r="707" s="5" customFormat="1" ht="14.25" customHeight="1"/>
    <row r="708" s="5" customFormat="1" ht="14.25" customHeight="1"/>
    <row r="709" s="5" customFormat="1" ht="14.25" customHeight="1"/>
    <row r="710" s="5" customFormat="1" ht="14.25" customHeight="1"/>
    <row r="711" s="5" customFormat="1" ht="14.25" customHeight="1"/>
    <row r="712" s="5" customFormat="1" ht="14.25" customHeight="1"/>
    <row r="713" s="5" customFormat="1" ht="14.25" customHeight="1"/>
    <row r="714" s="5" customFormat="1" ht="14.25" customHeight="1"/>
    <row r="715" s="5" customFormat="1" ht="14.25" customHeight="1"/>
    <row r="716" s="5" customFormat="1" ht="14.25" customHeight="1"/>
    <row r="717" s="5" customFormat="1" ht="14.25" customHeight="1"/>
    <row r="718" s="5" customFormat="1" ht="14.25" customHeight="1"/>
    <row r="719" s="5" customFormat="1" ht="14.25" customHeight="1"/>
    <row r="720" s="5" customFormat="1" ht="14.25" customHeight="1"/>
    <row r="721" s="5" customFormat="1" ht="14.25" customHeight="1"/>
    <row r="722" s="5" customFormat="1" ht="14.25" customHeight="1"/>
    <row r="723" s="5" customFormat="1" ht="14.25" customHeight="1"/>
    <row r="724" s="5" customFormat="1" ht="14.25" customHeight="1"/>
    <row r="725" s="5" customFormat="1" ht="14.25" customHeight="1"/>
    <row r="726" s="5" customFormat="1" ht="14.25" customHeight="1"/>
    <row r="727" s="5" customFormat="1" ht="14.25" customHeight="1"/>
    <row r="728" s="5" customFormat="1" ht="14.25" customHeight="1"/>
    <row r="729" s="5" customFormat="1" ht="14.25" customHeight="1"/>
    <row r="730" s="5" customFormat="1" ht="14.25" customHeight="1"/>
    <row r="731" s="5" customFormat="1" ht="14.25" customHeight="1"/>
    <row r="732" s="5" customFormat="1" ht="14.25" customHeight="1"/>
    <row r="733" s="5" customFormat="1" ht="14.25" customHeight="1"/>
    <row r="734" s="5" customFormat="1" ht="14.25" customHeight="1"/>
    <row r="735" s="5" customFormat="1" ht="14.25" customHeight="1"/>
    <row r="736" s="5" customFormat="1" ht="14.25" customHeight="1"/>
    <row r="737" s="5" customFormat="1" ht="14.25" customHeight="1"/>
    <row r="738" s="5" customFormat="1" ht="14.25" customHeight="1"/>
    <row r="739" s="5" customFormat="1" ht="14.25" customHeight="1"/>
    <row r="740" s="5" customFormat="1" ht="14.25" customHeight="1"/>
    <row r="741" s="5" customFormat="1" ht="14.25" customHeight="1"/>
    <row r="742" s="5" customFormat="1" ht="14.25" customHeight="1"/>
    <row r="743" s="5" customFormat="1" ht="14.25" customHeight="1"/>
    <row r="744" s="5" customFormat="1" ht="14.25" customHeight="1"/>
    <row r="745" s="5" customFormat="1" ht="14.25" customHeight="1"/>
    <row r="746" s="5" customFormat="1" ht="14.25" customHeight="1"/>
    <row r="747" s="5" customFormat="1" ht="14.25" customHeight="1"/>
    <row r="748" s="5" customFormat="1" ht="14.25" customHeight="1"/>
    <row r="749" s="5" customFormat="1" ht="14.25" customHeight="1"/>
    <row r="750" s="5" customFormat="1" ht="14.25" customHeight="1"/>
    <row r="751" s="5" customFormat="1" ht="14.25" customHeight="1"/>
    <row r="752" s="5" customFormat="1" ht="14.25" customHeight="1"/>
    <row r="753" s="5" customFormat="1" ht="14.25" customHeight="1"/>
    <row r="754" s="5" customFormat="1" ht="14.25" customHeight="1"/>
    <row r="755" s="5" customFormat="1" ht="14.25" customHeight="1"/>
    <row r="756" s="5" customFormat="1" ht="14.25" customHeight="1"/>
    <row r="757" s="5" customFormat="1" ht="14.25" customHeight="1"/>
    <row r="758" s="5" customFormat="1" ht="14.25" customHeight="1"/>
    <row r="759" s="5" customFormat="1" ht="14.25" customHeight="1"/>
    <row r="760" s="5" customFormat="1" ht="14.25" customHeight="1"/>
    <row r="761" s="5" customFormat="1" ht="14.25" customHeight="1"/>
    <row r="762" s="5" customFormat="1" ht="14.25" customHeight="1"/>
    <row r="763" s="5" customFormat="1" ht="14.25" customHeight="1"/>
    <row r="764" s="5" customFormat="1" ht="14.25" customHeight="1"/>
    <row r="765" s="5" customFormat="1" ht="14.25" customHeight="1"/>
    <row r="766" s="5" customFormat="1" ht="14.25" customHeight="1"/>
    <row r="767" s="5" customFormat="1" ht="14.25" customHeight="1"/>
    <row r="768" s="5" customFormat="1" ht="14.25" customHeight="1"/>
    <row r="769" s="5" customFormat="1" ht="14.25" customHeight="1"/>
    <row r="770" s="5" customFormat="1" ht="14.25" customHeight="1"/>
    <row r="771" s="5" customFormat="1" ht="14.25" customHeight="1"/>
    <row r="772" s="5" customFormat="1" ht="14.25" customHeight="1"/>
    <row r="773" s="5" customFormat="1" ht="14.25" customHeight="1"/>
    <row r="774" s="5" customFormat="1" ht="14.25" customHeight="1"/>
    <row r="775" s="5" customFormat="1" ht="14.25" customHeight="1"/>
    <row r="776" s="5" customFormat="1" ht="14.25" customHeight="1"/>
    <row r="777" s="5" customFormat="1" ht="14.25" customHeight="1"/>
    <row r="778" s="5" customFormat="1" ht="14.25" customHeight="1"/>
    <row r="779" s="5" customFormat="1" ht="14.25" customHeight="1"/>
    <row r="780" s="5" customFormat="1" ht="14.25" customHeight="1"/>
    <row r="781" s="5" customFormat="1" ht="14.25" customHeight="1"/>
    <row r="782" s="5" customFormat="1" ht="14.25" customHeight="1"/>
    <row r="783" s="5" customFormat="1" ht="14.25" customHeight="1"/>
    <row r="784" s="5" customFormat="1" ht="14.25" customHeight="1"/>
    <row r="785" s="5" customFormat="1" ht="14.25" customHeight="1"/>
    <row r="786" s="5" customFormat="1" ht="14.25" customHeight="1"/>
    <row r="787" s="5" customFormat="1" ht="14.25" customHeight="1"/>
    <row r="788" s="5" customFormat="1" ht="14.25" customHeight="1"/>
    <row r="789" s="5" customFormat="1" ht="14.25" customHeight="1"/>
    <row r="790" s="5" customFormat="1" ht="14.25" customHeight="1"/>
    <row r="791" s="5" customFormat="1" ht="14.25" customHeight="1"/>
    <row r="792" s="5" customFormat="1" ht="14.25" customHeight="1"/>
    <row r="793" s="5" customFormat="1" ht="14.25" customHeight="1"/>
    <row r="794" s="5" customFormat="1" ht="14.25" customHeight="1"/>
    <row r="795" s="5" customFormat="1" ht="14.25" customHeight="1"/>
    <row r="796" s="5" customFormat="1" ht="14.25" customHeight="1"/>
    <row r="797" s="5" customFormat="1" ht="14.25" customHeight="1"/>
    <row r="798" s="5" customFormat="1" ht="14.25" customHeight="1"/>
    <row r="799" s="5" customFormat="1" ht="14.25" customHeight="1"/>
    <row r="800" s="5" customFormat="1" ht="14.25" customHeight="1"/>
    <row r="801" s="5" customFormat="1" ht="14.25" customHeight="1"/>
    <row r="802" s="5" customFormat="1" ht="14.25" customHeight="1"/>
    <row r="803" s="5" customFormat="1" ht="14.25" customHeight="1"/>
    <row r="804" s="5" customFormat="1" ht="14.25" customHeight="1"/>
    <row r="805" s="5" customFormat="1" ht="14.25" customHeight="1"/>
    <row r="806" s="5" customFormat="1" ht="14.25" customHeight="1"/>
    <row r="807" s="5" customFormat="1" ht="14.25" customHeight="1"/>
    <row r="808" s="5" customFormat="1" ht="14.25" customHeight="1"/>
    <row r="809" s="5" customFormat="1" ht="14.25" customHeight="1"/>
    <row r="810" s="5" customFormat="1" ht="14.25" customHeight="1"/>
    <row r="811" s="5" customFormat="1" ht="14.25" customHeight="1"/>
    <row r="812" s="5" customFormat="1" ht="14.25" customHeight="1"/>
    <row r="813" s="5" customFormat="1" ht="14.25" customHeight="1"/>
    <row r="814" s="5" customFormat="1" ht="14.25" customHeight="1"/>
    <row r="815" s="5" customFormat="1" ht="14.25" customHeight="1"/>
    <row r="816" s="5" customFormat="1" ht="14.25" customHeight="1"/>
    <row r="817" s="5" customFormat="1" ht="14.25" customHeight="1"/>
    <row r="818" s="5" customFormat="1" ht="14.25" customHeight="1"/>
    <row r="819" s="5" customFormat="1" ht="14.25" customHeight="1"/>
    <row r="820" s="5" customFormat="1" ht="14.25" customHeight="1"/>
    <row r="821" s="5" customFormat="1" ht="14.25" customHeight="1"/>
    <row r="822" s="5" customFormat="1" ht="14.25" customHeight="1"/>
    <row r="823" s="5" customFormat="1" ht="14.25" customHeight="1"/>
    <row r="824" s="5" customFormat="1" ht="14.25" customHeight="1"/>
    <row r="825" s="5" customFormat="1" ht="14.25" customHeight="1"/>
    <row r="826" s="5" customFormat="1" ht="14.25" customHeight="1"/>
    <row r="827" s="5" customFormat="1" ht="14.25" customHeight="1"/>
    <row r="828" s="5" customFormat="1" ht="14.25" customHeight="1"/>
    <row r="829" s="5" customFormat="1" ht="14.25" customHeight="1"/>
    <row r="830" s="5" customFormat="1" ht="14.25" customHeight="1"/>
    <row r="831" s="5" customFormat="1" ht="14.25" customHeight="1"/>
    <row r="832" s="5" customFormat="1" ht="14.25" customHeight="1"/>
    <row r="833" s="5" customFormat="1" ht="14.25" customHeight="1"/>
    <row r="834" s="5" customFormat="1" ht="14.25" customHeight="1"/>
    <row r="835" s="5" customFormat="1" ht="14.25" customHeight="1"/>
    <row r="836" s="5" customFormat="1" ht="14.25" customHeight="1"/>
    <row r="837" s="5" customFormat="1" ht="14.25" customHeight="1"/>
    <row r="838" s="5" customFormat="1" ht="14.25" customHeight="1"/>
    <row r="839" s="5" customFormat="1" ht="14.25" customHeight="1"/>
    <row r="840" s="5" customFormat="1" ht="14.25" customHeight="1"/>
    <row r="841" s="5" customFormat="1" ht="14.25" customHeight="1"/>
    <row r="842" s="5" customFormat="1" ht="14.25" customHeight="1"/>
    <row r="843" s="5" customFormat="1" ht="14.25" customHeight="1"/>
    <row r="844" s="5" customFormat="1" ht="14.25" customHeight="1"/>
    <row r="845" s="5" customFormat="1" ht="14.25" customHeight="1"/>
    <row r="846" s="5" customFormat="1" ht="14.25" customHeight="1"/>
    <row r="847" s="5" customFormat="1" ht="14.25" customHeight="1"/>
    <row r="848" s="5" customFormat="1" ht="14.25" customHeight="1"/>
    <row r="849" s="5" customFormat="1" ht="14.25" customHeight="1"/>
    <row r="850" s="5" customFormat="1" ht="14.25" customHeight="1"/>
    <row r="851" s="5" customFormat="1" ht="14.25" customHeight="1"/>
    <row r="852" s="5" customFormat="1" ht="14.25" customHeight="1"/>
    <row r="853" s="5" customFormat="1" ht="14.25" customHeight="1"/>
    <row r="854" s="5" customFormat="1" ht="14.25" customHeight="1"/>
    <row r="855" s="5" customFormat="1" ht="14.25" customHeight="1"/>
    <row r="856" s="5" customFormat="1" ht="14.25" customHeight="1"/>
    <row r="857" s="5" customFormat="1" ht="14.25" customHeight="1"/>
    <row r="858" s="5" customFormat="1" ht="14.25" customHeight="1"/>
    <row r="859" s="5" customFormat="1" ht="14.25" customHeight="1"/>
    <row r="860" s="5" customFormat="1" ht="14.25" customHeight="1"/>
    <row r="861" s="5" customFormat="1" ht="14.25" customHeight="1"/>
    <row r="862" s="5" customFormat="1" ht="14.25" customHeight="1"/>
    <row r="863" s="5" customFormat="1" ht="14.25" customHeight="1"/>
    <row r="864" s="5" customFormat="1" ht="14.25" customHeight="1"/>
    <row r="865" s="5" customFormat="1" ht="14.25" customHeight="1"/>
    <row r="866" s="5" customFormat="1" ht="14.25" customHeight="1"/>
    <row r="867" s="5" customFormat="1" ht="14.25" customHeight="1"/>
    <row r="868" s="5" customFormat="1" ht="14.25" customHeight="1"/>
    <row r="869" s="5" customFormat="1" ht="14.25" customHeight="1"/>
    <row r="870" s="5" customFormat="1" ht="14.25" customHeight="1"/>
    <row r="871" s="5" customFormat="1" ht="14.25" customHeight="1"/>
    <row r="872" s="5" customFormat="1" ht="14.25" customHeight="1"/>
    <row r="873" s="5" customFormat="1" ht="14.25" customHeight="1"/>
    <row r="874" s="5" customFormat="1" ht="14.25" customHeight="1"/>
    <row r="875" s="5" customFormat="1" ht="14.25" customHeight="1"/>
    <row r="876" s="5" customFormat="1" ht="14.25" customHeight="1"/>
    <row r="877" s="5" customFormat="1" ht="14.25" customHeight="1"/>
    <row r="878" s="5" customFormat="1" ht="14.25" customHeight="1"/>
    <row r="879" s="5" customFormat="1" ht="14.25" customHeight="1"/>
    <row r="880" s="5" customFormat="1" ht="14.25" customHeight="1"/>
    <row r="881" s="5" customFormat="1" ht="14.25" customHeight="1"/>
    <row r="882" s="5" customFormat="1" ht="14.25" customHeight="1"/>
    <row r="883" s="5" customFormat="1" ht="14.25" customHeight="1"/>
    <row r="884" s="5" customFormat="1" ht="14.25" customHeight="1"/>
    <row r="885" s="5" customFormat="1" ht="14.25" customHeight="1"/>
    <row r="886" s="5" customFormat="1" ht="14.25" customHeight="1"/>
    <row r="887" s="5" customFormat="1" ht="14.25" customHeight="1"/>
    <row r="888" s="5" customFormat="1" ht="14.25" customHeight="1"/>
    <row r="889" s="5" customFormat="1" ht="14.25" customHeight="1"/>
    <row r="890" s="5" customFormat="1" ht="14.25" customHeight="1"/>
    <row r="891" s="5" customFormat="1" ht="14.25" customHeight="1"/>
    <row r="892" s="5" customFormat="1" ht="14.25" customHeight="1"/>
    <row r="893" s="5" customFormat="1" ht="14.25" customHeight="1"/>
    <row r="894" s="5" customFormat="1" ht="14.25" customHeight="1"/>
    <row r="895" s="5" customFormat="1" ht="14.25" customHeight="1"/>
    <row r="896" s="5" customFormat="1" ht="14.25" customHeight="1"/>
    <row r="897" s="5" customFormat="1" ht="14.25" customHeight="1"/>
    <row r="898" s="5" customFormat="1" ht="14.25" customHeight="1"/>
    <row r="899" s="5" customFormat="1" ht="14.25" customHeight="1"/>
    <row r="900" s="5" customFormat="1" ht="14.25" customHeight="1"/>
    <row r="901" s="5" customFormat="1" ht="14.25" customHeight="1"/>
    <row r="902" s="5" customFormat="1" ht="14.25" customHeight="1"/>
    <row r="903" s="5" customFormat="1" ht="14.25" customHeight="1"/>
    <row r="904" s="5" customFormat="1" ht="14.25" customHeight="1"/>
    <row r="905" s="5" customFormat="1" ht="14.25" customHeight="1"/>
    <row r="906" s="5" customFormat="1" ht="14.25" customHeight="1"/>
    <row r="907" s="5" customFormat="1" ht="14.25" customHeight="1"/>
    <row r="908" s="5" customFormat="1" ht="14.25" customHeight="1"/>
    <row r="909" s="5" customFormat="1" ht="14.25" customHeight="1"/>
    <row r="910" s="5" customFormat="1" ht="14.25" customHeight="1"/>
    <row r="911" s="5" customFormat="1" ht="14.25" customHeight="1"/>
    <row r="912" s="5" customFormat="1" ht="14.25" customHeight="1"/>
    <row r="913" s="5" customFormat="1" ht="14.25" customHeight="1"/>
    <row r="914" s="5" customFormat="1" ht="14.25" customHeight="1"/>
    <row r="915" s="5" customFormat="1" ht="14.25" customHeight="1"/>
    <row r="916" s="5" customFormat="1" ht="14.25" customHeight="1"/>
    <row r="917" s="5" customFormat="1" ht="14.25" customHeight="1"/>
    <row r="918" s="5" customFormat="1" ht="14.25" customHeight="1"/>
    <row r="919" s="5" customFormat="1" ht="14.25" customHeight="1"/>
    <row r="920" s="5" customFormat="1" ht="14.25" customHeight="1"/>
    <row r="921" s="5" customFormat="1" ht="14.25" customHeight="1"/>
    <row r="922" s="5" customFormat="1" ht="14.25" customHeight="1"/>
    <row r="923" s="5" customFormat="1" ht="14.25" customHeight="1"/>
    <row r="924" s="5" customFormat="1" ht="14.25" customHeight="1"/>
    <row r="925" s="5" customFormat="1" ht="14.25" customHeight="1"/>
    <row r="926" s="5" customFormat="1" ht="14.25" customHeight="1"/>
    <row r="927" s="5" customFormat="1" ht="14.25" customHeight="1"/>
    <row r="928" s="5" customFormat="1" ht="14.25" customHeight="1"/>
    <row r="929" s="5" customFormat="1" ht="14.25" customHeight="1"/>
    <row r="930" s="5" customFormat="1" ht="14.25" customHeight="1"/>
    <row r="931" s="5" customFormat="1" ht="14.25" customHeight="1"/>
    <row r="932" s="5" customFormat="1" ht="14.25" customHeight="1"/>
    <row r="933" s="5" customFormat="1" ht="14.25" customHeight="1"/>
    <row r="934" s="5" customFormat="1" ht="14.25" customHeight="1"/>
    <row r="935" s="5" customFormat="1" ht="14.25" customHeight="1"/>
    <row r="936" s="5" customFormat="1" ht="14.25" customHeight="1"/>
    <row r="937" s="5" customFormat="1" ht="14.25" customHeight="1"/>
    <row r="938" s="5" customFormat="1" ht="14.25" customHeight="1"/>
    <row r="939" s="5" customFormat="1" ht="14.25" customHeight="1"/>
    <row r="940" s="5" customFormat="1" ht="14.25" customHeight="1"/>
    <row r="941" s="5" customFormat="1" ht="14.25" customHeight="1"/>
    <row r="942" s="5" customFormat="1" ht="14.25" customHeight="1"/>
    <row r="943" s="5" customFormat="1" ht="14.25" customHeight="1"/>
    <row r="944" s="5" customFormat="1" ht="14.25" customHeight="1"/>
    <row r="945" s="5" customFormat="1" ht="14.25" customHeight="1"/>
    <row r="946" s="5" customFormat="1" ht="14.25" customHeight="1"/>
    <row r="947" s="5" customFormat="1" ht="14.25" customHeight="1"/>
    <row r="948" s="5" customFormat="1" ht="14.25" customHeight="1"/>
    <row r="949" s="5" customFormat="1" ht="14.25" customHeight="1"/>
    <row r="950" s="5" customFormat="1" ht="14.25" customHeight="1"/>
    <row r="951" s="5" customFormat="1" ht="14.25" customHeight="1"/>
    <row r="952" s="5" customFormat="1" ht="14.25" customHeight="1"/>
    <row r="953" s="5" customFormat="1" ht="14.25" customHeight="1"/>
    <row r="954" s="5" customFormat="1" ht="14.25" customHeight="1"/>
    <row r="955" s="5" customFormat="1" ht="14.25" customHeight="1"/>
    <row r="956" s="5" customFormat="1" ht="14.25" customHeight="1"/>
    <row r="957" s="5" customFormat="1" ht="14.25" customHeight="1"/>
    <row r="958" s="5" customFormat="1" ht="14.25" customHeight="1"/>
    <row r="959" s="5" customFormat="1" ht="14.25" customHeight="1"/>
    <row r="960" s="5" customFormat="1" ht="14.25" customHeight="1"/>
    <row r="961" s="5" customFormat="1" ht="14.25" customHeight="1"/>
    <row r="962" s="5" customFormat="1" ht="14.25" customHeight="1"/>
    <row r="963" s="5" customFormat="1" ht="14.25" customHeight="1"/>
    <row r="964" s="5" customFormat="1" ht="14.25" customHeight="1"/>
    <row r="965" s="5" customFormat="1" ht="14.25" customHeight="1"/>
    <row r="966" s="5" customFormat="1" ht="14.25" customHeight="1"/>
    <row r="967" s="5" customFormat="1" ht="14.25" customHeight="1"/>
    <row r="968" s="5" customFormat="1" ht="14.25" customHeight="1"/>
    <row r="969" s="5" customFormat="1" ht="14.25" customHeight="1"/>
    <row r="970" s="5" customFormat="1" ht="14.25" customHeight="1"/>
    <row r="971" s="5" customFormat="1" ht="14.25" customHeight="1"/>
    <row r="972" s="5" customFormat="1" ht="14.25" customHeight="1"/>
    <row r="973" s="5" customFormat="1" ht="14.25" customHeight="1"/>
    <row r="974" s="5" customFormat="1" ht="14.25" customHeight="1"/>
    <row r="975" s="5" customFormat="1" ht="14.25" customHeight="1"/>
    <row r="976" s="5" customFormat="1" ht="14.25" customHeight="1"/>
    <row r="977" s="5" customFormat="1" ht="14.25" customHeight="1"/>
    <row r="978" s="5" customFormat="1" ht="14.25" customHeight="1"/>
    <row r="979" s="5" customFormat="1" ht="14.25" customHeight="1"/>
    <row r="980" s="5" customFormat="1" ht="14.25" customHeight="1"/>
    <row r="981" s="5" customFormat="1" ht="14.25" customHeight="1"/>
    <row r="982" s="5" customFormat="1" ht="14.25" customHeight="1"/>
    <row r="983" s="5" customFormat="1" ht="14.25" customHeight="1"/>
    <row r="984" s="5" customFormat="1" ht="14.25" customHeight="1"/>
    <row r="985" s="5" customFormat="1" ht="14.25" customHeight="1"/>
    <row r="986" s="5" customFormat="1" ht="14.25" customHeight="1"/>
    <row r="987" s="5" customFormat="1" ht="14.25" customHeight="1"/>
    <row r="988" s="5" customFormat="1" ht="14.25" customHeight="1"/>
    <row r="989" s="5" customFormat="1" ht="14.25" customHeight="1"/>
    <row r="990" s="5" customFormat="1" ht="14.25" customHeight="1"/>
    <row r="991" s="5" customFormat="1" ht="14.25" customHeight="1"/>
    <row r="992" s="5" customFormat="1" ht="14.25" customHeight="1"/>
    <row r="993" s="5" customFormat="1" ht="14.25" customHeight="1"/>
    <row r="994" s="5" customFormat="1" ht="14.25" customHeight="1"/>
    <row r="995" s="5" customFormat="1" ht="14.25" customHeight="1"/>
    <row r="996" s="5" customFormat="1" ht="14.25" customHeight="1"/>
    <row r="997" s="5" customFormat="1" ht="14.25" customHeight="1"/>
    <row r="998" s="5" customFormat="1" ht="14.25" customHeight="1"/>
    <row r="999" s="5" customFormat="1" ht="14.25" customHeight="1"/>
  </sheetData>
  <sheetProtection algorithmName="SHA-512" hashValue="SjeuTA25um8UuMeKmeSppSOeJDDZ+qTRszp3cWMGoU7dSE+LT7W5x6OatAMT3jDGdfPQ4W9Fi1Rq9v/Ko3YDxg==" saltValue="w2OdyfBgNeDhipX87sr36w==" spinCount="100000" sheet="1" objects="1" scenarios="1" selectLockedCells="1"/>
  <mergeCells count="139">
    <mergeCell ref="AO79:AU80"/>
    <mergeCell ref="T75:V76"/>
    <mergeCell ref="R81:U82"/>
    <mergeCell ref="V81:X82"/>
    <mergeCell ref="Y81:AB82"/>
    <mergeCell ref="AC81:AE82"/>
    <mergeCell ref="AF81:AI82"/>
    <mergeCell ref="AJ81:AL82"/>
    <mergeCell ref="T77:V78"/>
    <mergeCell ref="R79:U80"/>
    <mergeCell ref="V79:X80"/>
    <mergeCell ref="Y79:AK80"/>
    <mergeCell ref="AL79:AN80"/>
    <mergeCell ref="O26:AU28"/>
    <mergeCell ref="K26:N28"/>
    <mergeCell ref="C87:J97"/>
    <mergeCell ref="C83:J84"/>
    <mergeCell ref="K83:N84"/>
    <mergeCell ref="O83:Q84"/>
    <mergeCell ref="R83:U84"/>
    <mergeCell ref="V83:X84"/>
    <mergeCell ref="AS83:AU84"/>
    <mergeCell ref="AF83:AM84"/>
    <mergeCell ref="AN83:AR84"/>
    <mergeCell ref="Y83:AE84"/>
    <mergeCell ref="K87:AU97"/>
    <mergeCell ref="AM81:AU81"/>
    <mergeCell ref="AM82:AU82"/>
    <mergeCell ref="K29:AU30"/>
    <mergeCell ref="K31:AU32"/>
    <mergeCell ref="C29:J30"/>
    <mergeCell ref="C31:J32"/>
    <mergeCell ref="T71:Y72"/>
    <mergeCell ref="K73:Z74"/>
    <mergeCell ref="AA73:AC74"/>
    <mergeCell ref="AD73:AR74"/>
    <mergeCell ref="AS73:AU74"/>
    <mergeCell ref="K20:N22"/>
    <mergeCell ref="K23:N25"/>
    <mergeCell ref="K14:AA15"/>
    <mergeCell ref="K13:N13"/>
    <mergeCell ref="O20:AA22"/>
    <mergeCell ref="AB20:AG22"/>
    <mergeCell ref="AH20:AK20"/>
    <mergeCell ref="AH21:AU22"/>
    <mergeCell ref="AL20:AU20"/>
    <mergeCell ref="O23:AU25"/>
    <mergeCell ref="AQ72:AU72"/>
    <mergeCell ref="AL71:AP71"/>
    <mergeCell ref="AQ71:AU71"/>
    <mergeCell ref="AC2:AI2"/>
    <mergeCell ref="AJ2:AO2"/>
    <mergeCell ref="AQ2:AU2"/>
    <mergeCell ref="C4:AK5"/>
    <mergeCell ref="AL4:AU5"/>
    <mergeCell ref="C9:J12"/>
    <mergeCell ref="Y16:AU17"/>
    <mergeCell ref="K18:AU19"/>
    <mergeCell ref="K9:N9"/>
    <mergeCell ref="O9:AU9"/>
    <mergeCell ref="K10:AU12"/>
    <mergeCell ref="O13:AA13"/>
    <mergeCell ref="C13:J15"/>
    <mergeCell ref="AB13:AI15"/>
    <mergeCell ref="AJ13:AU15"/>
    <mergeCell ref="C16:J19"/>
    <mergeCell ref="K16:N17"/>
    <mergeCell ref="O16:S17"/>
    <mergeCell ref="T16:T17"/>
    <mergeCell ref="U16:X17"/>
    <mergeCell ref="C20:J28"/>
    <mergeCell ref="Q69:S70"/>
    <mergeCell ref="K71:P72"/>
    <mergeCell ref="Q71:S72"/>
    <mergeCell ref="C73:J78"/>
    <mergeCell ref="Y61:AU63"/>
    <mergeCell ref="Y64:AU66"/>
    <mergeCell ref="K61:L63"/>
    <mergeCell ref="M61:U63"/>
    <mergeCell ref="V61:X63"/>
    <mergeCell ref="M64:U66"/>
    <mergeCell ref="V64:X66"/>
    <mergeCell ref="T69:Y70"/>
    <mergeCell ref="K64:L66"/>
    <mergeCell ref="K75:S76"/>
    <mergeCell ref="K77:S78"/>
    <mergeCell ref="AI71:AK72"/>
    <mergeCell ref="Z69:AB70"/>
    <mergeCell ref="AC69:AH70"/>
    <mergeCell ref="AI69:AK70"/>
    <mergeCell ref="AL69:AR70"/>
    <mergeCell ref="AS69:AU70"/>
    <mergeCell ref="Z71:AB72"/>
    <mergeCell ref="AC71:AH72"/>
    <mergeCell ref="AL72:AP72"/>
    <mergeCell ref="C79:J80"/>
    <mergeCell ref="K79:N80"/>
    <mergeCell ref="O79:Q80"/>
    <mergeCell ref="C81:J82"/>
    <mergeCell ref="K81:N82"/>
    <mergeCell ref="O81:Q82"/>
    <mergeCell ref="M52:U54"/>
    <mergeCell ref="V52:X54"/>
    <mergeCell ref="Y52:AU54"/>
    <mergeCell ref="C49:J60"/>
    <mergeCell ref="K49:L51"/>
    <mergeCell ref="K52:L54"/>
    <mergeCell ref="K55:L57"/>
    <mergeCell ref="M58:U60"/>
    <mergeCell ref="V58:X60"/>
    <mergeCell ref="Y58:AU60"/>
    <mergeCell ref="K58:L60"/>
    <mergeCell ref="W75:AU75"/>
    <mergeCell ref="W77:AU77"/>
    <mergeCell ref="W76:AU76"/>
    <mergeCell ref="W78:AU78"/>
    <mergeCell ref="C61:J66"/>
    <mergeCell ref="C69:J72"/>
    <mergeCell ref="K69:P70"/>
    <mergeCell ref="C33:J34"/>
    <mergeCell ref="K33:P34"/>
    <mergeCell ref="Q33:R34"/>
    <mergeCell ref="S33:Y34"/>
    <mergeCell ref="Z33:AC34"/>
    <mergeCell ref="C37:J39"/>
    <mergeCell ref="M55:U57"/>
    <mergeCell ref="V55:X57"/>
    <mergeCell ref="Y55:AU57"/>
    <mergeCell ref="AD33:AE34"/>
    <mergeCell ref="AF33:AG34"/>
    <mergeCell ref="AH33:AI34"/>
    <mergeCell ref="AJ33:AO34"/>
    <mergeCell ref="AP33:AS34"/>
    <mergeCell ref="AT33:AU34"/>
    <mergeCell ref="C40:J48"/>
    <mergeCell ref="K37:AU48"/>
    <mergeCell ref="M49:U51"/>
    <mergeCell ref="V49:X51"/>
    <mergeCell ref="Y49:AU51"/>
  </mergeCells>
  <phoneticPr fontId="4" type="Hiragana"/>
  <conditionalFormatting sqref="K33:P34">
    <cfRule type="expression" dxfId="155" priority="46">
      <formula>K33&lt;&gt;""</formula>
    </cfRule>
  </conditionalFormatting>
  <conditionalFormatting sqref="K14:AA15">
    <cfRule type="expression" dxfId="154" priority="60">
      <formula>K14&lt;&gt;""</formula>
    </cfRule>
  </conditionalFormatting>
  <conditionalFormatting sqref="K10:AU12">
    <cfRule type="expression" dxfId="153" priority="64">
      <formula>K10&lt;&gt;""</formula>
    </cfRule>
  </conditionalFormatting>
  <conditionalFormatting sqref="K18:AU19">
    <cfRule type="expression" dxfId="152" priority="56">
      <formula>K18&lt;&gt;""</formula>
    </cfRule>
  </conditionalFormatting>
  <conditionalFormatting sqref="K29:AU32">
    <cfRule type="expression" dxfId="151" priority="47">
      <formula>K29&lt;&gt;""</formula>
    </cfRule>
  </conditionalFormatting>
  <conditionalFormatting sqref="K37:AU48">
    <cfRule type="expression" dxfId="150" priority="50">
      <formula>K37&lt;&gt;""</formula>
    </cfRule>
  </conditionalFormatting>
  <conditionalFormatting sqref="K87:AU97">
    <cfRule type="expression" dxfId="149" priority="9">
      <formula>$K$87&lt;&gt;""</formula>
    </cfRule>
  </conditionalFormatting>
  <conditionalFormatting sqref="M49:U66">
    <cfRule type="expression" dxfId="148" priority="32">
      <formula>M49&lt;&gt;""</formula>
    </cfRule>
  </conditionalFormatting>
  <conditionalFormatting sqref="M55:U66">
    <cfRule type="expression" dxfId="147" priority="33">
      <formula>AND(M52&lt;&gt;"以上",M52&lt;&gt;"")</formula>
    </cfRule>
  </conditionalFormatting>
  <conditionalFormatting sqref="O79:Q84">
    <cfRule type="expression" dxfId="146" priority="11">
      <formula>O79&lt;&gt;""</formula>
    </cfRule>
  </conditionalFormatting>
  <conditionalFormatting sqref="O16:S17">
    <cfRule type="expression" dxfId="145" priority="58">
      <formula>O16&lt;&gt;""</formula>
    </cfRule>
  </conditionalFormatting>
  <conditionalFormatting sqref="O13:AA13">
    <cfRule type="expression" dxfId="144" priority="61">
      <formula>O13&lt;&gt;""</formula>
    </cfRule>
  </conditionalFormatting>
  <conditionalFormatting sqref="O20:AA22">
    <cfRule type="expression" dxfId="143" priority="55">
      <formula>O20&lt;&gt;""</formula>
    </cfRule>
  </conditionalFormatting>
  <conditionalFormatting sqref="O9:AU9">
    <cfRule type="expression" dxfId="142" priority="62">
      <formula>O9&lt;&gt;""</formula>
    </cfRule>
  </conditionalFormatting>
  <conditionalFormatting sqref="O23:AU28">
    <cfRule type="expression" dxfId="141" priority="51">
      <formula>O23&lt;&gt;""</formula>
    </cfRule>
  </conditionalFormatting>
  <conditionalFormatting sqref="Q69:S72">
    <cfRule type="expression" dxfId="140" priority="25">
      <formula>Q69&lt;&gt;""</formula>
    </cfRule>
  </conditionalFormatting>
  <conditionalFormatting sqref="T75:V78">
    <cfRule type="expression" dxfId="139" priority="18">
      <formula>T75&lt;&gt;""</formula>
    </cfRule>
  </conditionalFormatting>
  <conditionalFormatting sqref="U16:X17">
    <cfRule type="expression" dxfId="138" priority="57">
      <formula>U16&lt;&gt;""</formula>
    </cfRule>
  </conditionalFormatting>
  <conditionalFormatting sqref="V79:X84">
    <cfRule type="expression" dxfId="137" priority="10">
      <formula>V79&lt;&gt;""</formula>
    </cfRule>
  </conditionalFormatting>
  <conditionalFormatting sqref="W76:AU76">
    <cfRule type="expression" dxfId="136" priority="3" stopIfTrue="1">
      <formula>$W$76&lt;&gt;""</formula>
    </cfRule>
    <cfRule type="expression" dxfId="135" priority="5">
      <formula>$T$75="〇"</formula>
    </cfRule>
  </conditionalFormatting>
  <conditionalFormatting sqref="W78:AU78">
    <cfRule type="expression" dxfId="134" priority="2" stopIfTrue="1">
      <formula>$W$78&lt;&gt;""</formula>
    </cfRule>
    <cfRule type="expression" dxfId="133" priority="4">
      <formula>$T$77="〇"</formula>
    </cfRule>
  </conditionalFormatting>
  <conditionalFormatting sqref="Y83:AE84">
    <cfRule type="expression" dxfId="132" priority="1" stopIfTrue="1">
      <formula>$Y$83&lt;&gt;""</formula>
    </cfRule>
    <cfRule type="expression" dxfId="131" priority="67">
      <formula>$V$83="〇"</formula>
    </cfRule>
  </conditionalFormatting>
  <conditionalFormatting sqref="Y49:AU66">
    <cfRule type="expression" dxfId="130" priority="36">
      <formula>Y49&lt;&gt;""</formula>
    </cfRule>
  </conditionalFormatting>
  <conditionalFormatting sqref="Y52:AU66">
    <cfRule type="expression" dxfId="129" priority="37">
      <formula>AND(M52&lt;&gt;"以上", M52&lt;&gt;"")</formula>
    </cfRule>
  </conditionalFormatting>
  <conditionalFormatting sqref="Z69:AB72">
    <cfRule type="expression" dxfId="128" priority="24">
      <formula>Z69&lt;&gt;""</formula>
    </cfRule>
  </conditionalFormatting>
  <conditionalFormatting sqref="Z33:AC34">
    <cfRule type="expression" dxfId="127" priority="45">
      <formula>Z33&lt;&gt;""</formula>
    </cfRule>
  </conditionalFormatting>
  <conditionalFormatting sqref="AA73:AC74">
    <cfRule type="expression" dxfId="126" priority="22">
      <formula>AA73&lt;&gt;""</formula>
    </cfRule>
  </conditionalFormatting>
  <conditionalFormatting sqref="AC81:AE82">
    <cfRule type="expression" dxfId="125" priority="13">
      <formula>AC81&lt;&gt;""</formula>
    </cfRule>
  </conditionalFormatting>
  <conditionalFormatting sqref="AF33:AG34">
    <cfRule type="expression" dxfId="124" priority="43">
      <formula>AF33&lt;&gt;""</formula>
    </cfRule>
  </conditionalFormatting>
  <conditionalFormatting sqref="AH21:AU22">
    <cfRule type="expression" dxfId="123" priority="54">
      <formula>AH21&lt;&gt;""</formula>
    </cfRule>
  </conditionalFormatting>
  <conditionalFormatting sqref="AI69:AK72">
    <cfRule type="expression" dxfId="122" priority="23">
      <formula>AI69&lt;&gt;""</formula>
    </cfRule>
  </conditionalFormatting>
  <conditionalFormatting sqref="AJ81:AL82">
    <cfRule type="expression" dxfId="121" priority="12">
      <formula>AJ81&lt;&gt;""</formula>
    </cfRule>
  </conditionalFormatting>
  <conditionalFormatting sqref="AJ13:AU15">
    <cfRule type="expression" dxfId="120" priority="59">
      <formula>AJ13&lt;&gt;""</formula>
    </cfRule>
  </conditionalFormatting>
  <conditionalFormatting sqref="AL72 AQ72">
    <cfRule type="expression" dxfId="119" priority="71">
      <formula>$AI$71="〇"</formula>
    </cfRule>
  </conditionalFormatting>
  <conditionalFormatting sqref="AL79:AN80">
    <cfRule type="expression" dxfId="118" priority="15">
      <formula>AL79&lt;&gt;""</formula>
    </cfRule>
  </conditionalFormatting>
  <conditionalFormatting sqref="AL20:AU20">
    <cfRule type="expression" dxfId="117" priority="53">
      <formula>AL20&lt;&gt;""</formula>
    </cfRule>
  </conditionalFormatting>
  <conditionalFormatting sqref="AL72:AU72">
    <cfRule type="expression" dxfId="116" priority="7">
      <formula>AL72&lt;&gt;""</formula>
    </cfRule>
  </conditionalFormatting>
  <conditionalFormatting sqref="AM82">
    <cfRule type="expression" dxfId="115" priority="63" stopIfTrue="1">
      <formula>AM82&lt;&gt;""</formula>
    </cfRule>
    <cfRule type="expression" dxfId="114" priority="65">
      <formula>AJ81="〇"</formula>
    </cfRule>
  </conditionalFormatting>
  <conditionalFormatting sqref="AN83:AR84">
    <cfRule type="expression" dxfId="113" priority="68">
      <formula>OR($O$83="〇",$V$83="〇")</formula>
    </cfRule>
  </conditionalFormatting>
  <conditionalFormatting sqref="AP33:AS34">
    <cfRule type="expression" dxfId="112" priority="42">
      <formula>AP33&lt;&gt;""</formula>
    </cfRule>
  </conditionalFormatting>
  <conditionalFormatting sqref="AS69:AU70">
    <cfRule type="expression" dxfId="111" priority="26">
      <formula>AS69&lt;&gt;""</formula>
    </cfRule>
  </conditionalFormatting>
  <conditionalFormatting sqref="AS73:AU74">
    <cfRule type="expression" dxfId="110" priority="21">
      <formula>AS73&lt;&gt;""</formula>
    </cfRule>
  </conditionalFormatting>
  <dataValidations xWindow="901" yWindow="421" count="30">
    <dataValidation type="list" allowBlank="1" showErrorMessage="1" sqref="V85:X85" xr:uid="{00000000-0002-0000-0000-000000000000}">
      <formula1>"○,✖"</formula1>
    </dataValidation>
    <dataValidation allowBlank="1" showInputMessage="1" showErrorMessage="1" promptTitle="ふりがな" prompt="入力した内容を元に自動的に作成されます。" sqref="WTV9:WVB9 HJ9:IP9 RF9:SL9 ABB9:ACH9 AKX9:AMD9 AUT9:AVZ9 BEP9:BFV9 BOL9:BPR9 BYH9:BZN9 CID9:CJJ9 CRZ9:CTF9 DBV9:DDB9 DLR9:DMX9 DVN9:DWT9 EFJ9:EGP9 EPF9:EQL9 EZB9:FAH9 FIX9:FKD9 FST9:FTZ9 GCP9:GDV9 GML9:GNR9 GWH9:GXN9 HGD9:HHJ9 HPZ9:HRF9 HZV9:IBB9 IJR9:IKX9 ITN9:IUT9 JDJ9:JEP9 JNF9:JOL9 JXB9:JYH9 KGX9:KID9 KQT9:KRZ9 LAP9:LBV9 LKL9:LLR9 LUH9:LVN9 MED9:MFJ9 MNZ9:MPF9 MXV9:MZB9 NHR9:NIX9 NRN9:NST9 OBJ9:OCP9 OLF9:OML9 OVB9:OWH9 PEX9:PGD9 POT9:PPZ9 PYP9:PZV9 QIL9:QJR9 QSH9:QTN9 RCD9:RDJ9 RLZ9:RNF9 RVV9:RXB9 SFR9:SGX9 SPN9:SQT9 SZJ9:TAP9 TJF9:TKL9 TTB9:TUH9 UCX9:UED9 UMT9:UNZ9 UWP9:UXV9 VGL9:VHR9 VQH9:VRN9 WAD9:WBJ9 WJZ9:WLF9 AB13:AI13" xr:uid="{902218D5-1216-43E4-8552-FC4A8878DF93}"/>
    <dataValidation allowBlank="1" showInputMessage="1" showErrorMessage="1" promptTitle="代表者" prompt="組織を代表する方の氏名を入力します。" sqref="K14:AA15" xr:uid="{CAB00371-D962-4DE9-8A45-53C4086BF5D5}"/>
    <dataValidation allowBlank="1" showInputMessage="1" showErrorMessage="1" promptTitle="連絡先" prompt="例：03-1234-5678_x000a_" sqref="O20:AA22" xr:uid="{11228BCC-6630-40C6-B3C8-7962BCAE0A88}"/>
    <dataValidation allowBlank="1" showInputMessage="1" showErrorMessage="1" promptTitle="組織・事業者名" prompt="組織の名称を入力します。_x000a_事業を行っている場合は、会社名を入力します。" sqref="K10:AU12" xr:uid="{430B58B7-A634-4108-B1B1-69FE51FEB2E2}"/>
    <dataValidation allowBlank="1" showInputMessage="1" showErrorMessage="1" promptTitle="主要部門の名称と役割・権限" prompt="部門の名称を入力します。_x000a__x000a_特に役割・権限を分けていない場合は、入力不要です。" sqref="M49:U51" xr:uid="{8E090B7C-7553-4FB7-B19F-0E518B836CA6}"/>
    <dataValidation allowBlank="1" showInputMessage="1" showErrorMessage="1" promptTitle="主要部門の名称と役割・権限" prompt="部門毎の役割・権限を入力します。_x000a__x000a_※環境のためにできる権限を意識して下さい。" sqref="Y49:AU51" xr:uid="{D7CB30C8-A760-4CF7-9215-33A9BB88F681}"/>
    <dataValidation allowBlank="1" showInputMessage="1" showErrorMessage="1" promptTitle="組織の概要" prompt="沿革、業務内容、立地など、組織の概要が分かるよう、できるだけ詳細に記載してください。" sqref="K37:AU48" xr:uid="{7F08658B-16BB-4DF7-9952-6E1A37547DC4}"/>
    <dataValidation type="list" allowBlank="1" showInputMessage="1" showErrorMessage="1" promptTitle="ホームページ" prompt="ホームページがある場合URLを入力してください。_x000a_入力は任意です。入力しない場合は「─」を選択してください。" sqref="O26:AU28" xr:uid="{A6316468-F619-4CFB-9027-76DD8BEE3257}">
      <formula1>"─"</formula1>
    </dataValidation>
    <dataValidation type="list" allowBlank="1" showInputMessage="1" promptTitle="メールアドレス" prompt="連絡窓口となる実務担当者のメールアドレスを記入してください。_x000a_入力は任意です。入力しない場合は「─」を選択してください。" sqref="O23:AU25" xr:uid="{CAE67AFF-D46E-4336-910D-C0E37B77DD28}">
      <formula1>"─"</formula1>
    </dataValidation>
    <dataValidation allowBlank="1" showInputMessage="1" showErrorMessage="1" promptTitle="連絡窓口" prompt="事務局との連絡やエコレポートの作成などを担当する方の氏名を入力します。_x000a_代表者でも結構です。" sqref="AH21:AU22" xr:uid="{EC65FA46-9D2C-4702-A32A-905B62C13AD3}"/>
    <dataValidation allowBlank="1" showInputMessage="1" showErrorMessage="1" promptTitle="代表者の役職名" prompt="例：代表取締役、理事長、店主など" sqref="AJ13:AU15" xr:uid="{BC5E79CF-04E5-4F0D-BF0C-30130C0C0310}"/>
    <dataValidation allowBlank="1" showInputMessage="1" showErrorMessage="1" promptTitle="エネルギーの種類" prompt="例：石炭、木材、水素など" sqref="AL71:AL72 AQ71:AQ72" xr:uid="{242A68E3-B2B7-4737-99A4-84538A11CA1D}"/>
    <dataValidation type="list" allowBlank="1" showInputMessage="1" showErrorMessage="1" promptTitle="日本標準産業分類" prompt="プルダウンから、あてはまる業種を選択してください。" sqref="K29:AU30" xr:uid="{D3BFE2D9-6608-4E62-B610-1E4F3F7C46C9}">
      <formula1>" 農業、林業, 漁業, 鉱業、採石業、砂利採取業, 建設業, 製造業, 電気・ガス・熱供給・水道業, 情報通信業, 運輸業、郵便業, 卸売業、小売業, 金融業、保険業, 不動産業、物品賃貸業, 学術研究、専門・技術サービス業, 宿泊業、飲食サービス業, 生活関連サービス業、娯楽業, 教育、学習支援業, 医療、福祉, 複合サービス業, サービス業（他に分類されないもの）, 公務（他に分類されるものを除く）, 分類不能の産業"</formula1>
    </dataValidation>
    <dataValidation allowBlank="1" showInputMessage="1" showErrorMessage="1" promptTitle="主たる事業の内容" prompt="事業の内容を簡潔に記入してください。_x000a_例：〇〇建設の橋梁建設協力会社、チョコレートの製造・販売　など" sqref="K31:AU32" xr:uid="{62B68CA8-61F8-45E2-85E2-B9134094CE64}"/>
    <dataValidation allowBlank="1" showInputMessage="1" showErrorMessage="1" promptTitle="自由記述" prompt="マネジメントシステムを導入する理由や、導入で実現したいことなどを記述してください。（可能であれば内容と時期）" sqref="K87:AU97" xr:uid="{91C02580-4FC6-46E0-BF59-34A82371AB19}"/>
    <dataValidation allowBlank="1" showInputMessage="1" showErrorMessage="1" promptTitle="利用者コード" prompt="事務局から通知のあった4桁の番号を入力します。_x000a_利用開始申請のときは空欄のまま提出してください。" sqref="AQ2:AU2" xr:uid="{3C1AF59C-501A-40C6-A7AF-50B63B7D67AF}"/>
    <dataValidation type="whole" operator="greaterThanOrEqual" allowBlank="1" showInputMessage="1" showErrorMessage="1" errorTitle="従業員数" error="半角数字を入力してください。（0以上）" promptTitle="従業員数" prompt="代表者、役員、正社員、パート・アルバイト、派遣社員を含みます。（常勤換算不要）_x000a_外注や委託先の社員は含みません。" sqref="AP33:AS34" xr:uid="{0F763CE2-5C80-438C-9E41-EB33F1AA5E9A}">
      <formula1>0</formula1>
    </dataValidation>
    <dataValidation allowBlank="1" showInputMessage="1" showErrorMessage="1" promptTitle="本社の所在地" prompt="ビル名があるときは、ビル名と室番号（または階）も記入してください。_x000a_登記簿上の住所と異なる場合は、実態の本社がある住所を記入してください。" sqref="K18:AU19" xr:uid="{8FBC750D-DED7-47D4-813A-20268A38B926}"/>
    <dataValidation allowBlank="1" showInputMessage="1" showErrorMessage="1" promptTitle="再生可能エネルギーの種類" prompt="例：バイオマス、風力 など" sqref="Y83:AE84" xr:uid="{45F8C364-BAB5-4B4C-96C0-303CFE4B0E2A}"/>
    <dataValidation type="whole" allowBlank="1" showInputMessage="1" showErrorMessage="1" errorTitle="設立年月" error="半角数字を入力してください。" promptTitle="法人の設立年月" prompt="個人事業者の場合は、創業年月を記入してください。" sqref="Z33:AC34" xr:uid="{3C1FB259-BD5F-4D02-8E04-9F7D96CD092E}">
      <formula1>0</formula1>
      <formula2>9999</formula2>
    </dataValidation>
    <dataValidation allowBlank="1" showInputMessage="1" showErrorMessage="1" promptTitle="全社合計を入力" sqref="AN83:AR84" xr:uid="{64021BA5-BEA3-4662-A4A6-64EEE3BA5228}"/>
    <dataValidation allowBlank="1" showErrorMessage="1" promptTitle="ふりがな" prompt="入力した内容を元に自動的に作成されます。" sqref="O9:AU9 O13:AA13 AL20:AU20" xr:uid="{994A2143-9C3A-4B83-820D-FE3CBB52C6F1}"/>
    <dataValidation type="list" allowBlank="1" showInputMessage="1" promptTitle="資本金" prompt="法人のみ。個人事業主は「─」を選択してください。" sqref="K33:P34" xr:uid="{04C0FD63-75DF-41C8-AFFA-AB44AB2DC245}">
      <formula1>"─"</formula1>
    </dataValidation>
    <dataValidation type="list" allowBlank="1" showInputMessage="1" prompt="他にない場合は「以上」を選択してください_x000a_ある場合は、その名称を記入してください" sqref="M52:U63" xr:uid="{DA522728-3084-45A4-8166-BA0FA6989118}">
      <formula1>"以上"</formula1>
    </dataValidation>
    <dataValidation allowBlank="1" showInputMessage="1" showErrorMessage="1" prompt="主要部門の名称は6つまでしか記入できません" sqref="M64:U66" xr:uid="{3DF075E7-898D-4301-ACAE-C20A58441C3C}"/>
    <dataValidation type="list" allowBlank="1" showInputMessage="1" showErrorMessage="1" errorTitle="使用の有無" error="使用がある場合は〇を選択してください。" promptTitle="使用の有無" prompt="使用がある場合は〇を選択してください。" sqref="AS69:AU70 AS73:AU74 Q69:S72 Z69:AB72 AI69:AK72 AA73:AC74 O79:Q84 T75:V78 V79:X84 AL79:AN80 AC81:AE82 AJ81:AL82" xr:uid="{D46D6E60-2D62-401A-9E19-4C0E7D58CC79}">
      <formula1>"〇"</formula1>
    </dataValidation>
    <dataValidation type="whole" allowBlank="1" showInputMessage="1" showErrorMessage="1" errorTitle="設立年月" error="半角数字を入力してください。月は1～12。" sqref="AF33:AG34" xr:uid="{F0EB22DB-E5CB-4D39-AF39-A35753D6FEED}">
      <formula1>1</formula1>
      <formula2>12</formula2>
    </dataValidation>
    <dataValidation type="whole" allowBlank="1" showInputMessage="1" showErrorMessage="1" errorTitle="郵便番号" error="半角数字で入力してください。" sqref="O16:S17" xr:uid="{97CEC6E2-0273-48B8-BC77-AF70E4F3AEB6}">
      <formula1>0</formula1>
      <formula2>999</formula2>
    </dataValidation>
    <dataValidation type="whole" allowBlank="1" showInputMessage="1" showErrorMessage="1" errorTitle="郵便番号" error="半角数字で入力してください。" sqref="U16:X17" xr:uid="{18612F59-5777-4EAD-8A64-50B56EF03B10}">
      <formula1>0</formula1>
      <formula2>9999</formula2>
    </dataValidation>
  </dataValidations>
  <pageMargins left="0.70866141732283472" right="0.70866141732283472" top="0.74803149606299213" bottom="0.70866141732283472" header="0" footer="0"/>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993"/>
  <sheetViews>
    <sheetView showGridLines="0" zoomScaleNormal="100" workbookViewId="0">
      <selection activeCell="AL7" sqref="AL7:AV7"/>
    </sheetView>
  </sheetViews>
  <sheetFormatPr defaultColWidth="14.453125" defaultRowHeight="15" customHeight="1"/>
  <cols>
    <col min="1" max="49" width="1.81640625" style="5" customWidth="1"/>
    <col min="50" max="16384" width="14.453125" style="5"/>
  </cols>
  <sheetData>
    <row r="1" spans="1:49" ht="12" customHeight="1">
      <c r="A1" s="1" t="s">
        <v>241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3"/>
      <c r="AW1" s="4"/>
    </row>
    <row r="2" spans="1:49" ht="12" customHeight="1">
      <c r="A2" s="6"/>
      <c r="B2" s="7"/>
      <c r="C2" s="7"/>
      <c r="D2" s="7"/>
      <c r="E2" s="7"/>
      <c r="F2" s="7"/>
      <c r="G2" s="7"/>
      <c r="H2" s="7"/>
      <c r="I2" s="7"/>
      <c r="J2" s="7"/>
      <c r="K2" s="7"/>
      <c r="L2" s="7"/>
      <c r="M2" s="7"/>
      <c r="N2" s="7"/>
      <c r="O2" s="7"/>
      <c r="P2" s="7"/>
      <c r="Q2" s="7"/>
      <c r="R2" s="7"/>
      <c r="S2" s="7"/>
      <c r="T2" s="7"/>
      <c r="U2" s="7"/>
      <c r="V2" s="7"/>
      <c r="W2" s="7"/>
      <c r="X2" s="7"/>
      <c r="Y2" s="7"/>
      <c r="Z2" s="7"/>
      <c r="AA2" s="7"/>
      <c r="AB2" s="7"/>
      <c r="AC2" s="7"/>
      <c r="AD2" s="456" t="s">
        <v>5</v>
      </c>
      <c r="AE2" s="457"/>
      <c r="AF2" s="457"/>
      <c r="AG2" s="457"/>
      <c r="AH2" s="457"/>
      <c r="AI2" s="457"/>
      <c r="AJ2" s="358"/>
      <c r="AK2" s="627" t="s">
        <v>8</v>
      </c>
      <c r="AL2" s="457"/>
      <c r="AM2" s="457"/>
      <c r="AN2" s="457"/>
      <c r="AO2" s="457"/>
      <c r="AP2" s="457"/>
      <c r="AQ2" s="8" t="s">
        <v>7</v>
      </c>
      <c r="AR2" s="628" t="str">
        <f>IF(基本情報!AQ2="","",基本情報!AQ2)</f>
        <v/>
      </c>
      <c r="AS2" s="457"/>
      <c r="AT2" s="457"/>
      <c r="AU2" s="457"/>
      <c r="AV2" s="358"/>
      <c r="AW2" s="9"/>
    </row>
    <row r="3" spans="1:49" ht="12" customHeight="1">
      <c r="A3" s="6"/>
      <c r="B3" s="629" t="s">
        <v>14</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598"/>
      <c r="AW3" s="9"/>
    </row>
    <row r="4" spans="1:49" ht="12" customHeight="1">
      <c r="A4" s="6"/>
      <c r="B4" s="623"/>
      <c r="C4" s="296"/>
      <c r="D4" s="296"/>
      <c r="E4" s="296"/>
      <c r="F4" s="296"/>
      <c r="G4" s="296"/>
      <c r="H4" s="296"/>
      <c r="I4" s="296"/>
      <c r="J4" s="296"/>
      <c r="K4" s="296"/>
      <c r="L4" s="296"/>
      <c r="M4" s="296"/>
      <c r="N4" s="296"/>
      <c r="O4" s="296"/>
      <c r="P4" s="296"/>
      <c r="Q4" s="296"/>
      <c r="R4" s="296"/>
      <c r="S4" s="296"/>
      <c r="T4" s="296"/>
      <c r="U4" s="296"/>
      <c r="V4" s="296"/>
      <c r="W4" s="296"/>
      <c r="X4" s="296"/>
      <c r="Y4" s="296"/>
      <c r="Z4" s="296"/>
      <c r="AA4" s="296"/>
      <c r="AB4" s="296"/>
      <c r="AC4" s="296"/>
      <c r="AD4" s="296"/>
      <c r="AE4" s="296"/>
      <c r="AF4" s="296"/>
      <c r="AG4" s="296"/>
      <c r="AH4" s="296"/>
      <c r="AI4" s="296"/>
      <c r="AJ4" s="296"/>
      <c r="AK4" s="296"/>
      <c r="AL4" s="296"/>
      <c r="AM4" s="296"/>
      <c r="AN4" s="296"/>
      <c r="AO4" s="296"/>
      <c r="AP4" s="296"/>
      <c r="AQ4" s="296"/>
      <c r="AR4" s="296"/>
      <c r="AS4" s="296"/>
      <c r="AT4" s="296"/>
      <c r="AU4" s="296"/>
      <c r="AV4" s="624"/>
      <c r="AW4" s="9"/>
    </row>
    <row r="5" spans="1:49" ht="12" customHeight="1">
      <c r="A5" s="6"/>
      <c r="B5" s="614"/>
      <c r="C5" s="299"/>
      <c r="D5" s="299"/>
      <c r="E5" s="299"/>
      <c r="F5" s="299"/>
      <c r="G5" s="299"/>
      <c r="H5" s="299"/>
      <c r="I5" s="299"/>
      <c r="J5" s="299"/>
      <c r="K5" s="299"/>
      <c r="L5" s="299"/>
      <c r="M5" s="299"/>
      <c r="N5" s="299"/>
      <c r="O5" s="299"/>
      <c r="P5" s="299"/>
      <c r="Q5" s="299"/>
      <c r="R5" s="299"/>
      <c r="S5" s="299"/>
      <c r="T5" s="299"/>
      <c r="U5" s="299"/>
      <c r="V5" s="299"/>
      <c r="W5" s="299"/>
      <c r="X5" s="299"/>
      <c r="Y5" s="299"/>
      <c r="Z5" s="299"/>
      <c r="AA5" s="299"/>
      <c r="AB5" s="299"/>
      <c r="AC5" s="299"/>
      <c r="AD5" s="299"/>
      <c r="AE5" s="299"/>
      <c r="AF5" s="299"/>
      <c r="AG5" s="299"/>
      <c r="AH5" s="299"/>
      <c r="AI5" s="299"/>
      <c r="AJ5" s="299"/>
      <c r="AK5" s="299"/>
      <c r="AL5" s="299"/>
      <c r="AM5" s="299"/>
      <c r="AN5" s="299"/>
      <c r="AO5" s="299"/>
      <c r="AP5" s="299"/>
      <c r="AQ5" s="299"/>
      <c r="AR5" s="299"/>
      <c r="AS5" s="299"/>
      <c r="AT5" s="299"/>
      <c r="AU5" s="299"/>
      <c r="AV5" s="615"/>
      <c r="AW5" s="9"/>
    </row>
    <row r="6" spans="1:49" ht="12" customHeight="1">
      <c r="A6" s="6"/>
      <c r="B6" s="128"/>
      <c r="C6" s="128"/>
      <c r="D6" s="128"/>
      <c r="E6" s="128"/>
      <c r="F6" s="128"/>
      <c r="G6" s="128"/>
      <c r="H6" s="128"/>
      <c r="I6" s="128"/>
      <c r="J6" s="128"/>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c r="AS6" s="128"/>
      <c r="AT6" s="128"/>
      <c r="AU6" s="128"/>
      <c r="AV6" s="128"/>
      <c r="AW6" s="9"/>
    </row>
    <row r="7" spans="1:49" ht="12" customHeight="1">
      <c r="A7" s="6"/>
      <c r="B7" s="129"/>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30"/>
      <c r="AG7" s="130"/>
      <c r="AH7" s="130"/>
      <c r="AI7" s="130"/>
      <c r="AJ7" s="130"/>
      <c r="AK7" s="238" t="s">
        <v>234</v>
      </c>
      <c r="AL7" s="630"/>
      <c r="AM7" s="630"/>
      <c r="AN7" s="630"/>
      <c r="AO7" s="630"/>
      <c r="AP7" s="630"/>
      <c r="AQ7" s="630"/>
      <c r="AR7" s="630"/>
      <c r="AS7" s="630"/>
      <c r="AT7" s="630"/>
      <c r="AU7" s="630"/>
      <c r="AV7" s="630"/>
      <c r="AW7" s="9"/>
    </row>
    <row r="8" spans="1:49" ht="12" customHeight="1">
      <c r="A8" s="6"/>
      <c r="B8" s="613"/>
      <c r="C8" s="336"/>
      <c r="D8" s="336"/>
      <c r="E8" s="336"/>
      <c r="F8" s="336"/>
      <c r="G8" s="336"/>
      <c r="H8" s="336"/>
      <c r="I8" s="336"/>
      <c r="J8" s="336"/>
      <c r="K8" s="336"/>
      <c r="L8" s="336"/>
      <c r="M8" s="336"/>
      <c r="N8" s="336"/>
      <c r="O8" s="336"/>
      <c r="P8" s="336"/>
      <c r="Q8" s="336"/>
      <c r="R8" s="336"/>
      <c r="S8" s="336"/>
      <c r="T8" s="598"/>
      <c r="U8" s="129"/>
      <c r="V8" s="129"/>
      <c r="W8" s="129"/>
      <c r="X8" s="129"/>
      <c r="Y8" s="129"/>
      <c r="Z8" s="129"/>
      <c r="AA8" s="129"/>
      <c r="AB8" s="129"/>
      <c r="AC8" s="129"/>
      <c r="AD8" s="129"/>
      <c r="AE8" s="129"/>
      <c r="AF8" s="131"/>
      <c r="AG8" s="131"/>
      <c r="AH8" s="131"/>
      <c r="AI8" s="131"/>
      <c r="AJ8" s="131"/>
      <c r="AK8" s="131"/>
      <c r="AL8" s="131"/>
      <c r="AM8" s="131"/>
      <c r="AN8" s="131"/>
      <c r="AO8" s="131"/>
      <c r="AP8" s="131"/>
      <c r="AQ8" s="131"/>
      <c r="AR8" s="131"/>
      <c r="AS8" s="131"/>
      <c r="AT8" s="131"/>
      <c r="AU8" s="131"/>
      <c r="AV8" s="131"/>
      <c r="AW8" s="9"/>
    </row>
    <row r="9" spans="1:49" ht="12" customHeight="1">
      <c r="A9" s="6"/>
      <c r="B9" s="614"/>
      <c r="C9" s="299"/>
      <c r="D9" s="299"/>
      <c r="E9" s="299"/>
      <c r="F9" s="299"/>
      <c r="G9" s="299"/>
      <c r="H9" s="299"/>
      <c r="I9" s="299"/>
      <c r="J9" s="299"/>
      <c r="K9" s="299"/>
      <c r="L9" s="299"/>
      <c r="M9" s="299"/>
      <c r="N9" s="299"/>
      <c r="O9" s="299"/>
      <c r="P9" s="299"/>
      <c r="Q9" s="299"/>
      <c r="R9" s="299"/>
      <c r="S9" s="299"/>
      <c r="T9" s="615"/>
      <c r="U9" s="129"/>
      <c r="V9" s="129"/>
      <c r="W9" s="129"/>
      <c r="X9" s="129"/>
      <c r="Y9" s="129"/>
      <c r="Z9" s="129"/>
      <c r="AA9" s="129"/>
      <c r="AB9" s="129"/>
      <c r="AC9" s="129"/>
      <c r="AD9" s="129"/>
      <c r="AE9" s="129"/>
      <c r="AF9" s="131"/>
      <c r="AG9" s="131"/>
      <c r="AH9" s="131"/>
      <c r="AI9" s="131"/>
      <c r="AJ9" s="131"/>
      <c r="AK9" s="131"/>
      <c r="AL9" s="131"/>
      <c r="AM9" s="131"/>
      <c r="AN9" s="131"/>
      <c r="AO9" s="131"/>
      <c r="AP9" s="131"/>
      <c r="AQ9" s="131"/>
      <c r="AR9" s="131"/>
      <c r="AS9" s="131"/>
      <c r="AT9" s="131"/>
      <c r="AU9" s="131"/>
      <c r="AV9" s="131"/>
      <c r="AW9" s="9"/>
    </row>
    <row r="10" spans="1:49" ht="12" customHeight="1">
      <c r="A10" s="6"/>
      <c r="B10" s="613" t="s">
        <v>33</v>
      </c>
      <c r="C10" s="336"/>
      <c r="D10" s="336"/>
      <c r="E10" s="336"/>
      <c r="F10" s="336"/>
      <c r="G10" s="336"/>
      <c r="H10" s="336"/>
      <c r="I10" s="336"/>
      <c r="J10" s="336"/>
      <c r="K10" s="336"/>
      <c r="L10" s="336"/>
      <c r="M10" s="336"/>
      <c r="N10" s="336"/>
      <c r="O10" s="336"/>
      <c r="P10" s="336"/>
      <c r="Q10" s="336"/>
      <c r="R10" s="336"/>
      <c r="S10" s="336"/>
      <c r="T10" s="598"/>
      <c r="U10" s="129"/>
      <c r="V10" s="129"/>
      <c r="W10" s="129"/>
      <c r="X10" s="129"/>
      <c r="Y10" s="129"/>
      <c r="Z10" s="129"/>
      <c r="AA10" s="129"/>
      <c r="AB10" s="129"/>
      <c r="AC10" s="129"/>
      <c r="AD10" s="129"/>
      <c r="AE10" s="129"/>
      <c r="AF10" s="129"/>
      <c r="AG10" s="129"/>
      <c r="AH10" s="129"/>
      <c r="AI10" s="129"/>
      <c r="AJ10" s="129"/>
      <c r="AK10" s="129"/>
      <c r="AL10" s="129"/>
      <c r="AM10" s="129"/>
      <c r="AN10" s="129"/>
      <c r="AO10" s="129"/>
      <c r="AP10" s="129"/>
      <c r="AQ10" s="129"/>
      <c r="AR10" s="129"/>
      <c r="AS10" s="129"/>
      <c r="AT10" s="129"/>
      <c r="AU10" s="129"/>
      <c r="AV10" s="131"/>
      <c r="AW10" s="9"/>
    </row>
    <row r="11" spans="1:49" ht="12" customHeight="1">
      <c r="A11" s="6"/>
      <c r="B11" s="614"/>
      <c r="C11" s="299"/>
      <c r="D11" s="299"/>
      <c r="E11" s="299"/>
      <c r="F11" s="299"/>
      <c r="G11" s="299"/>
      <c r="H11" s="299"/>
      <c r="I11" s="299"/>
      <c r="J11" s="299"/>
      <c r="K11" s="299"/>
      <c r="L11" s="299"/>
      <c r="M11" s="299"/>
      <c r="N11" s="299"/>
      <c r="O11" s="299"/>
      <c r="P11" s="299"/>
      <c r="Q11" s="299"/>
      <c r="R11" s="299"/>
      <c r="S11" s="299"/>
      <c r="T11" s="615"/>
      <c r="U11" s="7"/>
      <c r="V11" s="7"/>
      <c r="W11" s="7"/>
      <c r="X11" s="616" t="s">
        <v>34</v>
      </c>
      <c r="Y11" s="336"/>
      <c r="Z11" s="336"/>
      <c r="AA11" s="598"/>
      <c r="AB11" s="617" t="str">
        <f>IF(基本情報!K18="","",基本情報!K18)</f>
        <v/>
      </c>
      <c r="AC11" s="618"/>
      <c r="AD11" s="618"/>
      <c r="AE11" s="618"/>
      <c r="AF11" s="618"/>
      <c r="AG11" s="618"/>
      <c r="AH11" s="618"/>
      <c r="AI11" s="618"/>
      <c r="AJ11" s="618"/>
      <c r="AK11" s="618"/>
      <c r="AL11" s="618"/>
      <c r="AM11" s="618"/>
      <c r="AN11" s="618"/>
      <c r="AO11" s="618"/>
      <c r="AP11" s="618"/>
      <c r="AQ11" s="618"/>
      <c r="AR11" s="618"/>
      <c r="AS11" s="618"/>
      <c r="AT11" s="618"/>
      <c r="AU11" s="618"/>
      <c r="AV11" s="619"/>
      <c r="AW11" s="9"/>
    </row>
    <row r="12" spans="1:49" ht="12" customHeight="1">
      <c r="A12" s="6"/>
      <c r="B12" s="132"/>
      <c r="C12" s="132"/>
      <c r="D12" s="132"/>
      <c r="E12" s="132"/>
      <c r="F12" s="132"/>
      <c r="G12" s="132"/>
      <c r="H12" s="132"/>
      <c r="I12" s="132"/>
      <c r="J12" s="132"/>
      <c r="K12" s="132"/>
      <c r="L12" s="132"/>
      <c r="M12" s="132"/>
      <c r="N12" s="132"/>
      <c r="O12" s="132"/>
      <c r="P12" s="132"/>
      <c r="Q12" s="132"/>
      <c r="R12" s="132"/>
      <c r="S12" s="132"/>
      <c r="T12" s="132"/>
      <c r="U12" s="132"/>
      <c r="V12" s="132"/>
      <c r="W12" s="132"/>
      <c r="X12" s="614"/>
      <c r="Y12" s="299"/>
      <c r="Z12" s="299"/>
      <c r="AA12" s="615"/>
      <c r="AB12" s="620"/>
      <c r="AC12" s="621"/>
      <c r="AD12" s="621"/>
      <c r="AE12" s="621"/>
      <c r="AF12" s="621"/>
      <c r="AG12" s="621"/>
      <c r="AH12" s="621"/>
      <c r="AI12" s="621"/>
      <c r="AJ12" s="621"/>
      <c r="AK12" s="621"/>
      <c r="AL12" s="621"/>
      <c r="AM12" s="621"/>
      <c r="AN12" s="621"/>
      <c r="AO12" s="621"/>
      <c r="AP12" s="621"/>
      <c r="AQ12" s="621"/>
      <c r="AR12" s="621"/>
      <c r="AS12" s="621"/>
      <c r="AT12" s="621"/>
      <c r="AU12" s="621"/>
      <c r="AV12" s="622"/>
      <c r="AW12" s="9"/>
    </row>
    <row r="13" spans="1:49" ht="3" customHeight="1">
      <c r="A13" s="6"/>
      <c r="B13" s="132"/>
      <c r="C13" s="132"/>
      <c r="D13" s="132"/>
      <c r="E13" s="132"/>
      <c r="F13" s="132"/>
      <c r="G13" s="132"/>
      <c r="H13" s="132"/>
      <c r="I13" s="132"/>
      <c r="J13" s="132"/>
      <c r="K13" s="132"/>
      <c r="L13" s="132"/>
      <c r="M13" s="132"/>
      <c r="N13" s="132"/>
      <c r="O13" s="132"/>
      <c r="P13" s="132"/>
      <c r="Q13" s="132"/>
      <c r="R13" s="132"/>
      <c r="S13" s="132"/>
      <c r="T13" s="132"/>
      <c r="U13" s="132"/>
      <c r="V13" s="132"/>
      <c r="W13" s="132"/>
      <c r="X13" s="616" t="s">
        <v>38</v>
      </c>
      <c r="Y13" s="336"/>
      <c r="Z13" s="336"/>
      <c r="AA13" s="598"/>
      <c r="AB13" s="7"/>
      <c r="AC13" s="7"/>
      <c r="AD13" s="7"/>
      <c r="AE13" s="7"/>
      <c r="AF13" s="7"/>
      <c r="AG13" s="7"/>
      <c r="AH13" s="7"/>
      <c r="AI13" s="7"/>
      <c r="AJ13" s="7"/>
      <c r="AK13" s="7"/>
      <c r="AL13" s="7"/>
      <c r="AM13" s="7"/>
      <c r="AN13" s="7"/>
      <c r="AO13" s="7"/>
      <c r="AP13" s="7"/>
      <c r="AQ13" s="7"/>
      <c r="AR13" s="7"/>
      <c r="AS13" s="7"/>
      <c r="AT13" s="7"/>
      <c r="AU13" s="7"/>
      <c r="AV13" s="7"/>
      <c r="AW13" s="9"/>
    </row>
    <row r="14" spans="1:49" ht="12" customHeight="1">
      <c r="A14" s="6"/>
      <c r="B14" s="132"/>
      <c r="C14" s="132"/>
      <c r="D14" s="132"/>
      <c r="E14" s="132"/>
      <c r="F14" s="132"/>
      <c r="G14" s="132"/>
      <c r="H14" s="132"/>
      <c r="I14" s="132"/>
      <c r="J14" s="132"/>
      <c r="K14" s="132"/>
      <c r="L14" s="132"/>
      <c r="M14" s="132"/>
      <c r="N14" s="132"/>
      <c r="O14" s="132"/>
      <c r="P14" s="132"/>
      <c r="Q14" s="132"/>
      <c r="R14" s="132"/>
      <c r="S14" s="132"/>
      <c r="T14" s="132"/>
      <c r="U14" s="132"/>
      <c r="V14" s="132"/>
      <c r="W14" s="132"/>
      <c r="X14" s="623"/>
      <c r="Y14" s="296"/>
      <c r="Z14" s="296"/>
      <c r="AA14" s="624"/>
      <c r="AB14" s="645" t="str">
        <f>IF(基本情報!K10="","",基本情報!K10)</f>
        <v/>
      </c>
      <c r="AC14" s="646"/>
      <c r="AD14" s="646"/>
      <c r="AE14" s="646"/>
      <c r="AF14" s="646"/>
      <c r="AG14" s="646"/>
      <c r="AH14" s="646"/>
      <c r="AI14" s="646"/>
      <c r="AJ14" s="646"/>
      <c r="AK14" s="646"/>
      <c r="AL14" s="646"/>
      <c r="AM14" s="646"/>
      <c r="AN14" s="646"/>
      <c r="AO14" s="646"/>
      <c r="AP14" s="646"/>
      <c r="AQ14" s="646"/>
      <c r="AR14" s="646"/>
      <c r="AS14" s="646"/>
      <c r="AT14" s="646"/>
      <c r="AU14" s="646"/>
      <c r="AV14" s="647"/>
      <c r="AW14" s="9"/>
    </row>
    <row r="15" spans="1:49" ht="12" customHeight="1">
      <c r="A15" s="6"/>
      <c r="B15" s="132"/>
      <c r="C15" s="132"/>
      <c r="D15" s="132"/>
      <c r="E15" s="132"/>
      <c r="F15" s="132"/>
      <c r="G15" s="132"/>
      <c r="H15" s="132"/>
      <c r="I15" s="132"/>
      <c r="J15" s="132"/>
      <c r="K15" s="132"/>
      <c r="L15" s="132"/>
      <c r="M15" s="132"/>
      <c r="N15" s="132"/>
      <c r="O15" s="132"/>
      <c r="P15" s="132"/>
      <c r="Q15" s="132"/>
      <c r="R15" s="132"/>
      <c r="S15" s="132"/>
      <c r="T15" s="132"/>
      <c r="U15" s="132"/>
      <c r="V15" s="132"/>
      <c r="W15" s="132"/>
      <c r="X15" s="623"/>
      <c r="Y15" s="296"/>
      <c r="Z15" s="296"/>
      <c r="AA15" s="624"/>
      <c r="AB15" s="648"/>
      <c r="AC15" s="649"/>
      <c r="AD15" s="649"/>
      <c r="AE15" s="649"/>
      <c r="AF15" s="649"/>
      <c r="AG15" s="649"/>
      <c r="AH15" s="649"/>
      <c r="AI15" s="649"/>
      <c r="AJ15" s="649"/>
      <c r="AK15" s="649"/>
      <c r="AL15" s="649"/>
      <c r="AM15" s="649"/>
      <c r="AN15" s="649"/>
      <c r="AO15" s="649"/>
      <c r="AP15" s="649"/>
      <c r="AQ15" s="649"/>
      <c r="AR15" s="649"/>
      <c r="AS15" s="649"/>
      <c r="AT15" s="649"/>
      <c r="AU15" s="649"/>
      <c r="AV15" s="650"/>
      <c r="AW15" s="9"/>
    </row>
    <row r="16" spans="1:49" ht="12" customHeight="1">
      <c r="A16" s="6"/>
      <c r="B16" s="132"/>
      <c r="C16" s="132"/>
      <c r="D16" s="132"/>
      <c r="E16" s="132"/>
      <c r="F16" s="132"/>
      <c r="G16" s="132"/>
      <c r="H16" s="132"/>
      <c r="I16" s="132"/>
      <c r="J16" s="132"/>
      <c r="K16" s="132"/>
      <c r="L16" s="132"/>
      <c r="M16" s="132"/>
      <c r="N16" s="132"/>
      <c r="O16" s="132"/>
      <c r="P16" s="132"/>
      <c r="Q16" s="132"/>
      <c r="R16" s="132"/>
      <c r="S16" s="132"/>
      <c r="T16" s="132"/>
      <c r="U16" s="132"/>
      <c r="V16" s="132"/>
      <c r="W16" s="132"/>
      <c r="X16" s="623"/>
      <c r="Y16" s="296"/>
      <c r="Z16" s="296"/>
      <c r="AA16" s="624"/>
      <c r="AB16" s="625" t="str">
        <f>IF(基本情報!AJ13="","",基本情報!AJ13)</f>
        <v/>
      </c>
      <c r="AC16" s="625"/>
      <c r="AD16" s="625"/>
      <c r="AE16" s="625"/>
      <c r="AF16" s="625"/>
      <c r="AG16" s="625"/>
      <c r="AH16" s="133"/>
      <c r="AI16" s="626" t="str">
        <f>IF(基本情報!K14="","",基本情報!K14)</f>
        <v/>
      </c>
      <c r="AJ16" s="626"/>
      <c r="AK16" s="626"/>
      <c r="AL16" s="626"/>
      <c r="AM16" s="626"/>
      <c r="AN16" s="626"/>
      <c r="AO16" s="626"/>
      <c r="AP16" s="626"/>
      <c r="AQ16" s="626"/>
      <c r="AR16" s="626"/>
      <c r="AS16" s="626"/>
      <c r="AT16" s="626"/>
      <c r="AU16" s="626"/>
      <c r="AV16" s="626"/>
      <c r="AW16" s="9"/>
    </row>
    <row r="17" spans="1:49" ht="12" customHeight="1">
      <c r="A17" s="6"/>
      <c r="B17" s="132"/>
      <c r="C17" s="132"/>
      <c r="D17" s="132"/>
      <c r="E17" s="132"/>
      <c r="F17" s="132"/>
      <c r="G17" s="132"/>
      <c r="H17" s="132"/>
      <c r="I17" s="132"/>
      <c r="J17" s="132"/>
      <c r="K17" s="132"/>
      <c r="L17" s="132"/>
      <c r="M17" s="132"/>
      <c r="N17" s="132"/>
      <c r="O17" s="132"/>
      <c r="P17" s="132"/>
      <c r="Q17" s="132"/>
      <c r="R17" s="132"/>
      <c r="S17" s="132"/>
      <c r="T17" s="132"/>
      <c r="U17" s="132"/>
      <c r="V17" s="132"/>
      <c r="W17" s="132"/>
      <c r="X17" s="614"/>
      <c r="Y17" s="299"/>
      <c r="Z17" s="299"/>
      <c r="AA17" s="615"/>
      <c r="AB17" s="625"/>
      <c r="AC17" s="625"/>
      <c r="AD17" s="625"/>
      <c r="AE17" s="625"/>
      <c r="AF17" s="625"/>
      <c r="AG17" s="625"/>
      <c r="AH17" s="134"/>
      <c r="AI17" s="626"/>
      <c r="AJ17" s="626"/>
      <c r="AK17" s="626"/>
      <c r="AL17" s="626"/>
      <c r="AM17" s="626"/>
      <c r="AN17" s="626"/>
      <c r="AO17" s="626"/>
      <c r="AP17" s="626"/>
      <c r="AQ17" s="626"/>
      <c r="AR17" s="626"/>
      <c r="AS17" s="626"/>
      <c r="AT17" s="626"/>
      <c r="AU17" s="626"/>
      <c r="AV17" s="626"/>
      <c r="AW17" s="9"/>
    </row>
    <row r="18" spans="1:49" ht="1.5" customHeight="1">
      <c r="A18" s="6"/>
      <c r="B18" s="132"/>
      <c r="C18" s="132"/>
      <c r="D18" s="132"/>
      <c r="E18" s="132"/>
      <c r="F18" s="132"/>
      <c r="G18" s="132"/>
      <c r="H18" s="132"/>
      <c r="I18" s="132"/>
      <c r="J18" s="132"/>
      <c r="K18" s="132"/>
      <c r="L18" s="132"/>
      <c r="M18" s="132"/>
      <c r="N18" s="132"/>
      <c r="O18" s="132"/>
      <c r="P18" s="132"/>
      <c r="Q18" s="132"/>
      <c r="R18" s="132"/>
      <c r="S18" s="132"/>
      <c r="T18" s="132"/>
      <c r="U18" s="132"/>
      <c r="V18" s="132"/>
      <c r="W18" s="132"/>
      <c r="AB18" s="21"/>
      <c r="AC18" s="21"/>
      <c r="AD18" s="21"/>
      <c r="AE18" s="21"/>
      <c r="AF18" s="21"/>
      <c r="AG18" s="21"/>
      <c r="AH18" s="21"/>
      <c r="AI18" s="21"/>
      <c r="AJ18" s="21"/>
      <c r="AK18" s="21"/>
      <c r="AL18" s="21"/>
      <c r="AM18" s="21"/>
      <c r="AN18" s="21"/>
      <c r="AO18" s="21"/>
      <c r="AP18" s="21"/>
      <c r="AQ18" s="21"/>
      <c r="AR18" s="21"/>
      <c r="AS18" s="21"/>
      <c r="AT18" s="21"/>
      <c r="AU18" s="21"/>
      <c r="AV18" s="21"/>
      <c r="AW18" s="9"/>
    </row>
    <row r="19" spans="1:49" ht="12" customHeight="1">
      <c r="A19" s="6"/>
      <c r="B19" s="132"/>
      <c r="C19" s="132"/>
      <c r="D19" s="132"/>
      <c r="E19" s="132"/>
      <c r="F19" s="132"/>
      <c r="G19" s="132"/>
      <c r="H19" s="132"/>
      <c r="I19" s="132"/>
      <c r="J19" s="132"/>
      <c r="K19" s="132"/>
      <c r="L19" s="132"/>
      <c r="M19" s="132"/>
      <c r="N19" s="132"/>
      <c r="O19" s="132"/>
      <c r="P19" s="132"/>
      <c r="Q19" s="132"/>
      <c r="R19" s="132"/>
      <c r="S19" s="132"/>
      <c r="T19" s="132"/>
      <c r="U19" s="132"/>
      <c r="V19" s="132"/>
      <c r="W19" s="132"/>
      <c r="X19" s="654" t="s">
        <v>51</v>
      </c>
      <c r="Y19" s="336"/>
      <c r="Z19" s="336"/>
      <c r="AA19" s="598"/>
      <c r="AB19" s="645" t="str">
        <f>IF(基本情報!O20="","",基本情報!O20)</f>
        <v/>
      </c>
      <c r="AC19" s="646"/>
      <c r="AD19" s="646"/>
      <c r="AE19" s="646"/>
      <c r="AF19" s="646"/>
      <c r="AG19" s="646"/>
      <c r="AH19" s="646"/>
      <c r="AI19" s="646"/>
      <c r="AJ19" s="646"/>
      <c r="AK19" s="646"/>
      <c r="AL19" s="646"/>
      <c r="AM19" s="646"/>
      <c r="AN19" s="646"/>
      <c r="AO19" s="646"/>
      <c r="AP19" s="646"/>
      <c r="AQ19" s="646"/>
      <c r="AR19" s="646"/>
      <c r="AS19" s="646"/>
      <c r="AT19" s="646"/>
      <c r="AU19" s="646"/>
      <c r="AV19" s="647"/>
      <c r="AW19" s="9"/>
    </row>
    <row r="20" spans="1:49" ht="12" customHeight="1">
      <c r="A20" s="6"/>
      <c r="B20" s="132"/>
      <c r="C20" s="132"/>
      <c r="D20" s="132"/>
      <c r="E20" s="132"/>
      <c r="F20" s="132"/>
      <c r="G20" s="132"/>
      <c r="H20" s="132"/>
      <c r="I20" s="132"/>
      <c r="J20" s="132"/>
      <c r="K20" s="132"/>
      <c r="L20" s="132"/>
      <c r="M20" s="132"/>
      <c r="N20" s="132"/>
      <c r="O20" s="132"/>
      <c r="P20" s="132"/>
      <c r="Q20" s="132"/>
      <c r="R20" s="132"/>
      <c r="S20" s="132"/>
      <c r="T20" s="132"/>
      <c r="U20" s="132"/>
      <c r="V20" s="132"/>
      <c r="W20" s="132"/>
      <c r="X20" s="614"/>
      <c r="Y20" s="299"/>
      <c r="Z20" s="299"/>
      <c r="AA20" s="615"/>
      <c r="AB20" s="648"/>
      <c r="AC20" s="649"/>
      <c r="AD20" s="649"/>
      <c r="AE20" s="649"/>
      <c r="AF20" s="649"/>
      <c r="AG20" s="649"/>
      <c r="AH20" s="649"/>
      <c r="AI20" s="649"/>
      <c r="AJ20" s="649"/>
      <c r="AK20" s="649"/>
      <c r="AL20" s="649"/>
      <c r="AM20" s="649"/>
      <c r="AN20" s="649"/>
      <c r="AO20" s="649"/>
      <c r="AP20" s="649"/>
      <c r="AQ20" s="649"/>
      <c r="AR20" s="649"/>
      <c r="AS20" s="649"/>
      <c r="AT20" s="649"/>
      <c r="AU20" s="649"/>
      <c r="AV20" s="650"/>
      <c r="AW20" s="9"/>
    </row>
    <row r="21" spans="1:49" ht="12" customHeight="1">
      <c r="A21" s="6"/>
      <c r="B21" s="132"/>
      <c r="C21" s="132"/>
      <c r="D21" s="132"/>
      <c r="E21" s="132"/>
      <c r="F21" s="132"/>
      <c r="G21" s="132"/>
      <c r="H21" s="132"/>
      <c r="I21" s="132"/>
      <c r="J21" s="132"/>
      <c r="K21" s="132"/>
      <c r="L21" s="132"/>
      <c r="M21" s="132"/>
      <c r="N21" s="132"/>
      <c r="O21" s="132"/>
      <c r="P21" s="132"/>
      <c r="Q21" s="132"/>
      <c r="R21" s="132"/>
      <c r="S21" s="132"/>
      <c r="T21" s="132"/>
      <c r="U21" s="132"/>
      <c r="V21" s="132"/>
      <c r="W21" s="132"/>
      <c r="X21" s="135"/>
      <c r="Y21" s="135"/>
      <c r="Z21" s="135"/>
      <c r="AA21" s="135"/>
      <c r="AB21" s="655" t="s">
        <v>55</v>
      </c>
      <c r="AC21" s="656"/>
      <c r="AD21" s="656"/>
      <c r="AE21" s="656"/>
      <c r="AF21" s="656"/>
      <c r="AG21" s="656"/>
      <c r="AH21" s="656"/>
      <c r="AI21" s="656"/>
      <c r="AJ21" s="656"/>
      <c r="AK21" s="656"/>
      <c r="AL21" s="656"/>
      <c r="AM21" s="656"/>
      <c r="AN21" s="656"/>
      <c r="AO21" s="656"/>
      <c r="AP21" s="656"/>
      <c r="AQ21" s="656"/>
      <c r="AR21" s="656"/>
      <c r="AS21" s="656"/>
      <c r="AT21" s="656"/>
      <c r="AU21" s="656"/>
      <c r="AV21" s="466"/>
      <c r="AW21" s="9"/>
    </row>
    <row r="22" spans="1:49" ht="12" customHeight="1">
      <c r="A22" s="6"/>
      <c r="B22" s="657" t="s">
        <v>242</v>
      </c>
      <c r="C22" s="336"/>
      <c r="D22" s="336"/>
      <c r="E22" s="336"/>
      <c r="F22" s="336"/>
      <c r="G22" s="336"/>
      <c r="H22" s="336"/>
      <c r="I22" s="336"/>
      <c r="J22" s="336"/>
      <c r="K22" s="336"/>
      <c r="L22" s="336"/>
      <c r="M22" s="336"/>
      <c r="N22" s="336"/>
      <c r="O22" s="336"/>
      <c r="P22" s="336"/>
      <c r="Q22" s="336"/>
      <c r="R22" s="336"/>
      <c r="S22" s="336"/>
      <c r="T22" s="336"/>
      <c r="U22" s="336"/>
      <c r="V22" s="336"/>
      <c r="W22" s="336"/>
      <c r="X22" s="336"/>
      <c r="Y22" s="336"/>
      <c r="Z22" s="336"/>
      <c r="AA22" s="336"/>
      <c r="AB22" s="336"/>
      <c r="AC22" s="336"/>
      <c r="AD22" s="336"/>
      <c r="AE22" s="336"/>
      <c r="AF22" s="336"/>
      <c r="AG22" s="336"/>
      <c r="AH22" s="336"/>
      <c r="AI22" s="336"/>
      <c r="AJ22" s="336"/>
      <c r="AK22" s="336"/>
      <c r="AL22" s="336"/>
      <c r="AM22" s="336"/>
      <c r="AN22" s="336"/>
      <c r="AO22" s="336"/>
      <c r="AP22" s="336"/>
      <c r="AQ22" s="336"/>
      <c r="AR22" s="336"/>
      <c r="AS22" s="336"/>
      <c r="AT22" s="336"/>
      <c r="AU22" s="336"/>
      <c r="AV22" s="598"/>
      <c r="AW22" s="9"/>
    </row>
    <row r="23" spans="1:49" ht="12" customHeight="1">
      <c r="A23" s="6"/>
      <c r="B23" s="623"/>
      <c r="C23" s="296"/>
      <c r="D23" s="296"/>
      <c r="E23" s="296"/>
      <c r="F23" s="296"/>
      <c r="G23" s="296"/>
      <c r="H23" s="296"/>
      <c r="I23" s="296"/>
      <c r="J23" s="296"/>
      <c r="K23" s="296"/>
      <c r="L23" s="296"/>
      <c r="M23" s="296"/>
      <c r="N23" s="296"/>
      <c r="O23" s="296"/>
      <c r="P23" s="296"/>
      <c r="Q23" s="296"/>
      <c r="R23" s="296"/>
      <c r="S23" s="296"/>
      <c r="T23" s="296"/>
      <c r="U23" s="296"/>
      <c r="V23" s="296"/>
      <c r="W23" s="296"/>
      <c r="X23" s="296"/>
      <c r="Y23" s="296"/>
      <c r="Z23" s="296"/>
      <c r="AA23" s="296"/>
      <c r="AB23" s="296"/>
      <c r="AC23" s="296"/>
      <c r="AD23" s="296"/>
      <c r="AE23" s="296"/>
      <c r="AF23" s="296"/>
      <c r="AG23" s="296"/>
      <c r="AH23" s="296"/>
      <c r="AI23" s="296"/>
      <c r="AJ23" s="296"/>
      <c r="AK23" s="296"/>
      <c r="AL23" s="296"/>
      <c r="AM23" s="296"/>
      <c r="AN23" s="296"/>
      <c r="AO23" s="296"/>
      <c r="AP23" s="296"/>
      <c r="AQ23" s="296"/>
      <c r="AR23" s="296"/>
      <c r="AS23" s="296"/>
      <c r="AT23" s="296"/>
      <c r="AU23" s="296"/>
      <c r="AV23" s="624"/>
      <c r="AW23" s="9"/>
    </row>
    <row r="24" spans="1:49" ht="12" customHeight="1">
      <c r="A24" s="6"/>
      <c r="B24" s="623"/>
      <c r="C24" s="296"/>
      <c r="D24" s="296"/>
      <c r="E24" s="296"/>
      <c r="F24" s="296"/>
      <c r="G24" s="296"/>
      <c r="H24" s="296"/>
      <c r="I24" s="296"/>
      <c r="J24" s="296"/>
      <c r="K24" s="296"/>
      <c r="L24" s="296"/>
      <c r="M24" s="296"/>
      <c r="N24" s="296"/>
      <c r="O24" s="296"/>
      <c r="P24" s="296"/>
      <c r="Q24" s="296"/>
      <c r="R24" s="296"/>
      <c r="S24" s="296"/>
      <c r="T24" s="296"/>
      <c r="U24" s="296"/>
      <c r="V24" s="296"/>
      <c r="W24" s="296"/>
      <c r="X24" s="296"/>
      <c r="Y24" s="296"/>
      <c r="Z24" s="296"/>
      <c r="AA24" s="296"/>
      <c r="AB24" s="296"/>
      <c r="AC24" s="296"/>
      <c r="AD24" s="296"/>
      <c r="AE24" s="296"/>
      <c r="AF24" s="296"/>
      <c r="AG24" s="296"/>
      <c r="AH24" s="296"/>
      <c r="AI24" s="296"/>
      <c r="AJ24" s="296"/>
      <c r="AK24" s="296"/>
      <c r="AL24" s="296"/>
      <c r="AM24" s="296"/>
      <c r="AN24" s="296"/>
      <c r="AO24" s="296"/>
      <c r="AP24" s="296"/>
      <c r="AQ24" s="296"/>
      <c r="AR24" s="296"/>
      <c r="AS24" s="296"/>
      <c r="AT24" s="296"/>
      <c r="AU24" s="296"/>
      <c r="AV24" s="624"/>
      <c r="AW24" s="9"/>
    </row>
    <row r="25" spans="1:49" ht="12" customHeight="1">
      <c r="A25" s="6"/>
      <c r="B25" s="623"/>
      <c r="C25" s="296"/>
      <c r="D25" s="296"/>
      <c r="E25" s="296"/>
      <c r="F25" s="296"/>
      <c r="G25" s="296"/>
      <c r="H25" s="296"/>
      <c r="I25" s="296"/>
      <c r="J25" s="296"/>
      <c r="K25" s="296"/>
      <c r="L25" s="296"/>
      <c r="M25" s="296"/>
      <c r="N25" s="296"/>
      <c r="O25" s="296"/>
      <c r="P25" s="296"/>
      <c r="Q25" s="296"/>
      <c r="R25" s="296"/>
      <c r="S25" s="296"/>
      <c r="T25" s="296"/>
      <c r="U25" s="296"/>
      <c r="V25" s="296"/>
      <c r="W25" s="296"/>
      <c r="X25" s="296"/>
      <c r="Y25" s="296"/>
      <c r="Z25" s="296"/>
      <c r="AA25" s="296"/>
      <c r="AB25" s="296"/>
      <c r="AC25" s="296"/>
      <c r="AD25" s="296"/>
      <c r="AE25" s="296"/>
      <c r="AF25" s="296"/>
      <c r="AG25" s="296"/>
      <c r="AH25" s="296"/>
      <c r="AI25" s="296"/>
      <c r="AJ25" s="296"/>
      <c r="AK25" s="296"/>
      <c r="AL25" s="296"/>
      <c r="AM25" s="296"/>
      <c r="AN25" s="296"/>
      <c r="AO25" s="296"/>
      <c r="AP25" s="296"/>
      <c r="AQ25" s="296"/>
      <c r="AR25" s="296"/>
      <c r="AS25" s="296"/>
      <c r="AT25" s="296"/>
      <c r="AU25" s="296"/>
      <c r="AV25" s="624"/>
      <c r="AW25" s="9"/>
    </row>
    <row r="26" spans="1:49" ht="12" customHeight="1">
      <c r="A26" s="6"/>
      <c r="B26" s="614"/>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299"/>
      <c r="AQ26" s="299"/>
      <c r="AR26" s="299"/>
      <c r="AS26" s="299"/>
      <c r="AT26" s="299"/>
      <c r="AU26" s="299"/>
      <c r="AV26" s="615"/>
      <c r="AW26" s="9"/>
    </row>
    <row r="27" spans="1:49" ht="12" customHeight="1">
      <c r="A27" s="6"/>
      <c r="B27" s="136"/>
      <c r="C27" s="136"/>
      <c r="D27" s="136"/>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c r="AK27" s="136"/>
      <c r="AL27" s="136"/>
      <c r="AM27" s="136"/>
      <c r="AN27" s="136"/>
      <c r="AO27" s="136"/>
      <c r="AP27" s="136"/>
      <c r="AQ27" s="136"/>
      <c r="AR27" s="136"/>
      <c r="AS27" s="136"/>
      <c r="AT27" s="136"/>
      <c r="AU27" s="136"/>
      <c r="AV27" s="136"/>
      <c r="AW27" s="9"/>
    </row>
    <row r="28" spans="1:49" ht="12" customHeight="1">
      <c r="A28" s="6"/>
      <c r="B28" s="137"/>
      <c r="C28" s="584" t="s">
        <v>23</v>
      </c>
      <c r="D28" s="275"/>
      <c r="E28" s="275"/>
      <c r="F28" s="275"/>
      <c r="G28" s="275"/>
      <c r="H28" s="275"/>
      <c r="I28" s="275"/>
      <c r="J28" s="275"/>
      <c r="K28" s="276"/>
      <c r="L28" s="658" t="str">
        <f>IF(基本情報!K10="","",基本情報!K10)</f>
        <v/>
      </c>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275"/>
      <c r="AT28" s="275"/>
      <c r="AU28" s="275"/>
      <c r="AV28" s="276"/>
      <c r="AW28" s="9"/>
    </row>
    <row r="29" spans="1:49" ht="12" customHeight="1">
      <c r="A29" s="6"/>
      <c r="B29" s="137"/>
      <c r="C29" s="277"/>
      <c r="D29" s="278"/>
      <c r="E29" s="278"/>
      <c r="F29" s="278"/>
      <c r="G29" s="278"/>
      <c r="H29" s="278"/>
      <c r="I29" s="278"/>
      <c r="J29" s="278"/>
      <c r="K29" s="279"/>
      <c r="L29" s="277"/>
      <c r="M29" s="278"/>
      <c r="N29" s="278"/>
      <c r="O29" s="278"/>
      <c r="P29" s="278"/>
      <c r="Q29" s="278"/>
      <c r="R29" s="278"/>
      <c r="S29" s="278"/>
      <c r="T29" s="278"/>
      <c r="U29" s="278"/>
      <c r="V29" s="278"/>
      <c r="W29" s="278"/>
      <c r="X29" s="278"/>
      <c r="Y29" s="278"/>
      <c r="Z29" s="278"/>
      <c r="AA29" s="278"/>
      <c r="AB29" s="278"/>
      <c r="AC29" s="278"/>
      <c r="AD29" s="278"/>
      <c r="AE29" s="278"/>
      <c r="AF29" s="278"/>
      <c r="AG29" s="278"/>
      <c r="AH29" s="278"/>
      <c r="AI29" s="278"/>
      <c r="AJ29" s="278"/>
      <c r="AK29" s="278"/>
      <c r="AL29" s="278"/>
      <c r="AM29" s="278"/>
      <c r="AN29" s="278"/>
      <c r="AO29" s="278"/>
      <c r="AP29" s="278"/>
      <c r="AQ29" s="278"/>
      <c r="AR29" s="278"/>
      <c r="AS29" s="278"/>
      <c r="AT29" s="278"/>
      <c r="AU29" s="278"/>
      <c r="AV29" s="279"/>
      <c r="AW29" s="9"/>
    </row>
    <row r="30" spans="1:49" ht="12" customHeight="1">
      <c r="A30" s="6"/>
      <c r="B30" s="137"/>
      <c r="C30" s="583" t="s">
        <v>66</v>
      </c>
      <c r="D30" s="275"/>
      <c r="E30" s="275"/>
      <c r="F30" s="275"/>
      <c r="G30" s="275"/>
      <c r="H30" s="275"/>
      <c r="I30" s="275"/>
      <c r="J30" s="275"/>
      <c r="K30" s="276"/>
      <c r="L30" s="658" t="str">
        <f>IF(基本情報!K14="","",基本情報!K14)</f>
        <v/>
      </c>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M30" s="275"/>
      <c r="AN30" s="275"/>
      <c r="AO30" s="275"/>
      <c r="AP30" s="275"/>
      <c r="AQ30" s="275"/>
      <c r="AR30" s="275"/>
      <c r="AS30" s="275"/>
      <c r="AT30" s="275"/>
      <c r="AU30" s="275"/>
      <c r="AV30" s="276"/>
      <c r="AW30" s="9"/>
    </row>
    <row r="31" spans="1:49" ht="12" customHeight="1">
      <c r="A31" s="6"/>
      <c r="B31" s="137"/>
      <c r="C31" s="277"/>
      <c r="D31" s="278"/>
      <c r="E31" s="278"/>
      <c r="F31" s="278"/>
      <c r="G31" s="278"/>
      <c r="H31" s="278"/>
      <c r="I31" s="278"/>
      <c r="J31" s="278"/>
      <c r="K31" s="279"/>
      <c r="L31" s="277"/>
      <c r="M31" s="278"/>
      <c r="N31" s="278"/>
      <c r="O31" s="278"/>
      <c r="P31" s="278"/>
      <c r="Q31" s="278"/>
      <c r="R31" s="278"/>
      <c r="S31" s="278"/>
      <c r="T31" s="278"/>
      <c r="U31" s="278"/>
      <c r="V31" s="278"/>
      <c r="W31" s="278"/>
      <c r="X31" s="278"/>
      <c r="Y31" s="278"/>
      <c r="Z31" s="278"/>
      <c r="AA31" s="278"/>
      <c r="AB31" s="278"/>
      <c r="AC31" s="278"/>
      <c r="AD31" s="278"/>
      <c r="AE31" s="278"/>
      <c r="AF31" s="278"/>
      <c r="AG31" s="278"/>
      <c r="AH31" s="278"/>
      <c r="AI31" s="278"/>
      <c r="AJ31" s="278"/>
      <c r="AK31" s="278"/>
      <c r="AL31" s="278"/>
      <c r="AM31" s="278"/>
      <c r="AN31" s="278"/>
      <c r="AO31" s="278"/>
      <c r="AP31" s="278"/>
      <c r="AQ31" s="278"/>
      <c r="AR31" s="278"/>
      <c r="AS31" s="278"/>
      <c r="AT31" s="278"/>
      <c r="AU31" s="278"/>
      <c r="AV31" s="279"/>
      <c r="AW31" s="9"/>
    </row>
    <row r="32" spans="1:49" ht="12" customHeight="1">
      <c r="A32" s="6"/>
      <c r="B32" s="137"/>
      <c r="C32" s="584" t="s">
        <v>31</v>
      </c>
      <c r="D32" s="275"/>
      <c r="E32" s="275"/>
      <c r="F32" s="275"/>
      <c r="G32" s="275"/>
      <c r="H32" s="275"/>
      <c r="I32" s="275"/>
      <c r="J32" s="275"/>
      <c r="K32" s="276"/>
      <c r="L32" s="651" t="str">
        <f>IF(基本情報!K18="","",基本情報!K18)</f>
        <v/>
      </c>
      <c r="M32" s="275"/>
      <c r="N32" s="275"/>
      <c r="O32" s="275"/>
      <c r="P32" s="275"/>
      <c r="Q32" s="275"/>
      <c r="R32" s="275"/>
      <c r="S32" s="275"/>
      <c r="T32" s="275"/>
      <c r="U32" s="275"/>
      <c r="V32" s="275"/>
      <c r="W32" s="275"/>
      <c r="X32" s="275"/>
      <c r="Y32" s="275"/>
      <c r="Z32" s="275"/>
      <c r="AA32" s="275"/>
      <c r="AB32" s="275"/>
      <c r="AC32" s="275"/>
      <c r="AD32" s="275"/>
      <c r="AE32" s="275"/>
      <c r="AF32" s="275"/>
      <c r="AG32" s="275"/>
      <c r="AH32" s="275"/>
      <c r="AI32" s="275"/>
      <c r="AJ32" s="275"/>
      <c r="AK32" s="275"/>
      <c r="AL32" s="275"/>
      <c r="AM32" s="275"/>
      <c r="AN32" s="275"/>
      <c r="AO32" s="275"/>
      <c r="AP32" s="275"/>
      <c r="AQ32" s="275"/>
      <c r="AR32" s="275"/>
      <c r="AS32" s="275"/>
      <c r="AT32" s="275"/>
      <c r="AU32" s="275"/>
      <c r="AV32" s="276"/>
      <c r="AW32" s="9"/>
    </row>
    <row r="33" spans="1:49" ht="12" customHeight="1">
      <c r="A33" s="6"/>
      <c r="B33" s="137"/>
      <c r="C33" s="298"/>
      <c r="D33" s="299"/>
      <c r="E33" s="299"/>
      <c r="F33" s="299"/>
      <c r="G33" s="299"/>
      <c r="H33" s="299"/>
      <c r="I33" s="299"/>
      <c r="J33" s="299"/>
      <c r="K33" s="300"/>
      <c r="L33" s="277"/>
      <c r="M33" s="278"/>
      <c r="N33" s="278"/>
      <c r="O33" s="278"/>
      <c r="P33" s="278"/>
      <c r="Q33" s="278"/>
      <c r="R33" s="278"/>
      <c r="S33" s="278"/>
      <c r="T33" s="278"/>
      <c r="U33" s="278"/>
      <c r="V33" s="278"/>
      <c r="W33" s="278"/>
      <c r="X33" s="278"/>
      <c r="Y33" s="278"/>
      <c r="Z33" s="278"/>
      <c r="AA33" s="278"/>
      <c r="AB33" s="278"/>
      <c r="AC33" s="278"/>
      <c r="AD33" s="278"/>
      <c r="AE33" s="278"/>
      <c r="AF33" s="278"/>
      <c r="AG33" s="278"/>
      <c r="AH33" s="278"/>
      <c r="AI33" s="278"/>
      <c r="AJ33" s="278"/>
      <c r="AK33" s="278"/>
      <c r="AL33" s="278"/>
      <c r="AM33" s="278"/>
      <c r="AN33" s="278"/>
      <c r="AO33" s="278"/>
      <c r="AP33" s="278"/>
      <c r="AQ33" s="278"/>
      <c r="AR33" s="278"/>
      <c r="AS33" s="278"/>
      <c r="AT33" s="278"/>
      <c r="AU33" s="278"/>
      <c r="AV33" s="279"/>
      <c r="AW33" s="9"/>
    </row>
    <row r="34" spans="1:49" ht="12" customHeight="1">
      <c r="A34" s="6"/>
      <c r="B34" s="137"/>
      <c r="C34" s="587" t="s">
        <v>35</v>
      </c>
      <c r="D34" s="275"/>
      <c r="E34" s="275"/>
      <c r="F34" s="275"/>
      <c r="G34" s="276"/>
      <c r="H34" s="587" t="s">
        <v>36</v>
      </c>
      <c r="I34" s="275"/>
      <c r="J34" s="275"/>
      <c r="K34" s="276"/>
      <c r="L34" s="652" t="str">
        <f>IF(基本情報!O20="","",基本情報!O20)</f>
        <v/>
      </c>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275"/>
      <c r="AP34" s="275"/>
      <c r="AQ34" s="275"/>
      <c r="AR34" s="275"/>
      <c r="AS34" s="275"/>
      <c r="AT34" s="275"/>
      <c r="AU34" s="275"/>
      <c r="AV34" s="276"/>
      <c r="AW34" s="9"/>
    </row>
    <row r="35" spans="1:49" ht="12" customHeight="1">
      <c r="A35" s="6"/>
      <c r="B35" s="137"/>
      <c r="C35" s="295"/>
      <c r="D35" s="296"/>
      <c r="E35" s="296"/>
      <c r="F35" s="296"/>
      <c r="G35" s="297"/>
      <c r="H35" s="277"/>
      <c r="I35" s="278"/>
      <c r="J35" s="278"/>
      <c r="K35" s="279"/>
      <c r="L35" s="277"/>
      <c r="M35" s="278"/>
      <c r="N35" s="278"/>
      <c r="O35" s="278"/>
      <c r="P35" s="278"/>
      <c r="Q35" s="278"/>
      <c r="R35" s="278"/>
      <c r="S35" s="278"/>
      <c r="T35" s="278"/>
      <c r="U35" s="278"/>
      <c r="V35" s="278"/>
      <c r="W35" s="278"/>
      <c r="X35" s="278"/>
      <c r="Y35" s="278"/>
      <c r="Z35" s="278"/>
      <c r="AA35" s="278"/>
      <c r="AB35" s="278"/>
      <c r="AC35" s="278"/>
      <c r="AD35" s="278"/>
      <c r="AE35" s="278"/>
      <c r="AF35" s="278"/>
      <c r="AG35" s="278"/>
      <c r="AH35" s="278"/>
      <c r="AI35" s="278"/>
      <c r="AJ35" s="278"/>
      <c r="AK35" s="278"/>
      <c r="AL35" s="278"/>
      <c r="AM35" s="278"/>
      <c r="AN35" s="278"/>
      <c r="AO35" s="278"/>
      <c r="AP35" s="278"/>
      <c r="AQ35" s="278"/>
      <c r="AR35" s="278"/>
      <c r="AS35" s="278"/>
      <c r="AT35" s="278"/>
      <c r="AU35" s="278"/>
      <c r="AV35" s="279"/>
      <c r="AW35" s="9"/>
    </row>
    <row r="36" spans="1:49" ht="12" customHeight="1">
      <c r="A36" s="6"/>
      <c r="B36" s="137"/>
      <c r="C36" s="295"/>
      <c r="D36" s="296"/>
      <c r="E36" s="296"/>
      <c r="F36" s="296"/>
      <c r="G36" s="297"/>
      <c r="H36" s="587" t="s">
        <v>37</v>
      </c>
      <c r="I36" s="275"/>
      <c r="J36" s="275"/>
      <c r="K36" s="276"/>
      <c r="L36" s="653" t="str">
        <f>IF(基本情報!O23="","",基本情報!O23)</f>
        <v/>
      </c>
      <c r="M36" s="275"/>
      <c r="N36" s="275"/>
      <c r="O36" s="275"/>
      <c r="P36" s="275"/>
      <c r="Q36" s="275"/>
      <c r="R36" s="275"/>
      <c r="S36" s="275"/>
      <c r="T36" s="275"/>
      <c r="U36" s="275"/>
      <c r="V36" s="275"/>
      <c r="W36" s="275"/>
      <c r="X36" s="275"/>
      <c r="Y36" s="275"/>
      <c r="Z36" s="275"/>
      <c r="AA36" s="275"/>
      <c r="AB36" s="275"/>
      <c r="AC36" s="275"/>
      <c r="AD36" s="275"/>
      <c r="AE36" s="275"/>
      <c r="AF36" s="275"/>
      <c r="AG36" s="275"/>
      <c r="AH36" s="275"/>
      <c r="AI36" s="275"/>
      <c r="AJ36" s="275"/>
      <c r="AK36" s="275"/>
      <c r="AL36" s="275"/>
      <c r="AM36" s="275"/>
      <c r="AN36" s="275"/>
      <c r="AO36" s="275"/>
      <c r="AP36" s="275"/>
      <c r="AQ36" s="275"/>
      <c r="AR36" s="275"/>
      <c r="AS36" s="275"/>
      <c r="AT36" s="275"/>
      <c r="AU36" s="275"/>
      <c r="AV36" s="276"/>
      <c r="AW36" s="9"/>
    </row>
    <row r="37" spans="1:49" ht="12" customHeight="1">
      <c r="A37" s="6"/>
      <c r="B37" s="137"/>
      <c r="C37" s="298"/>
      <c r="D37" s="299"/>
      <c r="E37" s="299"/>
      <c r="F37" s="299"/>
      <c r="G37" s="300"/>
      <c r="H37" s="277"/>
      <c r="I37" s="278"/>
      <c r="J37" s="278"/>
      <c r="K37" s="279"/>
      <c r="L37" s="277"/>
      <c r="M37" s="278"/>
      <c r="N37" s="278"/>
      <c r="O37" s="278"/>
      <c r="P37" s="278"/>
      <c r="Q37" s="278"/>
      <c r="R37" s="278"/>
      <c r="S37" s="278"/>
      <c r="T37" s="278"/>
      <c r="U37" s="278"/>
      <c r="V37" s="278"/>
      <c r="W37" s="278"/>
      <c r="X37" s="278"/>
      <c r="Y37" s="278"/>
      <c r="Z37" s="278"/>
      <c r="AA37" s="278"/>
      <c r="AB37" s="278"/>
      <c r="AC37" s="278"/>
      <c r="AD37" s="278"/>
      <c r="AE37" s="278"/>
      <c r="AF37" s="278"/>
      <c r="AG37" s="278"/>
      <c r="AH37" s="278"/>
      <c r="AI37" s="278"/>
      <c r="AJ37" s="278"/>
      <c r="AK37" s="278"/>
      <c r="AL37" s="278"/>
      <c r="AM37" s="278"/>
      <c r="AN37" s="278"/>
      <c r="AO37" s="278"/>
      <c r="AP37" s="278"/>
      <c r="AQ37" s="278"/>
      <c r="AR37" s="278"/>
      <c r="AS37" s="278"/>
      <c r="AT37" s="278"/>
      <c r="AU37" s="278"/>
      <c r="AV37" s="279"/>
      <c r="AW37" s="9"/>
    </row>
    <row r="38" spans="1:49" ht="12" customHeight="1">
      <c r="A38" s="6"/>
      <c r="B38" s="137"/>
      <c r="C38" s="583" t="s">
        <v>75</v>
      </c>
      <c r="D38" s="275"/>
      <c r="E38" s="275"/>
      <c r="F38" s="275"/>
      <c r="G38" s="275"/>
      <c r="H38" s="275"/>
      <c r="I38" s="275"/>
      <c r="J38" s="275"/>
      <c r="K38" s="276"/>
      <c r="L38" s="588" t="s">
        <v>76</v>
      </c>
      <c r="M38" s="275"/>
      <c r="N38" s="275"/>
      <c r="O38" s="275"/>
      <c r="P38" s="138"/>
      <c r="Q38" s="138"/>
      <c r="R38" s="632"/>
      <c r="S38" s="281"/>
      <c r="T38" s="281"/>
      <c r="U38" s="281"/>
      <c r="V38" s="282"/>
      <c r="W38" s="585" t="s">
        <v>26</v>
      </c>
      <c r="X38" s="275"/>
      <c r="Y38" s="632"/>
      <c r="Z38" s="281"/>
      <c r="AA38" s="282"/>
      <c r="AB38" s="585" t="s">
        <v>27</v>
      </c>
      <c r="AC38" s="275"/>
      <c r="AD38" s="586" t="s">
        <v>77</v>
      </c>
      <c r="AE38" s="275"/>
      <c r="AF38" s="275"/>
      <c r="AG38" s="275"/>
      <c r="AH38" s="631" t="str">
        <f>IF(R38="","",IF(Y38=1,R38,R38+1))</f>
        <v/>
      </c>
      <c r="AI38" s="275"/>
      <c r="AJ38" s="275"/>
      <c r="AK38" s="275"/>
      <c r="AL38" s="275"/>
      <c r="AM38" s="585" t="s">
        <v>26</v>
      </c>
      <c r="AN38" s="275"/>
      <c r="AO38" s="631" t="str">
        <f>IF(Y38=1,12,IF(Y38="","",Y38-1))</f>
        <v/>
      </c>
      <c r="AP38" s="275"/>
      <c r="AQ38" s="275"/>
      <c r="AR38" s="585" t="s">
        <v>27</v>
      </c>
      <c r="AS38" s="275"/>
      <c r="AV38" s="139"/>
      <c r="AW38" s="9"/>
    </row>
    <row r="39" spans="1:49" ht="12" customHeight="1">
      <c r="A39" s="6"/>
      <c r="B39" s="137"/>
      <c r="C39" s="298"/>
      <c r="D39" s="299"/>
      <c r="E39" s="299"/>
      <c r="F39" s="299"/>
      <c r="G39" s="299"/>
      <c r="H39" s="299"/>
      <c r="I39" s="299"/>
      <c r="J39" s="299"/>
      <c r="K39" s="300"/>
      <c r="L39" s="295"/>
      <c r="M39" s="296"/>
      <c r="N39" s="296"/>
      <c r="O39" s="296"/>
      <c r="P39" s="140"/>
      <c r="Q39" s="140"/>
      <c r="R39" s="633"/>
      <c r="S39" s="634"/>
      <c r="T39" s="634"/>
      <c r="U39" s="634"/>
      <c r="V39" s="635"/>
      <c r="W39" s="296"/>
      <c r="X39" s="296"/>
      <c r="Y39" s="633"/>
      <c r="Z39" s="634"/>
      <c r="AA39" s="635"/>
      <c r="AB39" s="296"/>
      <c r="AC39" s="296"/>
      <c r="AD39" s="296"/>
      <c r="AE39" s="296"/>
      <c r="AF39" s="296"/>
      <c r="AG39" s="296"/>
      <c r="AH39" s="296"/>
      <c r="AI39" s="296"/>
      <c r="AJ39" s="296"/>
      <c r="AK39" s="296"/>
      <c r="AL39" s="296"/>
      <c r="AM39" s="296"/>
      <c r="AN39" s="296"/>
      <c r="AO39" s="296"/>
      <c r="AP39" s="296"/>
      <c r="AQ39" s="296"/>
      <c r="AR39" s="296"/>
      <c r="AS39" s="296"/>
      <c r="AV39" s="139"/>
      <c r="AW39" s="9"/>
    </row>
    <row r="40" spans="1:49" ht="12" customHeight="1">
      <c r="A40" s="6"/>
      <c r="B40" s="137"/>
      <c r="C40" s="583" t="s">
        <v>81</v>
      </c>
      <c r="D40" s="275"/>
      <c r="E40" s="275"/>
      <c r="F40" s="275"/>
      <c r="G40" s="275"/>
      <c r="H40" s="275"/>
      <c r="I40" s="275"/>
      <c r="J40" s="275"/>
      <c r="K40" s="276"/>
      <c r="L40" s="604"/>
      <c r="M40" s="281"/>
      <c r="N40" s="281"/>
      <c r="O40" s="281"/>
      <c r="P40" s="281"/>
      <c r="Q40" s="281"/>
      <c r="R40" s="281"/>
      <c r="S40" s="281"/>
      <c r="T40" s="281"/>
      <c r="U40" s="281"/>
      <c r="V40" s="281"/>
      <c r="W40" s="281"/>
      <c r="X40" s="281"/>
      <c r="Y40" s="281"/>
      <c r="Z40" s="281"/>
      <c r="AA40" s="281"/>
      <c r="AB40" s="281"/>
      <c r="AC40" s="281"/>
      <c r="AD40" s="281"/>
      <c r="AE40" s="281"/>
      <c r="AF40" s="281"/>
      <c r="AG40" s="281"/>
      <c r="AH40" s="281"/>
      <c r="AI40" s="281"/>
      <c r="AJ40" s="281"/>
      <c r="AK40" s="281"/>
      <c r="AL40" s="281"/>
      <c r="AM40" s="281"/>
      <c r="AN40" s="281"/>
      <c r="AO40" s="281"/>
      <c r="AP40" s="281"/>
      <c r="AQ40" s="281"/>
      <c r="AR40" s="281"/>
      <c r="AS40" s="281"/>
      <c r="AT40" s="281"/>
      <c r="AU40" s="281"/>
      <c r="AV40" s="557"/>
      <c r="AW40" s="9"/>
    </row>
    <row r="41" spans="1:49" ht="12" customHeight="1">
      <c r="A41" s="6"/>
      <c r="B41" s="137"/>
      <c r="C41" s="277"/>
      <c r="D41" s="278"/>
      <c r="E41" s="278"/>
      <c r="F41" s="278"/>
      <c r="G41" s="278"/>
      <c r="H41" s="278"/>
      <c r="I41" s="278"/>
      <c r="J41" s="278"/>
      <c r="K41" s="279"/>
      <c r="L41" s="283"/>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c r="AL41" s="284"/>
      <c r="AM41" s="284"/>
      <c r="AN41" s="284"/>
      <c r="AO41" s="284"/>
      <c r="AP41" s="284"/>
      <c r="AQ41" s="284"/>
      <c r="AR41" s="284"/>
      <c r="AS41" s="284"/>
      <c r="AT41" s="284"/>
      <c r="AU41" s="284"/>
      <c r="AV41" s="561"/>
      <c r="AW41" s="9"/>
    </row>
    <row r="42" spans="1:49" ht="9" customHeight="1">
      <c r="A42" s="6"/>
      <c r="B42" s="137"/>
      <c r="C42" s="592" t="s">
        <v>238</v>
      </c>
      <c r="D42" s="336"/>
      <c r="E42" s="336"/>
      <c r="F42" s="336"/>
      <c r="G42" s="336"/>
      <c r="H42" s="336"/>
      <c r="I42" s="336"/>
      <c r="J42" s="336"/>
      <c r="K42" s="337"/>
      <c r="L42" s="593"/>
      <c r="M42" s="594"/>
      <c r="N42" s="594"/>
      <c r="O42" s="595"/>
      <c r="P42" s="597">
        <v>1</v>
      </c>
      <c r="Q42" s="598"/>
      <c r="R42" s="605" t="s">
        <v>172</v>
      </c>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7"/>
      <c r="AW42" s="9"/>
    </row>
    <row r="43" spans="1:49" ht="9" customHeight="1">
      <c r="A43" s="6"/>
      <c r="B43" s="137"/>
      <c r="C43" s="295"/>
      <c r="D43" s="296"/>
      <c r="E43" s="296"/>
      <c r="F43" s="296"/>
      <c r="G43" s="296"/>
      <c r="H43" s="296"/>
      <c r="I43" s="296"/>
      <c r="J43" s="296"/>
      <c r="K43" s="297"/>
      <c r="L43" s="596"/>
      <c r="M43" s="364"/>
      <c r="N43" s="364"/>
      <c r="O43" s="365"/>
      <c r="P43" s="599"/>
      <c r="Q43" s="600"/>
      <c r="R43" s="606"/>
      <c r="S43" s="607"/>
      <c r="T43" s="607"/>
      <c r="U43" s="607"/>
      <c r="V43" s="607"/>
      <c r="W43" s="607"/>
      <c r="X43" s="607"/>
      <c r="Y43" s="607"/>
      <c r="Z43" s="607"/>
      <c r="AA43" s="607"/>
      <c r="AB43" s="607"/>
      <c r="AC43" s="607"/>
      <c r="AD43" s="607"/>
      <c r="AE43" s="607"/>
      <c r="AF43" s="607"/>
      <c r="AG43" s="607"/>
      <c r="AH43" s="607"/>
      <c r="AI43" s="607"/>
      <c r="AJ43" s="607"/>
      <c r="AK43" s="607"/>
      <c r="AL43" s="607"/>
      <c r="AM43" s="607"/>
      <c r="AN43" s="607"/>
      <c r="AO43" s="607"/>
      <c r="AP43" s="607"/>
      <c r="AQ43" s="607"/>
      <c r="AR43" s="607"/>
      <c r="AS43" s="607"/>
      <c r="AT43" s="607"/>
      <c r="AU43" s="607"/>
      <c r="AV43" s="608"/>
      <c r="AW43" s="9"/>
    </row>
    <row r="44" spans="1:49" ht="9" customHeight="1">
      <c r="A44" s="6"/>
      <c r="B44" s="137"/>
      <c r="C44" s="295"/>
      <c r="D44" s="296"/>
      <c r="E44" s="296"/>
      <c r="F44" s="296"/>
      <c r="G44" s="296"/>
      <c r="H44" s="296"/>
      <c r="I44" s="296"/>
      <c r="J44" s="296"/>
      <c r="K44" s="297"/>
      <c r="L44" s="601"/>
      <c r="M44" s="602"/>
      <c r="N44" s="602"/>
      <c r="O44" s="603"/>
      <c r="P44" s="589">
        <v>2</v>
      </c>
      <c r="Q44" s="590"/>
      <c r="R44" s="609" t="s">
        <v>89</v>
      </c>
      <c r="S44" s="610"/>
      <c r="T44" s="610"/>
      <c r="U44" s="610"/>
      <c r="V44" s="610"/>
      <c r="W44" s="610"/>
      <c r="X44" s="610"/>
      <c r="Y44" s="610"/>
      <c r="Z44" s="610"/>
      <c r="AA44" s="610"/>
      <c r="AB44" s="610"/>
      <c r="AC44" s="610"/>
      <c r="AD44" s="610"/>
      <c r="AE44" s="610"/>
      <c r="AF44" s="610"/>
      <c r="AG44" s="610"/>
      <c r="AH44" s="610"/>
      <c r="AI44" s="610"/>
      <c r="AJ44" s="610"/>
      <c r="AK44" s="610"/>
      <c r="AL44" s="610"/>
      <c r="AM44" s="610"/>
      <c r="AN44" s="610"/>
      <c r="AO44" s="610"/>
      <c r="AP44" s="610"/>
      <c r="AQ44" s="610"/>
      <c r="AR44" s="610"/>
      <c r="AS44" s="610"/>
      <c r="AT44" s="610"/>
      <c r="AU44" s="610"/>
      <c r="AV44" s="611"/>
      <c r="AW44" s="9"/>
    </row>
    <row r="45" spans="1:49" ht="9" customHeight="1">
      <c r="A45" s="6"/>
      <c r="B45" s="137"/>
      <c r="C45" s="295"/>
      <c r="D45" s="296"/>
      <c r="E45" s="296"/>
      <c r="F45" s="296"/>
      <c r="G45" s="296"/>
      <c r="H45" s="296"/>
      <c r="I45" s="296"/>
      <c r="J45" s="296"/>
      <c r="K45" s="297"/>
      <c r="L45" s="596"/>
      <c r="M45" s="364"/>
      <c r="N45" s="364"/>
      <c r="O45" s="365"/>
      <c r="P45" s="599"/>
      <c r="Q45" s="600"/>
      <c r="R45" s="606"/>
      <c r="S45" s="607"/>
      <c r="T45" s="607"/>
      <c r="U45" s="607"/>
      <c r="V45" s="607"/>
      <c r="W45" s="607"/>
      <c r="X45" s="607"/>
      <c r="Y45" s="607"/>
      <c r="Z45" s="607"/>
      <c r="AA45" s="607"/>
      <c r="AB45" s="607"/>
      <c r="AC45" s="607"/>
      <c r="AD45" s="607"/>
      <c r="AE45" s="607"/>
      <c r="AF45" s="607"/>
      <c r="AG45" s="607"/>
      <c r="AH45" s="607"/>
      <c r="AI45" s="607"/>
      <c r="AJ45" s="607"/>
      <c r="AK45" s="607"/>
      <c r="AL45" s="607"/>
      <c r="AM45" s="607"/>
      <c r="AN45" s="607"/>
      <c r="AO45" s="607"/>
      <c r="AP45" s="607"/>
      <c r="AQ45" s="607"/>
      <c r="AR45" s="607"/>
      <c r="AS45" s="607"/>
      <c r="AT45" s="607"/>
      <c r="AU45" s="607"/>
      <c r="AV45" s="608"/>
      <c r="AW45" s="9"/>
    </row>
    <row r="46" spans="1:49" ht="9" customHeight="1">
      <c r="A46" s="6"/>
      <c r="B46" s="137"/>
      <c r="C46" s="295"/>
      <c r="D46" s="296"/>
      <c r="E46" s="296"/>
      <c r="F46" s="296"/>
      <c r="G46" s="296"/>
      <c r="H46" s="296"/>
      <c r="I46" s="296"/>
      <c r="J46" s="296"/>
      <c r="K46" s="297"/>
      <c r="L46" s="601"/>
      <c r="M46" s="602"/>
      <c r="N46" s="602"/>
      <c r="O46" s="603"/>
      <c r="P46" s="589">
        <v>3</v>
      </c>
      <c r="Q46" s="590"/>
      <c r="R46" s="609" t="s">
        <v>91</v>
      </c>
      <c r="S46" s="610"/>
      <c r="T46" s="610"/>
      <c r="U46" s="610"/>
      <c r="V46" s="610"/>
      <c r="W46" s="610"/>
      <c r="X46" s="610"/>
      <c r="Y46" s="610"/>
      <c r="Z46" s="610"/>
      <c r="AA46" s="610"/>
      <c r="AB46" s="610"/>
      <c r="AC46" s="610"/>
      <c r="AD46" s="610"/>
      <c r="AE46" s="610"/>
      <c r="AF46" s="610"/>
      <c r="AG46" s="610"/>
      <c r="AH46" s="610"/>
      <c r="AI46" s="610"/>
      <c r="AJ46" s="610"/>
      <c r="AK46" s="610"/>
      <c r="AL46" s="610"/>
      <c r="AM46" s="610"/>
      <c r="AN46" s="610"/>
      <c r="AO46" s="610"/>
      <c r="AP46" s="610"/>
      <c r="AQ46" s="610"/>
      <c r="AR46" s="610"/>
      <c r="AS46" s="610"/>
      <c r="AT46" s="610"/>
      <c r="AU46" s="610"/>
      <c r="AV46" s="611"/>
      <c r="AW46" s="9"/>
    </row>
    <row r="47" spans="1:49" ht="9" customHeight="1">
      <c r="A47" s="6"/>
      <c r="B47" s="137"/>
      <c r="C47" s="295"/>
      <c r="D47" s="296"/>
      <c r="E47" s="296"/>
      <c r="F47" s="296"/>
      <c r="G47" s="296"/>
      <c r="H47" s="296"/>
      <c r="I47" s="296"/>
      <c r="J47" s="296"/>
      <c r="K47" s="297"/>
      <c r="L47" s="596"/>
      <c r="M47" s="364"/>
      <c r="N47" s="364"/>
      <c r="O47" s="365"/>
      <c r="P47" s="599"/>
      <c r="Q47" s="600"/>
      <c r="R47" s="606"/>
      <c r="S47" s="607"/>
      <c r="T47" s="607"/>
      <c r="U47" s="607"/>
      <c r="V47" s="607"/>
      <c r="W47" s="607"/>
      <c r="X47" s="607"/>
      <c r="Y47" s="607"/>
      <c r="Z47" s="607"/>
      <c r="AA47" s="607"/>
      <c r="AB47" s="607"/>
      <c r="AC47" s="607"/>
      <c r="AD47" s="607"/>
      <c r="AE47" s="607"/>
      <c r="AF47" s="607"/>
      <c r="AG47" s="607"/>
      <c r="AH47" s="607"/>
      <c r="AI47" s="607"/>
      <c r="AJ47" s="607"/>
      <c r="AK47" s="607"/>
      <c r="AL47" s="607"/>
      <c r="AM47" s="607"/>
      <c r="AN47" s="607"/>
      <c r="AO47" s="607"/>
      <c r="AP47" s="607"/>
      <c r="AQ47" s="607"/>
      <c r="AR47" s="607"/>
      <c r="AS47" s="607"/>
      <c r="AT47" s="607"/>
      <c r="AU47" s="607"/>
      <c r="AV47" s="608"/>
      <c r="AW47" s="9"/>
    </row>
    <row r="48" spans="1:49" ht="9" customHeight="1">
      <c r="A48" s="6"/>
      <c r="B48" s="137"/>
      <c r="C48" s="295"/>
      <c r="D48" s="296"/>
      <c r="E48" s="296"/>
      <c r="F48" s="296"/>
      <c r="G48" s="296"/>
      <c r="H48" s="296"/>
      <c r="I48" s="296"/>
      <c r="J48" s="296"/>
      <c r="K48" s="297"/>
      <c r="L48" s="601"/>
      <c r="M48" s="602"/>
      <c r="N48" s="602"/>
      <c r="O48" s="603"/>
      <c r="P48" s="589">
        <v>4</v>
      </c>
      <c r="Q48" s="590"/>
      <c r="R48" s="609" t="s">
        <v>94</v>
      </c>
      <c r="S48" s="610"/>
      <c r="T48" s="610"/>
      <c r="U48" s="610"/>
      <c r="V48" s="610"/>
      <c r="W48" s="610"/>
      <c r="X48" s="610"/>
      <c r="Y48" s="610"/>
      <c r="Z48" s="610"/>
      <c r="AA48" s="610"/>
      <c r="AB48" s="610"/>
      <c r="AC48" s="610"/>
      <c r="AD48" s="610"/>
      <c r="AE48" s="610"/>
      <c r="AF48" s="610"/>
      <c r="AG48" s="610"/>
      <c r="AH48" s="610"/>
      <c r="AI48" s="610"/>
      <c r="AJ48" s="610"/>
      <c r="AK48" s="610"/>
      <c r="AL48" s="610"/>
      <c r="AM48" s="610"/>
      <c r="AN48" s="610"/>
      <c r="AO48" s="610"/>
      <c r="AP48" s="610"/>
      <c r="AQ48" s="610"/>
      <c r="AR48" s="610"/>
      <c r="AS48" s="610"/>
      <c r="AT48" s="610"/>
      <c r="AU48" s="610"/>
      <c r="AV48" s="611"/>
      <c r="AW48" s="9"/>
    </row>
    <row r="49" spans="1:49" ht="9" customHeight="1">
      <c r="A49" s="6"/>
      <c r="B49" s="137"/>
      <c r="C49" s="295"/>
      <c r="D49" s="296"/>
      <c r="E49" s="296"/>
      <c r="F49" s="296"/>
      <c r="G49" s="296"/>
      <c r="H49" s="296"/>
      <c r="I49" s="296"/>
      <c r="J49" s="296"/>
      <c r="K49" s="297"/>
      <c r="L49" s="596"/>
      <c r="M49" s="364"/>
      <c r="N49" s="364"/>
      <c r="O49" s="365"/>
      <c r="P49" s="599"/>
      <c r="Q49" s="600"/>
      <c r="R49" s="606"/>
      <c r="S49" s="607"/>
      <c r="T49" s="607"/>
      <c r="U49" s="607"/>
      <c r="V49" s="607"/>
      <c r="W49" s="607"/>
      <c r="X49" s="607"/>
      <c r="Y49" s="607"/>
      <c r="Z49" s="607"/>
      <c r="AA49" s="607"/>
      <c r="AB49" s="607"/>
      <c r="AC49" s="607"/>
      <c r="AD49" s="607"/>
      <c r="AE49" s="607"/>
      <c r="AF49" s="607"/>
      <c r="AG49" s="607"/>
      <c r="AH49" s="607"/>
      <c r="AI49" s="607"/>
      <c r="AJ49" s="607"/>
      <c r="AK49" s="607"/>
      <c r="AL49" s="607"/>
      <c r="AM49" s="607"/>
      <c r="AN49" s="607"/>
      <c r="AO49" s="607"/>
      <c r="AP49" s="607"/>
      <c r="AQ49" s="607"/>
      <c r="AR49" s="607"/>
      <c r="AS49" s="607"/>
      <c r="AT49" s="607"/>
      <c r="AU49" s="607"/>
      <c r="AV49" s="608"/>
      <c r="AW49" s="9"/>
    </row>
    <row r="50" spans="1:49" ht="9" customHeight="1">
      <c r="A50" s="6"/>
      <c r="B50" s="137"/>
      <c r="C50" s="295"/>
      <c r="D50" s="296"/>
      <c r="E50" s="296"/>
      <c r="F50" s="296"/>
      <c r="G50" s="296"/>
      <c r="H50" s="296"/>
      <c r="I50" s="296"/>
      <c r="J50" s="296"/>
      <c r="K50" s="297"/>
      <c r="L50" s="601"/>
      <c r="M50" s="602"/>
      <c r="N50" s="602"/>
      <c r="O50" s="603"/>
      <c r="P50" s="589">
        <v>5</v>
      </c>
      <c r="Q50" s="590"/>
      <c r="R50" s="609" t="s">
        <v>99</v>
      </c>
      <c r="S50" s="610"/>
      <c r="T50" s="610"/>
      <c r="U50" s="610"/>
      <c r="V50" s="610"/>
      <c r="W50" s="610"/>
      <c r="X50" s="610"/>
      <c r="Y50" s="610"/>
      <c r="Z50" s="610"/>
      <c r="AA50" s="610"/>
      <c r="AB50" s="610"/>
      <c r="AC50" s="610"/>
      <c r="AD50" s="610"/>
      <c r="AE50" s="610"/>
      <c r="AF50" s="610"/>
      <c r="AG50" s="610"/>
      <c r="AH50" s="610"/>
      <c r="AI50" s="610"/>
      <c r="AJ50" s="610"/>
      <c r="AK50" s="610"/>
      <c r="AL50" s="610"/>
      <c r="AM50" s="610"/>
      <c r="AN50" s="610"/>
      <c r="AO50" s="610"/>
      <c r="AP50" s="610"/>
      <c r="AQ50" s="610"/>
      <c r="AR50" s="610"/>
      <c r="AS50" s="610"/>
      <c r="AT50" s="610"/>
      <c r="AU50" s="610"/>
      <c r="AV50" s="611"/>
      <c r="AW50" s="9"/>
    </row>
    <row r="51" spans="1:49" ht="9" customHeight="1">
      <c r="A51" s="6"/>
      <c r="B51" s="137"/>
      <c r="C51" s="295"/>
      <c r="D51" s="296"/>
      <c r="E51" s="296"/>
      <c r="F51" s="296"/>
      <c r="G51" s="296"/>
      <c r="H51" s="296"/>
      <c r="I51" s="296"/>
      <c r="J51" s="296"/>
      <c r="K51" s="297"/>
      <c r="L51" s="596"/>
      <c r="M51" s="364"/>
      <c r="N51" s="364"/>
      <c r="O51" s="365"/>
      <c r="P51" s="599"/>
      <c r="Q51" s="600"/>
      <c r="R51" s="606"/>
      <c r="S51" s="607"/>
      <c r="T51" s="607"/>
      <c r="U51" s="607"/>
      <c r="V51" s="607"/>
      <c r="W51" s="607"/>
      <c r="X51" s="607"/>
      <c r="Y51" s="607"/>
      <c r="Z51" s="607"/>
      <c r="AA51" s="607"/>
      <c r="AB51" s="607"/>
      <c r="AC51" s="607"/>
      <c r="AD51" s="607"/>
      <c r="AE51" s="607"/>
      <c r="AF51" s="607"/>
      <c r="AG51" s="607"/>
      <c r="AH51" s="607"/>
      <c r="AI51" s="607"/>
      <c r="AJ51" s="607"/>
      <c r="AK51" s="607"/>
      <c r="AL51" s="607"/>
      <c r="AM51" s="607"/>
      <c r="AN51" s="607"/>
      <c r="AO51" s="607"/>
      <c r="AP51" s="607"/>
      <c r="AQ51" s="607"/>
      <c r="AR51" s="607"/>
      <c r="AS51" s="607"/>
      <c r="AT51" s="607"/>
      <c r="AU51" s="607"/>
      <c r="AV51" s="608"/>
      <c r="AW51" s="9"/>
    </row>
    <row r="52" spans="1:49" ht="9" customHeight="1">
      <c r="A52" s="6"/>
      <c r="B52" s="137"/>
      <c r="C52" s="295"/>
      <c r="D52" s="296"/>
      <c r="E52" s="296"/>
      <c r="F52" s="296"/>
      <c r="G52" s="296"/>
      <c r="H52" s="296"/>
      <c r="I52" s="296"/>
      <c r="J52" s="296"/>
      <c r="K52" s="297"/>
      <c r="L52" s="601"/>
      <c r="M52" s="602"/>
      <c r="N52" s="602"/>
      <c r="O52" s="603"/>
      <c r="P52" s="589">
        <v>6</v>
      </c>
      <c r="Q52" s="590"/>
      <c r="R52" s="609" t="s">
        <v>173</v>
      </c>
      <c r="S52" s="610"/>
      <c r="T52" s="610"/>
      <c r="U52" s="610"/>
      <c r="V52" s="610"/>
      <c r="W52" s="610"/>
      <c r="X52" s="610"/>
      <c r="Y52" s="610"/>
      <c r="Z52" s="610"/>
      <c r="AA52" s="610"/>
      <c r="AB52" s="610"/>
      <c r="AC52" s="610"/>
      <c r="AD52" s="610"/>
      <c r="AE52" s="610"/>
      <c r="AF52" s="610"/>
      <c r="AG52" s="610"/>
      <c r="AH52" s="610"/>
      <c r="AI52" s="610"/>
      <c r="AJ52" s="610"/>
      <c r="AK52" s="610"/>
      <c r="AL52" s="610"/>
      <c r="AM52" s="610"/>
      <c r="AN52" s="610"/>
      <c r="AO52" s="610"/>
      <c r="AP52" s="610"/>
      <c r="AQ52" s="610"/>
      <c r="AR52" s="610"/>
      <c r="AS52" s="610"/>
      <c r="AT52" s="610"/>
      <c r="AU52" s="610"/>
      <c r="AV52" s="611"/>
      <c r="AW52" s="9"/>
    </row>
    <row r="53" spans="1:49" ht="9" customHeight="1">
      <c r="A53" s="6"/>
      <c r="B53" s="137"/>
      <c r="C53" s="295"/>
      <c r="D53" s="296"/>
      <c r="E53" s="296"/>
      <c r="F53" s="296"/>
      <c r="G53" s="296"/>
      <c r="H53" s="296"/>
      <c r="I53" s="296"/>
      <c r="J53" s="296"/>
      <c r="K53" s="297"/>
      <c r="L53" s="596"/>
      <c r="M53" s="364"/>
      <c r="N53" s="364"/>
      <c r="O53" s="365"/>
      <c r="P53" s="599"/>
      <c r="Q53" s="600"/>
      <c r="R53" s="606"/>
      <c r="S53" s="607"/>
      <c r="T53" s="607"/>
      <c r="U53" s="607"/>
      <c r="V53" s="607"/>
      <c r="W53" s="607"/>
      <c r="X53" s="607"/>
      <c r="Y53" s="607"/>
      <c r="Z53" s="607"/>
      <c r="AA53" s="607"/>
      <c r="AB53" s="607"/>
      <c r="AC53" s="607"/>
      <c r="AD53" s="607"/>
      <c r="AE53" s="607"/>
      <c r="AF53" s="607"/>
      <c r="AG53" s="607"/>
      <c r="AH53" s="607"/>
      <c r="AI53" s="607"/>
      <c r="AJ53" s="607"/>
      <c r="AK53" s="607"/>
      <c r="AL53" s="607"/>
      <c r="AM53" s="607"/>
      <c r="AN53" s="607"/>
      <c r="AO53" s="607"/>
      <c r="AP53" s="607"/>
      <c r="AQ53" s="607"/>
      <c r="AR53" s="607"/>
      <c r="AS53" s="607"/>
      <c r="AT53" s="607"/>
      <c r="AU53" s="607"/>
      <c r="AV53" s="608"/>
      <c r="AW53" s="9"/>
    </row>
    <row r="54" spans="1:49" ht="9" customHeight="1">
      <c r="A54" s="6"/>
      <c r="B54" s="137"/>
      <c r="C54" s="295"/>
      <c r="D54" s="296"/>
      <c r="E54" s="296"/>
      <c r="F54" s="296"/>
      <c r="G54" s="296"/>
      <c r="H54" s="296"/>
      <c r="I54" s="296"/>
      <c r="J54" s="296"/>
      <c r="K54" s="297"/>
      <c r="L54" s="601"/>
      <c r="M54" s="602"/>
      <c r="N54" s="602"/>
      <c r="O54" s="603"/>
      <c r="P54" s="589">
        <v>7</v>
      </c>
      <c r="Q54" s="590"/>
      <c r="R54" s="609" t="s">
        <v>104</v>
      </c>
      <c r="S54" s="610"/>
      <c r="T54" s="610"/>
      <c r="U54" s="610"/>
      <c r="V54" s="610"/>
      <c r="W54" s="610"/>
      <c r="X54" s="610"/>
      <c r="Y54" s="610"/>
      <c r="Z54" s="610"/>
      <c r="AA54" s="610"/>
      <c r="AB54" s="610"/>
      <c r="AC54" s="610"/>
      <c r="AD54" s="610"/>
      <c r="AE54" s="610"/>
      <c r="AF54" s="610"/>
      <c r="AG54" s="610"/>
      <c r="AH54" s="610"/>
      <c r="AI54" s="610"/>
      <c r="AJ54" s="610"/>
      <c r="AK54" s="610"/>
      <c r="AL54" s="610"/>
      <c r="AM54" s="610"/>
      <c r="AN54" s="610"/>
      <c r="AO54" s="610"/>
      <c r="AP54" s="610"/>
      <c r="AQ54" s="610"/>
      <c r="AR54" s="610"/>
      <c r="AS54" s="610"/>
      <c r="AT54" s="610"/>
      <c r="AU54" s="610"/>
      <c r="AV54" s="611"/>
      <c r="AW54" s="9"/>
    </row>
    <row r="55" spans="1:49" ht="9" customHeight="1">
      <c r="A55" s="6"/>
      <c r="B55" s="137"/>
      <c r="C55" s="277"/>
      <c r="D55" s="278"/>
      <c r="E55" s="278"/>
      <c r="F55" s="278"/>
      <c r="G55" s="278"/>
      <c r="H55" s="278"/>
      <c r="I55" s="278"/>
      <c r="J55" s="278"/>
      <c r="K55" s="279"/>
      <c r="L55" s="283"/>
      <c r="M55" s="284"/>
      <c r="N55" s="284"/>
      <c r="O55" s="612"/>
      <c r="P55" s="591"/>
      <c r="Q55" s="334"/>
      <c r="R55" s="287"/>
      <c r="S55" s="278"/>
      <c r="T55" s="278"/>
      <c r="U55" s="278"/>
      <c r="V55" s="278"/>
      <c r="W55" s="278"/>
      <c r="X55" s="278"/>
      <c r="Y55" s="278"/>
      <c r="Z55" s="278"/>
      <c r="AA55" s="278"/>
      <c r="AB55" s="278"/>
      <c r="AC55" s="278"/>
      <c r="AD55" s="278"/>
      <c r="AE55" s="278"/>
      <c r="AF55" s="278"/>
      <c r="AG55" s="278"/>
      <c r="AH55" s="278"/>
      <c r="AI55" s="278"/>
      <c r="AJ55" s="278"/>
      <c r="AK55" s="278"/>
      <c r="AL55" s="278"/>
      <c r="AM55" s="278"/>
      <c r="AN55" s="278"/>
      <c r="AO55" s="278"/>
      <c r="AP55" s="278"/>
      <c r="AQ55" s="278"/>
      <c r="AR55" s="278"/>
      <c r="AS55" s="278"/>
      <c r="AT55" s="278"/>
      <c r="AU55" s="278"/>
      <c r="AV55" s="279"/>
      <c r="AW55" s="9"/>
    </row>
    <row r="56" spans="1:49" ht="12" customHeight="1">
      <c r="A56" s="6"/>
      <c r="B56" s="137"/>
      <c r="C56" s="2"/>
      <c r="D56" s="2"/>
      <c r="E56" s="2"/>
      <c r="F56" s="2"/>
      <c r="G56" s="2"/>
      <c r="H56" s="2"/>
      <c r="I56" s="2"/>
      <c r="J56" s="2"/>
      <c r="K56" s="2"/>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9"/>
    </row>
    <row r="57" spans="1:49" ht="12" customHeight="1">
      <c r="A57" s="6"/>
      <c r="B57" s="137"/>
      <c r="C57" s="141" t="s">
        <v>162</v>
      </c>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c r="AE57" s="142"/>
      <c r="AF57" s="142"/>
      <c r="AG57" s="142"/>
      <c r="AH57" s="142"/>
      <c r="AI57" s="142"/>
      <c r="AJ57" s="142"/>
      <c r="AK57" s="142"/>
      <c r="AL57" s="142"/>
      <c r="AM57" s="142"/>
      <c r="AN57" s="142"/>
      <c r="AO57" s="142"/>
      <c r="AP57" s="142"/>
      <c r="AQ57" s="142"/>
      <c r="AR57" s="142"/>
      <c r="AS57" s="142"/>
      <c r="AT57" s="142"/>
      <c r="AU57" s="142"/>
      <c r="AV57" s="142"/>
      <c r="AW57" s="9"/>
    </row>
    <row r="58" spans="1:49" ht="12" customHeight="1">
      <c r="A58" s="6"/>
      <c r="B58" s="7"/>
      <c r="C58" s="636"/>
      <c r="D58" s="637"/>
      <c r="E58" s="637"/>
      <c r="F58" s="637"/>
      <c r="G58" s="637"/>
      <c r="H58" s="637"/>
      <c r="I58" s="637"/>
      <c r="J58" s="637"/>
      <c r="K58" s="637"/>
      <c r="L58" s="637"/>
      <c r="M58" s="637"/>
      <c r="N58" s="637"/>
      <c r="O58" s="637"/>
      <c r="P58" s="637"/>
      <c r="Q58" s="637"/>
      <c r="R58" s="637"/>
      <c r="S58" s="637"/>
      <c r="T58" s="637"/>
      <c r="U58" s="637"/>
      <c r="V58" s="637"/>
      <c r="W58" s="637"/>
      <c r="X58" s="637"/>
      <c r="Y58" s="637"/>
      <c r="Z58" s="637"/>
      <c r="AA58" s="637"/>
      <c r="AB58" s="637"/>
      <c r="AC58" s="637"/>
      <c r="AD58" s="637"/>
      <c r="AE58" s="637"/>
      <c r="AF58" s="637"/>
      <c r="AG58" s="637"/>
      <c r="AH58" s="637"/>
      <c r="AI58" s="637"/>
      <c r="AJ58" s="637"/>
      <c r="AK58" s="637"/>
      <c r="AL58" s="637"/>
      <c r="AM58" s="637"/>
      <c r="AN58" s="637"/>
      <c r="AO58" s="637"/>
      <c r="AP58" s="637"/>
      <c r="AQ58" s="637"/>
      <c r="AR58" s="637"/>
      <c r="AS58" s="637"/>
      <c r="AT58" s="637"/>
      <c r="AU58" s="637"/>
      <c r="AV58" s="638"/>
      <c r="AW58" s="9"/>
    </row>
    <row r="59" spans="1:49" ht="12" customHeight="1">
      <c r="A59" s="6"/>
      <c r="B59" s="7"/>
      <c r="C59" s="639"/>
      <c r="D59" s="640"/>
      <c r="E59" s="640"/>
      <c r="F59" s="640"/>
      <c r="G59" s="640"/>
      <c r="H59" s="640"/>
      <c r="I59" s="640"/>
      <c r="J59" s="640"/>
      <c r="K59" s="640"/>
      <c r="L59" s="640"/>
      <c r="M59" s="640"/>
      <c r="N59" s="640"/>
      <c r="O59" s="640"/>
      <c r="P59" s="640"/>
      <c r="Q59" s="640"/>
      <c r="R59" s="640"/>
      <c r="S59" s="640"/>
      <c r="T59" s="640"/>
      <c r="U59" s="640"/>
      <c r="V59" s="640"/>
      <c r="W59" s="640"/>
      <c r="X59" s="640"/>
      <c r="Y59" s="640"/>
      <c r="Z59" s="640"/>
      <c r="AA59" s="640"/>
      <c r="AB59" s="640"/>
      <c r="AC59" s="640"/>
      <c r="AD59" s="640"/>
      <c r="AE59" s="640"/>
      <c r="AF59" s="640"/>
      <c r="AG59" s="640"/>
      <c r="AH59" s="640"/>
      <c r="AI59" s="640"/>
      <c r="AJ59" s="640"/>
      <c r="AK59" s="640"/>
      <c r="AL59" s="640"/>
      <c r="AM59" s="640"/>
      <c r="AN59" s="640"/>
      <c r="AO59" s="640"/>
      <c r="AP59" s="640"/>
      <c r="AQ59" s="640"/>
      <c r="AR59" s="640"/>
      <c r="AS59" s="640"/>
      <c r="AT59" s="640"/>
      <c r="AU59" s="640"/>
      <c r="AV59" s="641"/>
      <c r="AW59" s="9"/>
    </row>
    <row r="60" spans="1:49" ht="12" customHeight="1">
      <c r="A60" s="6"/>
      <c r="B60" s="7"/>
      <c r="C60" s="639"/>
      <c r="D60" s="640"/>
      <c r="E60" s="640"/>
      <c r="F60" s="640"/>
      <c r="G60" s="640"/>
      <c r="H60" s="640"/>
      <c r="I60" s="640"/>
      <c r="J60" s="640"/>
      <c r="K60" s="640"/>
      <c r="L60" s="640"/>
      <c r="M60" s="640"/>
      <c r="N60" s="640"/>
      <c r="O60" s="640"/>
      <c r="P60" s="640"/>
      <c r="Q60" s="640"/>
      <c r="R60" s="640"/>
      <c r="S60" s="640"/>
      <c r="T60" s="640"/>
      <c r="U60" s="640"/>
      <c r="V60" s="640"/>
      <c r="W60" s="640"/>
      <c r="X60" s="640"/>
      <c r="Y60" s="640"/>
      <c r="Z60" s="640"/>
      <c r="AA60" s="640"/>
      <c r="AB60" s="640"/>
      <c r="AC60" s="640"/>
      <c r="AD60" s="640"/>
      <c r="AE60" s="640"/>
      <c r="AF60" s="640"/>
      <c r="AG60" s="640"/>
      <c r="AH60" s="640"/>
      <c r="AI60" s="640"/>
      <c r="AJ60" s="640"/>
      <c r="AK60" s="640"/>
      <c r="AL60" s="640"/>
      <c r="AM60" s="640"/>
      <c r="AN60" s="640"/>
      <c r="AO60" s="640"/>
      <c r="AP60" s="640"/>
      <c r="AQ60" s="640"/>
      <c r="AR60" s="640"/>
      <c r="AS60" s="640"/>
      <c r="AT60" s="640"/>
      <c r="AU60" s="640"/>
      <c r="AV60" s="641"/>
      <c r="AW60" s="9"/>
    </row>
    <row r="61" spans="1:49" ht="12" customHeight="1">
      <c r="A61" s="6"/>
      <c r="B61" s="7"/>
      <c r="C61" s="639"/>
      <c r="D61" s="640"/>
      <c r="E61" s="640"/>
      <c r="F61" s="640"/>
      <c r="G61" s="640"/>
      <c r="H61" s="640"/>
      <c r="I61" s="640"/>
      <c r="J61" s="640"/>
      <c r="K61" s="640"/>
      <c r="L61" s="640"/>
      <c r="M61" s="640"/>
      <c r="N61" s="640"/>
      <c r="O61" s="640"/>
      <c r="P61" s="640"/>
      <c r="Q61" s="640"/>
      <c r="R61" s="640"/>
      <c r="S61" s="640"/>
      <c r="T61" s="640"/>
      <c r="U61" s="640"/>
      <c r="V61" s="640"/>
      <c r="W61" s="640"/>
      <c r="X61" s="640"/>
      <c r="Y61" s="640"/>
      <c r="Z61" s="640"/>
      <c r="AA61" s="640"/>
      <c r="AB61" s="640"/>
      <c r="AC61" s="640"/>
      <c r="AD61" s="640"/>
      <c r="AE61" s="640"/>
      <c r="AF61" s="640"/>
      <c r="AG61" s="640"/>
      <c r="AH61" s="640"/>
      <c r="AI61" s="640"/>
      <c r="AJ61" s="640"/>
      <c r="AK61" s="640"/>
      <c r="AL61" s="640"/>
      <c r="AM61" s="640"/>
      <c r="AN61" s="640"/>
      <c r="AO61" s="640"/>
      <c r="AP61" s="640"/>
      <c r="AQ61" s="640"/>
      <c r="AR61" s="640"/>
      <c r="AS61" s="640"/>
      <c r="AT61" s="640"/>
      <c r="AU61" s="640"/>
      <c r="AV61" s="641"/>
      <c r="AW61" s="9"/>
    </row>
    <row r="62" spans="1:49" ht="12" customHeight="1">
      <c r="A62" s="6"/>
      <c r="B62" s="7"/>
      <c r="C62" s="639"/>
      <c r="D62" s="640"/>
      <c r="E62" s="640"/>
      <c r="F62" s="640"/>
      <c r="G62" s="640"/>
      <c r="H62" s="640"/>
      <c r="I62" s="640"/>
      <c r="J62" s="640"/>
      <c r="K62" s="640"/>
      <c r="L62" s="640"/>
      <c r="M62" s="640"/>
      <c r="N62" s="640"/>
      <c r="O62" s="640"/>
      <c r="P62" s="640"/>
      <c r="Q62" s="640"/>
      <c r="R62" s="640"/>
      <c r="S62" s="640"/>
      <c r="T62" s="640"/>
      <c r="U62" s="640"/>
      <c r="V62" s="640"/>
      <c r="W62" s="640"/>
      <c r="X62" s="640"/>
      <c r="Y62" s="640"/>
      <c r="Z62" s="640"/>
      <c r="AA62" s="640"/>
      <c r="AB62" s="640"/>
      <c r="AC62" s="640"/>
      <c r="AD62" s="640"/>
      <c r="AE62" s="640"/>
      <c r="AF62" s="640"/>
      <c r="AG62" s="640"/>
      <c r="AH62" s="640"/>
      <c r="AI62" s="640"/>
      <c r="AJ62" s="640"/>
      <c r="AK62" s="640"/>
      <c r="AL62" s="640"/>
      <c r="AM62" s="640"/>
      <c r="AN62" s="640"/>
      <c r="AO62" s="640"/>
      <c r="AP62" s="640"/>
      <c r="AQ62" s="640"/>
      <c r="AR62" s="640"/>
      <c r="AS62" s="640"/>
      <c r="AT62" s="640"/>
      <c r="AU62" s="640"/>
      <c r="AV62" s="641"/>
      <c r="AW62" s="9"/>
    </row>
    <row r="63" spans="1:49" ht="12" customHeight="1">
      <c r="A63" s="6"/>
      <c r="B63" s="7"/>
      <c r="C63" s="639"/>
      <c r="D63" s="640"/>
      <c r="E63" s="640"/>
      <c r="F63" s="640"/>
      <c r="G63" s="640"/>
      <c r="H63" s="640"/>
      <c r="I63" s="640"/>
      <c r="J63" s="640"/>
      <c r="K63" s="640"/>
      <c r="L63" s="640"/>
      <c r="M63" s="640"/>
      <c r="N63" s="640"/>
      <c r="O63" s="640"/>
      <c r="P63" s="640"/>
      <c r="Q63" s="640"/>
      <c r="R63" s="640"/>
      <c r="S63" s="640"/>
      <c r="T63" s="640"/>
      <c r="U63" s="640"/>
      <c r="V63" s="640"/>
      <c r="W63" s="640"/>
      <c r="X63" s="640"/>
      <c r="Y63" s="640"/>
      <c r="Z63" s="640"/>
      <c r="AA63" s="640"/>
      <c r="AB63" s="640"/>
      <c r="AC63" s="640"/>
      <c r="AD63" s="640"/>
      <c r="AE63" s="640"/>
      <c r="AF63" s="640"/>
      <c r="AG63" s="640"/>
      <c r="AH63" s="640"/>
      <c r="AI63" s="640"/>
      <c r="AJ63" s="640"/>
      <c r="AK63" s="640"/>
      <c r="AL63" s="640"/>
      <c r="AM63" s="640"/>
      <c r="AN63" s="640"/>
      <c r="AO63" s="640"/>
      <c r="AP63" s="640"/>
      <c r="AQ63" s="640"/>
      <c r="AR63" s="640"/>
      <c r="AS63" s="640"/>
      <c r="AT63" s="640"/>
      <c r="AU63" s="640"/>
      <c r="AV63" s="641"/>
      <c r="AW63" s="9"/>
    </row>
    <row r="64" spans="1:49" ht="12" customHeight="1">
      <c r="A64" s="6"/>
      <c r="B64" s="7"/>
      <c r="C64" s="642"/>
      <c r="D64" s="643"/>
      <c r="E64" s="643"/>
      <c r="F64" s="643"/>
      <c r="G64" s="643"/>
      <c r="H64" s="643"/>
      <c r="I64" s="643"/>
      <c r="J64" s="643"/>
      <c r="K64" s="643"/>
      <c r="L64" s="643"/>
      <c r="M64" s="643"/>
      <c r="N64" s="643"/>
      <c r="O64" s="643"/>
      <c r="P64" s="643"/>
      <c r="Q64" s="643"/>
      <c r="R64" s="643"/>
      <c r="S64" s="643"/>
      <c r="T64" s="643"/>
      <c r="U64" s="643"/>
      <c r="V64" s="643"/>
      <c r="W64" s="643"/>
      <c r="X64" s="643"/>
      <c r="Y64" s="643"/>
      <c r="Z64" s="643"/>
      <c r="AA64" s="643"/>
      <c r="AB64" s="643"/>
      <c r="AC64" s="643"/>
      <c r="AD64" s="643"/>
      <c r="AE64" s="643"/>
      <c r="AF64" s="643"/>
      <c r="AG64" s="643"/>
      <c r="AH64" s="643"/>
      <c r="AI64" s="643"/>
      <c r="AJ64" s="643"/>
      <c r="AK64" s="643"/>
      <c r="AL64" s="643"/>
      <c r="AM64" s="643"/>
      <c r="AN64" s="643"/>
      <c r="AO64" s="643"/>
      <c r="AP64" s="643"/>
      <c r="AQ64" s="643"/>
      <c r="AR64" s="643"/>
      <c r="AS64" s="643"/>
      <c r="AT64" s="643"/>
      <c r="AU64" s="643"/>
      <c r="AV64" s="644"/>
      <c r="AW64" s="9"/>
    </row>
    <row r="65" spans="1:49" ht="12" customHeight="1">
      <c r="A65" s="16"/>
      <c r="B65" s="17"/>
      <c r="C65" s="143"/>
      <c r="D65" s="143"/>
      <c r="E65" s="143"/>
      <c r="F65" s="143"/>
      <c r="G65" s="143"/>
      <c r="H65" s="143"/>
      <c r="I65" s="143"/>
      <c r="J65" s="143"/>
      <c r="K65" s="143"/>
      <c r="L65" s="143"/>
      <c r="M65" s="143"/>
      <c r="N65" s="143"/>
      <c r="O65" s="143"/>
      <c r="P65" s="143"/>
      <c r="Q65" s="143"/>
      <c r="R65" s="143"/>
      <c r="S65" s="143"/>
      <c r="T65" s="143"/>
      <c r="U65" s="143"/>
      <c r="V65" s="143"/>
      <c r="W65" s="143"/>
      <c r="X65" s="143"/>
      <c r="Y65" s="143"/>
      <c r="Z65" s="143"/>
      <c r="AA65" s="143"/>
      <c r="AB65" s="143"/>
      <c r="AC65" s="143"/>
      <c r="AD65" s="143"/>
      <c r="AE65" s="143"/>
      <c r="AF65" s="143"/>
      <c r="AG65" s="143"/>
      <c r="AH65" s="143"/>
      <c r="AI65" s="143"/>
      <c r="AJ65" s="143"/>
      <c r="AK65" s="143"/>
      <c r="AL65" s="143"/>
      <c r="AM65" s="143"/>
      <c r="AN65" s="143"/>
      <c r="AO65" s="143"/>
      <c r="AP65" s="143"/>
      <c r="AQ65" s="143"/>
      <c r="AR65" s="143"/>
      <c r="AS65" s="143"/>
      <c r="AT65" s="143"/>
      <c r="AU65" s="143"/>
      <c r="AV65" s="143"/>
      <c r="AW65" s="18"/>
    </row>
    <row r="66" spans="1:49" ht="12" customHeight="1"/>
    <row r="67" spans="1:49" ht="12" customHeight="1"/>
    <row r="68" spans="1:49" ht="12" customHeight="1"/>
    <row r="69" spans="1:49" ht="12" customHeight="1"/>
    <row r="70" spans="1:49" ht="12" customHeight="1"/>
    <row r="71" spans="1:49" ht="12" customHeight="1"/>
    <row r="72" spans="1:49" ht="12" customHeight="1"/>
    <row r="73" spans="1:49" ht="12" customHeight="1"/>
    <row r="74" spans="1:49" ht="12" customHeight="1"/>
    <row r="75" spans="1:49" ht="12" customHeight="1"/>
    <row r="76" spans="1:49" ht="12" customHeight="1"/>
    <row r="77" spans="1:49" ht="12" customHeight="1"/>
    <row r="78" spans="1:49" ht="12" customHeight="1"/>
    <row r="79" spans="1:49" ht="12" customHeight="1"/>
    <row r="80" spans="1:49" ht="12" customHeight="1"/>
    <row r="81" s="5" customFormat="1" ht="12" customHeight="1"/>
    <row r="82" s="5" customFormat="1" ht="12" customHeight="1"/>
    <row r="83" s="5" customFormat="1" ht="12" customHeight="1"/>
    <row r="84" s="5" customFormat="1" ht="12" customHeight="1"/>
    <row r="85" s="5" customFormat="1" ht="12" customHeight="1"/>
    <row r="86" s="5" customFormat="1" ht="12" customHeight="1"/>
    <row r="87" s="5" customFormat="1" ht="12" customHeight="1"/>
    <row r="88" s="5" customFormat="1" ht="12" customHeight="1"/>
    <row r="89" s="5" customFormat="1" ht="12" customHeight="1"/>
    <row r="90" s="5" customFormat="1" ht="12" customHeight="1"/>
    <row r="91" s="5" customFormat="1" ht="12" customHeight="1"/>
    <row r="92" s="5" customFormat="1" ht="12" customHeight="1"/>
    <row r="93" s="5" customFormat="1" ht="12" hidden="1" customHeight="1"/>
    <row r="94" s="5" customFormat="1" ht="12" hidden="1" customHeight="1"/>
    <row r="95" s="5" customFormat="1" ht="12" hidden="1" customHeight="1"/>
    <row r="96" s="5" customFormat="1" ht="12" hidden="1" customHeight="1"/>
    <row r="97" s="5" customFormat="1" ht="12" hidden="1" customHeight="1"/>
    <row r="98" s="5" customFormat="1" ht="12" hidden="1" customHeight="1"/>
    <row r="99" s="5" customFormat="1" ht="12" hidden="1" customHeight="1"/>
    <row r="100" s="5" customFormat="1" ht="12" hidden="1" customHeight="1"/>
    <row r="101" s="5" customFormat="1" ht="12" hidden="1" customHeight="1"/>
    <row r="102" s="5" customFormat="1" ht="12" hidden="1" customHeight="1"/>
    <row r="103" s="5" customFormat="1" ht="12" hidden="1" customHeight="1"/>
    <row r="104" s="5" customFormat="1" ht="12" hidden="1" customHeight="1"/>
    <row r="105" s="5" customFormat="1" ht="12" hidden="1" customHeight="1"/>
    <row r="106" s="5" customFormat="1" ht="12" hidden="1" customHeight="1"/>
    <row r="107" s="5" customFormat="1" ht="12" hidden="1" customHeight="1"/>
    <row r="108" s="5" customFormat="1" ht="12" hidden="1" customHeight="1"/>
    <row r="109" s="5" customFormat="1" ht="12" hidden="1" customHeight="1"/>
    <row r="110" s="5" customFormat="1" ht="12" hidden="1" customHeight="1"/>
    <row r="111" s="5" customFormat="1" ht="12" hidden="1" customHeight="1"/>
    <row r="112" s="5" customFormat="1" ht="12" hidden="1" customHeight="1"/>
    <row r="113" s="5" customFormat="1" ht="12" hidden="1" customHeight="1"/>
    <row r="114" s="5" customFormat="1" ht="12" hidden="1" customHeight="1"/>
    <row r="115" s="5" customFormat="1" ht="12" hidden="1" customHeight="1"/>
    <row r="116" s="5" customFormat="1" ht="12" hidden="1" customHeight="1"/>
    <row r="117" s="5" customFormat="1" ht="12" hidden="1" customHeight="1"/>
    <row r="118" s="5" customFormat="1" ht="12" hidden="1" customHeight="1"/>
    <row r="119" s="5" customFormat="1" ht="12" hidden="1" customHeight="1"/>
    <row r="120" s="5" customFormat="1" ht="12" hidden="1" customHeight="1"/>
    <row r="121" s="5" customFormat="1" ht="12" hidden="1" customHeight="1"/>
    <row r="122" s="5" customFormat="1" ht="15.75" customHeight="1"/>
    <row r="123" s="5" customFormat="1" ht="15.75" customHeight="1"/>
    <row r="124" s="5" customFormat="1" ht="15.75" customHeight="1"/>
    <row r="125" s="5" customFormat="1" ht="15.75" customHeight="1"/>
    <row r="126" s="5" customFormat="1" ht="15.75" customHeight="1"/>
    <row r="127" s="5" customFormat="1" ht="15.75" customHeight="1"/>
    <row r="128" s="5" customFormat="1" ht="15.75" customHeight="1"/>
    <row r="129" s="5" customFormat="1" ht="15.75" customHeight="1"/>
    <row r="130" s="5" customFormat="1" ht="15.75" customHeight="1"/>
    <row r="131" s="5" customFormat="1" ht="15.75" customHeight="1"/>
    <row r="132" s="5" customFormat="1" ht="15.75" customHeight="1"/>
    <row r="133" s="5" customFormat="1" ht="15.75" customHeight="1"/>
    <row r="134" s="5" customFormat="1" ht="15.75" customHeight="1"/>
    <row r="135" s="5" customFormat="1" ht="15.75" customHeight="1"/>
    <row r="136" s="5" customFormat="1" ht="15.75" customHeight="1"/>
    <row r="137" s="5" customFormat="1" ht="15.75" customHeight="1"/>
    <row r="138" s="5" customFormat="1" ht="15.75" customHeight="1"/>
    <row r="139" s="5" customFormat="1" ht="15.75" customHeight="1"/>
    <row r="140" s="5" customFormat="1" ht="15.75" customHeight="1"/>
    <row r="141" s="5" customFormat="1" ht="15.75" customHeight="1"/>
    <row r="142" s="5" customFormat="1" ht="15.75" customHeight="1"/>
    <row r="143" s="5" customFormat="1" ht="15.75" customHeight="1"/>
    <row r="144" s="5" customFormat="1" ht="15.75" customHeight="1"/>
    <row r="145" s="5" customFormat="1" ht="15.75" customHeight="1"/>
    <row r="146" s="5" customFormat="1" ht="15.75" customHeight="1"/>
    <row r="147" s="5" customFormat="1" ht="15.75" customHeight="1"/>
    <row r="148" s="5" customFormat="1" ht="15.75" customHeight="1"/>
    <row r="149" s="5" customFormat="1" ht="15.75" customHeight="1"/>
    <row r="150" s="5" customFormat="1" ht="15.75" customHeight="1"/>
    <row r="151" s="5" customFormat="1" ht="15.75" customHeight="1"/>
    <row r="152" s="5" customFormat="1" ht="15.75" customHeight="1"/>
    <row r="153" s="5" customFormat="1" ht="15.75" customHeight="1"/>
    <row r="154" s="5" customFormat="1" ht="15.75" customHeight="1"/>
    <row r="155" s="5" customFormat="1" ht="15.75" customHeight="1"/>
    <row r="156" s="5" customFormat="1" ht="15.75" customHeight="1"/>
    <row r="157" s="5" customFormat="1" ht="15.75" customHeight="1"/>
    <row r="158" s="5" customFormat="1" ht="15.75" customHeight="1"/>
    <row r="159" s="5" customFormat="1" ht="15.75" customHeight="1"/>
    <row r="160" s="5" customFormat="1" ht="15.75" customHeight="1"/>
    <row r="161" s="5" customFormat="1" ht="15.75" customHeight="1"/>
    <row r="162" s="5" customFormat="1" ht="15.75" customHeight="1"/>
    <row r="163" s="5" customFormat="1" ht="15.75" customHeight="1"/>
    <row r="164" s="5" customFormat="1" ht="15.75" customHeight="1"/>
    <row r="165" s="5" customFormat="1" ht="15.75" customHeight="1"/>
    <row r="166" s="5" customFormat="1" ht="15.75" customHeight="1"/>
    <row r="167" s="5" customFormat="1" ht="15.75" customHeight="1"/>
    <row r="168" s="5" customFormat="1" ht="15.75" customHeight="1"/>
    <row r="169" s="5" customFormat="1" ht="15.75" customHeight="1"/>
    <row r="170" s="5" customFormat="1" ht="15.75" customHeight="1"/>
    <row r="171" s="5" customFormat="1" ht="15.75" customHeight="1"/>
    <row r="172" s="5" customFormat="1" ht="15.75" customHeight="1"/>
    <row r="173" s="5" customFormat="1" ht="15.75" customHeight="1"/>
    <row r="174" s="5" customFormat="1" ht="15.75" customHeight="1"/>
    <row r="175" s="5" customFormat="1" ht="15.75" customHeight="1"/>
    <row r="176" s="5" customFormat="1" ht="15.75" customHeight="1"/>
    <row r="177" s="5" customFormat="1" ht="15.75" customHeight="1"/>
    <row r="178" s="5" customFormat="1" ht="15.75" customHeight="1"/>
    <row r="179" s="5" customFormat="1" ht="15.75" customHeight="1"/>
    <row r="180" s="5" customFormat="1" ht="15.75" customHeight="1"/>
    <row r="181" s="5" customFormat="1" ht="15.75" customHeight="1"/>
    <row r="182" s="5" customFormat="1" ht="15.75" customHeight="1"/>
    <row r="183" s="5" customFormat="1" ht="15.75" customHeight="1"/>
    <row r="184" s="5" customFormat="1" ht="15.75" customHeight="1"/>
    <row r="185" s="5" customFormat="1" ht="15.75" customHeight="1"/>
    <row r="186" s="5" customFormat="1" ht="15.75" customHeight="1"/>
    <row r="187" s="5" customFormat="1" ht="15.75" customHeight="1"/>
    <row r="188" s="5" customFormat="1" ht="15.75" customHeight="1"/>
    <row r="189" s="5" customFormat="1" ht="15.75" customHeight="1"/>
    <row r="190" s="5" customFormat="1" ht="15.75" customHeight="1"/>
    <row r="191" s="5" customFormat="1" ht="15.75" customHeight="1"/>
    <row r="192" s="5" customFormat="1" ht="15.75" customHeight="1"/>
    <row r="193" s="5" customFormat="1" ht="15.75" customHeight="1"/>
    <row r="194" s="5" customFormat="1" ht="15.75" customHeight="1"/>
    <row r="195" s="5" customFormat="1" ht="15.75" customHeight="1"/>
    <row r="196" s="5" customFormat="1" ht="15.75" customHeight="1"/>
    <row r="197" s="5" customFormat="1" ht="15.75" customHeight="1"/>
    <row r="198" s="5" customFormat="1" ht="15.75" customHeight="1"/>
    <row r="199" s="5" customFormat="1" ht="15.75" customHeight="1"/>
    <row r="200" s="5" customFormat="1" ht="15.75" customHeight="1"/>
    <row r="201" s="5" customFormat="1" ht="15.75" customHeight="1"/>
    <row r="202" s="5" customFormat="1" ht="15.75" customHeight="1"/>
    <row r="203" s="5" customFormat="1" ht="15.75" customHeight="1"/>
    <row r="204" s="5" customFormat="1" ht="15.75" customHeight="1"/>
    <row r="205" s="5" customFormat="1" ht="15.75" customHeight="1"/>
    <row r="206" s="5" customFormat="1" ht="15.75" customHeight="1"/>
    <row r="207" s="5" customFormat="1" ht="15.75" customHeight="1"/>
    <row r="208" s="5" customFormat="1" ht="15.75" customHeight="1"/>
    <row r="209" s="5" customFormat="1" ht="15.75" customHeight="1"/>
    <row r="210" s="5" customFormat="1" ht="15.75" customHeight="1"/>
    <row r="211" s="5" customFormat="1" ht="15.75" customHeight="1"/>
    <row r="212" s="5" customFormat="1" ht="15.75" customHeight="1"/>
    <row r="213" s="5" customFormat="1" ht="15.75" customHeight="1"/>
    <row r="214" s="5" customFormat="1" ht="15.75" customHeight="1"/>
    <row r="215" s="5" customFormat="1" ht="15.75" customHeight="1"/>
    <row r="216" s="5" customFormat="1" ht="15.75" customHeight="1"/>
    <row r="217" s="5" customFormat="1" ht="15.75" customHeight="1"/>
    <row r="218" s="5" customFormat="1" ht="15.75" customHeight="1"/>
    <row r="219" s="5" customFormat="1" ht="15.75" customHeight="1"/>
    <row r="220" s="5" customFormat="1" ht="15.75" customHeight="1"/>
    <row r="221" s="5" customFormat="1" ht="15.75" customHeight="1"/>
    <row r="222" s="5" customFormat="1" ht="15.75" customHeight="1"/>
    <row r="223" s="5" customFormat="1" ht="15.75" customHeight="1"/>
    <row r="224" s="5" customFormat="1" ht="15.75" customHeight="1"/>
    <row r="225" s="5" customFormat="1" ht="15.75" customHeight="1"/>
    <row r="226" s="5" customFormat="1" ht="15.75" customHeight="1"/>
    <row r="227" s="5" customFormat="1" ht="15.75" customHeight="1"/>
    <row r="228" s="5" customFormat="1" ht="15.75" customHeight="1"/>
    <row r="229" s="5" customFormat="1" ht="15.75" customHeight="1"/>
    <row r="230" s="5" customFormat="1" ht="15.75" customHeight="1"/>
    <row r="231" s="5" customFormat="1" ht="15.75" customHeight="1"/>
    <row r="232" s="5" customFormat="1" ht="15.75" customHeight="1"/>
    <row r="233" s="5" customFormat="1" ht="15.75" customHeight="1"/>
    <row r="234" s="5" customFormat="1" ht="15.75" customHeight="1"/>
    <row r="235" s="5" customFormat="1" ht="15.75" customHeight="1"/>
    <row r="236" s="5" customFormat="1" ht="15.75" customHeight="1"/>
    <row r="237" s="5" customFormat="1" ht="15.75" customHeight="1"/>
    <row r="238" s="5" customFormat="1" ht="15.75" customHeight="1"/>
    <row r="239" s="5" customFormat="1" ht="15.75" customHeight="1"/>
    <row r="240" s="5" customFormat="1" ht="15.75" customHeight="1"/>
    <row r="241" s="5" customFormat="1" ht="15.75" customHeight="1"/>
    <row r="242" s="5" customFormat="1" ht="15.75" customHeight="1"/>
    <row r="243" s="5" customFormat="1" ht="15.75" customHeight="1"/>
    <row r="244" s="5" customFormat="1" ht="15.75" customHeight="1"/>
    <row r="245" s="5" customFormat="1" ht="15.75" customHeight="1"/>
    <row r="246" s="5" customFormat="1" ht="15.75" customHeight="1"/>
    <row r="247" s="5" customFormat="1" ht="15.75" customHeight="1"/>
    <row r="248" s="5" customFormat="1" ht="15.75" customHeight="1"/>
    <row r="249" s="5" customFormat="1" ht="15.75" customHeight="1"/>
    <row r="250" s="5" customFormat="1" ht="15.75" customHeight="1"/>
    <row r="251" s="5" customFormat="1" ht="15.75" customHeight="1"/>
    <row r="252" s="5" customFormat="1" ht="15.75" customHeight="1"/>
    <row r="253" s="5" customFormat="1" ht="15.75" customHeight="1"/>
    <row r="254" s="5" customFormat="1" ht="15.75" customHeight="1"/>
    <row r="255" s="5" customFormat="1" ht="15.75" customHeight="1"/>
    <row r="256" s="5" customFormat="1" ht="15.75" customHeight="1"/>
    <row r="257" s="5" customFormat="1" ht="15.75" customHeight="1"/>
    <row r="258" s="5" customFormat="1" ht="15.75" customHeight="1"/>
    <row r="259" s="5" customFormat="1" ht="15.75" customHeight="1"/>
    <row r="260" s="5" customFormat="1" ht="15.75" customHeight="1"/>
    <row r="261" s="5" customFormat="1" ht="15.75" customHeight="1"/>
    <row r="262" s="5" customFormat="1" ht="15.75" customHeight="1"/>
    <row r="263" s="5" customFormat="1" ht="15.75" customHeight="1"/>
    <row r="264" s="5" customFormat="1" ht="15.75" customHeight="1"/>
    <row r="265" s="5" customFormat="1" ht="15.75" customHeight="1"/>
    <row r="266" s="5" customFormat="1" ht="15.75" customHeight="1"/>
    <row r="267" s="5" customFormat="1" ht="15.75" customHeight="1"/>
    <row r="268" s="5" customFormat="1" ht="15.75" customHeight="1"/>
    <row r="269" s="5" customFormat="1" ht="15.75" customHeight="1"/>
    <row r="270" s="5" customFormat="1" ht="15.75" customHeight="1"/>
    <row r="271" s="5" customFormat="1" ht="15.75" customHeight="1"/>
    <row r="272" s="5" customFormat="1" ht="15.75" customHeight="1"/>
    <row r="273" s="5" customFormat="1" ht="15.75" customHeight="1"/>
    <row r="274" s="5" customFormat="1" ht="15.75" customHeight="1"/>
    <row r="275" s="5" customFormat="1" ht="15.75" customHeight="1"/>
    <row r="276" s="5" customFormat="1" ht="15.75" customHeight="1"/>
    <row r="277" s="5" customFormat="1" ht="15.75" customHeight="1"/>
    <row r="278" s="5" customFormat="1" ht="15.75" customHeight="1"/>
    <row r="279" s="5" customFormat="1" ht="15.75" customHeight="1"/>
    <row r="280" s="5" customFormat="1" ht="15.75" customHeight="1"/>
    <row r="281" s="5" customFormat="1" ht="15.75" customHeight="1"/>
    <row r="282" s="5" customFormat="1" ht="15.75" customHeight="1"/>
    <row r="283" s="5" customFormat="1" ht="15.75" customHeight="1"/>
    <row r="284" s="5" customFormat="1" ht="15.75" customHeight="1"/>
    <row r="285" s="5" customFormat="1" ht="15.75" customHeight="1"/>
    <row r="286" s="5" customFormat="1" ht="15.75" customHeight="1"/>
    <row r="287" s="5" customFormat="1" ht="15.75" customHeight="1"/>
    <row r="288" s="5" customFormat="1" ht="15.75" customHeight="1"/>
    <row r="289" s="5" customFormat="1" ht="15.75" customHeight="1"/>
    <row r="290" s="5" customFormat="1" ht="15.75" customHeight="1"/>
    <row r="291" s="5" customFormat="1" ht="15.75" customHeight="1"/>
    <row r="292" s="5" customFormat="1" ht="15.75" customHeight="1"/>
    <row r="293" s="5" customFormat="1" ht="15.75" customHeight="1"/>
    <row r="294" s="5" customFormat="1" ht="15.75" customHeight="1"/>
    <row r="295" s="5" customFormat="1" ht="15.75" customHeight="1"/>
    <row r="296" s="5" customFormat="1" ht="15.75" customHeight="1"/>
    <row r="297" s="5" customFormat="1" ht="15.75" customHeight="1"/>
    <row r="298" s="5" customFormat="1" ht="15.75" customHeight="1"/>
    <row r="299" s="5" customFormat="1" ht="15.75" customHeight="1"/>
    <row r="300" s="5" customFormat="1" ht="15.75" customHeight="1"/>
    <row r="301" s="5" customFormat="1" ht="15.75" customHeight="1"/>
    <row r="302" s="5" customFormat="1" ht="15.75" customHeight="1"/>
    <row r="303" s="5" customFormat="1" ht="15.75" customHeight="1"/>
    <row r="304" s="5" customFormat="1" ht="15.75" customHeight="1"/>
    <row r="305" s="5" customFormat="1" ht="15.75" customHeight="1"/>
    <row r="306" s="5" customFormat="1" ht="15.75" customHeight="1"/>
    <row r="307" s="5" customFormat="1" ht="15.75" customHeight="1"/>
    <row r="308" s="5" customFormat="1" ht="15.75" customHeight="1"/>
    <row r="309" s="5" customFormat="1" ht="15.75" customHeight="1"/>
    <row r="310" s="5" customFormat="1" ht="15.75" customHeight="1"/>
    <row r="311" s="5" customFormat="1" ht="15.75" customHeight="1"/>
    <row r="312" s="5" customFormat="1" ht="15.75" customHeight="1"/>
    <row r="313" s="5" customFormat="1" ht="15.75" customHeight="1"/>
    <row r="314" s="5" customFormat="1" ht="15.75" customHeight="1"/>
    <row r="315" s="5" customFormat="1" ht="15.75" customHeight="1"/>
    <row r="316" s="5" customFormat="1" ht="15.75" customHeight="1"/>
    <row r="317" s="5" customFormat="1" ht="15.75" customHeight="1"/>
    <row r="318" s="5" customFormat="1" ht="15.75" customHeight="1"/>
    <row r="319" s="5" customFormat="1" ht="15.75" customHeight="1"/>
    <row r="320" s="5" customFormat="1" ht="15.75" customHeight="1"/>
    <row r="321" s="5" customFormat="1" ht="15.75" customHeight="1"/>
    <row r="322" s="5" customFormat="1" ht="15.75" customHeight="1"/>
    <row r="323" s="5" customFormat="1" ht="15.75" customHeight="1"/>
    <row r="324" s="5" customFormat="1" ht="15.75" customHeight="1"/>
    <row r="325" s="5" customFormat="1" ht="15.75" customHeight="1"/>
    <row r="326" s="5" customFormat="1" ht="15.75" customHeight="1"/>
    <row r="327" s="5" customFormat="1" ht="15.75" customHeight="1"/>
    <row r="328" s="5" customFormat="1" ht="15.75" customHeight="1"/>
    <row r="329" s="5" customFormat="1" ht="15.75" customHeight="1"/>
    <row r="330" s="5" customFormat="1" ht="15.75" customHeight="1"/>
    <row r="331" s="5" customFormat="1" ht="15.75" customHeight="1"/>
    <row r="332" s="5" customFormat="1" ht="15.75" customHeight="1"/>
    <row r="333" s="5" customFormat="1" ht="15.75" customHeight="1"/>
    <row r="334" s="5" customFormat="1" ht="15.75" customHeight="1"/>
    <row r="335" s="5" customFormat="1" ht="15.75" customHeight="1"/>
    <row r="336" s="5" customFormat="1" ht="15.75" customHeight="1"/>
    <row r="337" s="5" customFormat="1" ht="15.75" customHeight="1"/>
    <row r="338" s="5" customFormat="1" ht="15.75" customHeight="1"/>
    <row r="339" s="5" customFormat="1" ht="15.75" customHeight="1"/>
    <row r="340" s="5" customFormat="1" ht="15.75" customHeight="1"/>
    <row r="341" s="5" customFormat="1" ht="15.75" customHeight="1"/>
    <row r="342" s="5" customFormat="1" ht="15.75" customHeight="1"/>
    <row r="343" s="5" customFormat="1" ht="15.75" customHeight="1"/>
    <row r="344" s="5" customFormat="1" ht="15.75" customHeight="1"/>
    <row r="345" s="5" customFormat="1" ht="15.75" customHeight="1"/>
    <row r="346" s="5" customFormat="1" ht="15.75" customHeight="1"/>
    <row r="347" s="5" customFormat="1" ht="15.75" customHeight="1"/>
    <row r="348" s="5" customFormat="1" ht="15.75" customHeight="1"/>
    <row r="349" s="5" customFormat="1" ht="15.75" customHeight="1"/>
    <row r="350" s="5" customFormat="1" ht="15.75" customHeight="1"/>
    <row r="351" s="5" customFormat="1" ht="15.75" customHeight="1"/>
    <row r="352" s="5" customFormat="1" ht="15.75" customHeight="1"/>
    <row r="353" s="5" customFormat="1" ht="15.75" customHeight="1"/>
    <row r="354" s="5" customFormat="1" ht="15.75" customHeight="1"/>
    <row r="355" s="5" customFormat="1" ht="15.75" customHeight="1"/>
    <row r="356" s="5" customFormat="1" ht="15.75" customHeight="1"/>
    <row r="357" s="5" customFormat="1" ht="15.75" customHeight="1"/>
    <row r="358" s="5" customFormat="1" ht="15.75" customHeight="1"/>
    <row r="359" s="5" customFormat="1" ht="15.75" customHeight="1"/>
    <row r="360" s="5" customFormat="1" ht="15.75" customHeight="1"/>
    <row r="361" s="5" customFormat="1" ht="15.75" customHeight="1"/>
    <row r="362" s="5" customFormat="1" ht="15.75" customHeight="1"/>
    <row r="363" s="5" customFormat="1" ht="15.75" customHeight="1"/>
    <row r="364" s="5" customFormat="1" ht="15.75" customHeight="1"/>
    <row r="365" s="5" customFormat="1" ht="15.75" customHeight="1"/>
    <row r="366" s="5" customFormat="1" ht="15.75" customHeight="1"/>
    <row r="367" s="5" customFormat="1" ht="15.75" customHeight="1"/>
    <row r="368" s="5" customFormat="1" ht="15.75" customHeight="1"/>
    <row r="369" s="5" customFormat="1" ht="15.75" customHeight="1"/>
    <row r="370" s="5" customFormat="1" ht="15.75" customHeight="1"/>
    <row r="371" s="5" customFormat="1" ht="15.75" customHeight="1"/>
    <row r="372" s="5" customFormat="1" ht="15.75" customHeight="1"/>
    <row r="373" s="5" customFormat="1" ht="15.75" customHeight="1"/>
    <row r="374" s="5" customFormat="1" ht="15.75" customHeight="1"/>
    <row r="375" s="5" customFormat="1" ht="15.75" customHeight="1"/>
    <row r="376" s="5" customFormat="1" ht="15.75" customHeight="1"/>
    <row r="377" s="5" customFormat="1" ht="15.75" customHeight="1"/>
    <row r="378" s="5" customFormat="1" ht="15.75" customHeight="1"/>
    <row r="379" s="5" customFormat="1" ht="15.75" customHeight="1"/>
    <row r="380" s="5" customFormat="1" ht="15.75" customHeight="1"/>
    <row r="381" s="5" customFormat="1" ht="15.75" customHeight="1"/>
    <row r="382" s="5" customFormat="1" ht="15.75" customHeight="1"/>
    <row r="383" s="5" customFormat="1" ht="15.75" customHeight="1"/>
    <row r="384" s="5" customFormat="1" ht="15.75" customHeight="1"/>
    <row r="385" s="5" customFormat="1" ht="15.75" customHeight="1"/>
    <row r="386" s="5" customFormat="1" ht="15.75" customHeight="1"/>
    <row r="387" s="5" customFormat="1" ht="15.75" customHeight="1"/>
    <row r="388" s="5" customFormat="1" ht="15.75" customHeight="1"/>
    <row r="389" s="5" customFormat="1" ht="15.75" customHeight="1"/>
    <row r="390" s="5" customFormat="1" ht="15.75" customHeight="1"/>
    <row r="391" s="5" customFormat="1" ht="15.75" customHeight="1"/>
    <row r="392" s="5" customFormat="1" ht="15.75" customHeight="1"/>
    <row r="393" s="5" customFormat="1" ht="15.75" customHeight="1"/>
    <row r="394" s="5" customFormat="1" ht="15.75" customHeight="1"/>
    <row r="395" s="5" customFormat="1" ht="15.75" customHeight="1"/>
    <row r="396" s="5" customFormat="1" ht="15.75" customHeight="1"/>
    <row r="397" s="5" customFormat="1" ht="15.75" customHeight="1"/>
    <row r="398" s="5" customFormat="1" ht="15.75" customHeight="1"/>
    <row r="399" s="5" customFormat="1" ht="15.75" customHeight="1"/>
    <row r="400" s="5" customFormat="1" ht="15.75" customHeight="1"/>
    <row r="401" s="5" customFormat="1" ht="15.75" customHeight="1"/>
    <row r="402" s="5" customFormat="1" ht="15.75" customHeight="1"/>
    <row r="403" s="5" customFormat="1" ht="15.75" customHeight="1"/>
    <row r="404" s="5" customFormat="1" ht="15.75" customHeight="1"/>
    <row r="405" s="5" customFormat="1" ht="15.75" customHeight="1"/>
    <row r="406" s="5" customFormat="1" ht="15.75" customHeight="1"/>
    <row r="407" s="5" customFormat="1" ht="15.75" customHeight="1"/>
    <row r="408" s="5" customFormat="1" ht="15.75" customHeight="1"/>
    <row r="409" s="5" customFormat="1" ht="15.75" customHeight="1"/>
    <row r="410" s="5" customFormat="1" ht="15.75" customHeight="1"/>
    <row r="411" s="5" customFormat="1" ht="15.75" customHeight="1"/>
    <row r="412" s="5" customFormat="1" ht="15.75" customHeight="1"/>
    <row r="413" s="5" customFormat="1" ht="15.75" customHeight="1"/>
    <row r="414" s="5" customFormat="1" ht="15.75" customHeight="1"/>
    <row r="415" s="5" customFormat="1" ht="15.75" customHeight="1"/>
    <row r="416" s="5" customFormat="1" ht="15.75" customHeight="1"/>
    <row r="417" s="5" customFormat="1" ht="15.75" customHeight="1"/>
    <row r="418" s="5" customFormat="1" ht="15.75" customHeight="1"/>
    <row r="419" s="5" customFormat="1" ht="15.75" customHeight="1"/>
    <row r="420" s="5" customFormat="1" ht="15.75" customHeight="1"/>
    <row r="421" s="5" customFormat="1" ht="15.75" customHeight="1"/>
    <row r="422" s="5" customFormat="1" ht="15.75" customHeight="1"/>
    <row r="423" s="5" customFormat="1" ht="15.75" customHeight="1"/>
    <row r="424" s="5" customFormat="1" ht="15.75" customHeight="1"/>
    <row r="425" s="5" customFormat="1" ht="15.75" customHeight="1"/>
    <row r="426" s="5" customFormat="1" ht="15.75" customHeight="1"/>
    <row r="427" s="5" customFormat="1" ht="15.75" customHeight="1"/>
    <row r="428" s="5" customFormat="1" ht="15.75" customHeight="1"/>
    <row r="429" s="5" customFormat="1" ht="15.75" customHeight="1"/>
    <row r="430" s="5" customFormat="1" ht="15.75" customHeight="1"/>
    <row r="431" s="5" customFormat="1" ht="15.75" customHeight="1"/>
    <row r="432" s="5" customFormat="1" ht="15.75" customHeight="1"/>
    <row r="433" s="5" customFormat="1" ht="15.75" customHeight="1"/>
    <row r="434" s="5" customFormat="1" ht="15.75" customHeight="1"/>
    <row r="435" s="5" customFormat="1" ht="15.75" customHeight="1"/>
    <row r="436" s="5" customFormat="1" ht="15.75" customHeight="1"/>
    <row r="437" s="5" customFormat="1" ht="15.75" customHeight="1"/>
    <row r="438" s="5" customFormat="1" ht="15.75" customHeight="1"/>
    <row r="439" s="5" customFormat="1" ht="15.75" customHeight="1"/>
    <row r="440" s="5" customFormat="1" ht="15.75" customHeight="1"/>
    <row r="441" s="5" customFormat="1" ht="15.75" customHeight="1"/>
    <row r="442" s="5" customFormat="1" ht="15.75" customHeight="1"/>
    <row r="443" s="5" customFormat="1" ht="15.75" customHeight="1"/>
    <row r="444" s="5" customFormat="1" ht="15.75" customHeight="1"/>
    <row r="445" s="5" customFormat="1" ht="15.75" customHeight="1"/>
    <row r="446" s="5" customFormat="1" ht="15.75" customHeight="1"/>
    <row r="447" s="5" customFormat="1" ht="15.75" customHeight="1"/>
    <row r="448" s="5" customFormat="1" ht="15.75" customHeight="1"/>
    <row r="449" s="5" customFormat="1" ht="15.75" customHeight="1"/>
    <row r="450" s="5" customFormat="1" ht="15.75" customHeight="1"/>
    <row r="451" s="5" customFormat="1" ht="15.75" customHeight="1"/>
    <row r="452" s="5" customFormat="1" ht="15.75" customHeight="1"/>
    <row r="453" s="5" customFormat="1" ht="15.75" customHeight="1"/>
    <row r="454" s="5" customFormat="1" ht="15.75" customHeight="1"/>
    <row r="455" s="5" customFormat="1" ht="15.75" customHeight="1"/>
    <row r="456" s="5" customFormat="1" ht="15.75" customHeight="1"/>
    <row r="457" s="5" customFormat="1" ht="15.75" customHeight="1"/>
    <row r="458" s="5" customFormat="1" ht="15.75" customHeight="1"/>
    <row r="459" s="5" customFormat="1" ht="15.75" customHeight="1"/>
    <row r="460" s="5" customFormat="1" ht="15.75" customHeight="1"/>
    <row r="461" s="5" customFormat="1" ht="15.75" customHeight="1"/>
    <row r="462" s="5" customFormat="1" ht="15.75" customHeight="1"/>
    <row r="463" s="5" customFormat="1" ht="15.75" customHeight="1"/>
    <row r="464" s="5" customFormat="1" ht="15.75" customHeight="1"/>
    <row r="465" s="5" customFormat="1" ht="15.75" customHeight="1"/>
    <row r="466" s="5" customFormat="1" ht="15.75" customHeight="1"/>
    <row r="467" s="5" customFormat="1" ht="15.75" customHeight="1"/>
    <row r="468" s="5" customFormat="1" ht="15.75" customHeight="1"/>
    <row r="469" s="5" customFormat="1" ht="15.75" customHeight="1"/>
    <row r="470" s="5" customFormat="1" ht="15.75" customHeight="1"/>
    <row r="471" s="5" customFormat="1" ht="15.75" customHeight="1"/>
    <row r="472" s="5" customFormat="1" ht="15.75" customHeight="1"/>
    <row r="473" s="5" customFormat="1" ht="15.75" customHeight="1"/>
    <row r="474" s="5" customFormat="1" ht="15.75" customHeight="1"/>
    <row r="475" s="5" customFormat="1" ht="15.75" customHeight="1"/>
    <row r="476" s="5" customFormat="1" ht="15.75" customHeight="1"/>
    <row r="477" s="5" customFormat="1" ht="15.75" customHeight="1"/>
    <row r="478" s="5" customFormat="1" ht="15.75" customHeight="1"/>
    <row r="479" s="5" customFormat="1" ht="15.75" customHeight="1"/>
    <row r="480" s="5" customFormat="1" ht="15.75" customHeight="1"/>
    <row r="481" s="5" customFormat="1" ht="15.75" customHeight="1"/>
    <row r="482" s="5" customFormat="1" ht="15.75" customHeight="1"/>
    <row r="483" s="5" customFormat="1" ht="15.75" customHeight="1"/>
    <row r="484" s="5" customFormat="1" ht="15.75" customHeight="1"/>
    <row r="485" s="5" customFormat="1" ht="15.75" customHeight="1"/>
    <row r="486" s="5" customFormat="1" ht="15.75" customHeight="1"/>
    <row r="487" s="5" customFormat="1" ht="15.75" customHeight="1"/>
    <row r="488" s="5" customFormat="1" ht="15.75" customHeight="1"/>
    <row r="489" s="5" customFormat="1" ht="15.75" customHeight="1"/>
    <row r="490" s="5" customFormat="1" ht="15.75" customHeight="1"/>
    <row r="491" s="5" customFormat="1" ht="15.75" customHeight="1"/>
    <row r="492" s="5" customFormat="1" ht="15.75" customHeight="1"/>
    <row r="493" s="5" customFormat="1" ht="15.75" customHeight="1"/>
    <row r="494" s="5" customFormat="1" ht="15.75" customHeight="1"/>
    <row r="495" s="5" customFormat="1" ht="15.75" customHeight="1"/>
    <row r="496" s="5" customFormat="1" ht="15.75" customHeight="1"/>
    <row r="497" s="5" customFormat="1" ht="15.75" customHeight="1"/>
    <row r="498" s="5" customFormat="1" ht="15.75" customHeight="1"/>
    <row r="499" s="5" customFormat="1" ht="15.75" customHeight="1"/>
    <row r="500" s="5" customFormat="1" ht="15.75" customHeight="1"/>
    <row r="501" s="5" customFormat="1" ht="15.75" customHeight="1"/>
    <row r="502" s="5" customFormat="1" ht="15.75" customHeight="1"/>
    <row r="503" s="5" customFormat="1" ht="15.75" customHeight="1"/>
    <row r="504" s="5" customFormat="1" ht="15.75" customHeight="1"/>
    <row r="505" s="5" customFormat="1" ht="15.75" customHeight="1"/>
    <row r="506" s="5" customFormat="1" ht="15.75" customHeight="1"/>
    <row r="507" s="5" customFormat="1" ht="15.75" customHeight="1"/>
    <row r="508" s="5" customFormat="1" ht="15.75" customHeight="1"/>
    <row r="509" s="5" customFormat="1" ht="15.75" customHeight="1"/>
    <row r="510" s="5" customFormat="1" ht="15.75" customHeight="1"/>
    <row r="511" s="5" customFormat="1" ht="15.75" customHeight="1"/>
    <row r="512" s="5" customFormat="1" ht="15.75" customHeight="1"/>
    <row r="513" s="5" customFormat="1" ht="15.75" customHeight="1"/>
    <row r="514" s="5" customFormat="1" ht="15.75" customHeight="1"/>
    <row r="515" s="5" customFormat="1" ht="15.75" customHeight="1"/>
    <row r="516" s="5" customFormat="1" ht="15.75" customHeight="1"/>
    <row r="517" s="5" customFormat="1" ht="15.75" customHeight="1"/>
    <row r="518" s="5" customFormat="1" ht="15.75" customHeight="1"/>
    <row r="519" s="5" customFormat="1" ht="15.75" customHeight="1"/>
    <row r="520" s="5" customFormat="1" ht="15.75" customHeight="1"/>
    <row r="521" s="5" customFormat="1" ht="15.75" customHeight="1"/>
    <row r="522" s="5" customFormat="1" ht="15.75" customHeight="1"/>
    <row r="523" s="5" customFormat="1" ht="15.75" customHeight="1"/>
    <row r="524" s="5" customFormat="1" ht="15.75" customHeight="1"/>
    <row r="525" s="5" customFormat="1" ht="15.75" customHeight="1"/>
    <row r="526" s="5" customFormat="1" ht="15.75" customHeight="1"/>
    <row r="527" s="5" customFormat="1" ht="15.75" customHeight="1"/>
    <row r="528" s="5" customFormat="1" ht="15.75" customHeight="1"/>
    <row r="529" s="5" customFormat="1" ht="15.75" customHeight="1"/>
    <row r="530" s="5" customFormat="1" ht="15.75" customHeight="1"/>
    <row r="531" s="5" customFormat="1" ht="15.75" customHeight="1"/>
    <row r="532" s="5" customFormat="1" ht="15.75" customHeight="1"/>
    <row r="533" s="5" customFormat="1" ht="15.75" customHeight="1"/>
    <row r="534" s="5" customFormat="1" ht="15.75" customHeight="1"/>
    <row r="535" s="5" customFormat="1" ht="15.75" customHeight="1"/>
    <row r="536" s="5" customFormat="1" ht="15.75" customHeight="1"/>
    <row r="537" s="5" customFormat="1" ht="15.75" customHeight="1"/>
    <row r="538" s="5" customFormat="1" ht="15.75" customHeight="1"/>
    <row r="539" s="5" customFormat="1" ht="15.75" customHeight="1"/>
    <row r="540" s="5" customFormat="1" ht="15.75" customHeight="1"/>
    <row r="541" s="5" customFormat="1" ht="15.75" customHeight="1"/>
    <row r="542" s="5" customFormat="1" ht="15.75" customHeight="1"/>
    <row r="543" s="5" customFormat="1" ht="15.75" customHeight="1"/>
    <row r="544" s="5" customFormat="1" ht="15.75" customHeight="1"/>
    <row r="545" s="5" customFormat="1" ht="15.75" customHeight="1"/>
    <row r="546" s="5" customFormat="1" ht="15.75" customHeight="1"/>
    <row r="547" s="5" customFormat="1" ht="15.75" customHeight="1"/>
    <row r="548" s="5" customFormat="1" ht="15.75" customHeight="1"/>
    <row r="549" s="5" customFormat="1" ht="15.75" customHeight="1"/>
    <row r="550" s="5" customFormat="1" ht="15.75" customHeight="1"/>
    <row r="551" s="5" customFormat="1" ht="15.75" customHeight="1"/>
    <row r="552" s="5" customFormat="1" ht="15.75" customHeight="1"/>
    <row r="553" s="5" customFormat="1" ht="15.75" customHeight="1"/>
    <row r="554" s="5" customFormat="1" ht="15.75" customHeight="1"/>
    <row r="555" s="5" customFormat="1" ht="15.75" customHeight="1"/>
    <row r="556" s="5" customFormat="1" ht="15.75" customHeight="1"/>
    <row r="557" s="5" customFormat="1" ht="15.75" customHeight="1"/>
    <row r="558" s="5" customFormat="1" ht="15.75" customHeight="1"/>
    <row r="559" s="5" customFormat="1" ht="15.75" customHeight="1"/>
    <row r="560" s="5" customFormat="1" ht="15.75" customHeight="1"/>
    <row r="561" s="5" customFormat="1" ht="15.75" customHeight="1"/>
    <row r="562" s="5" customFormat="1" ht="15.75" customHeight="1"/>
    <row r="563" s="5" customFormat="1" ht="15.75" customHeight="1"/>
    <row r="564" s="5" customFormat="1" ht="15.75" customHeight="1"/>
    <row r="565" s="5" customFormat="1" ht="15.75" customHeight="1"/>
    <row r="566" s="5" customFormat="1" ht="15.75" customHeight="1"/>
    <row r="567" s="5" customFormat="1" ht="15.75" customHeight="1"/>
    <row r="568" s="5" customFormat="1" ht="15.75" customHeight="1"/>
    <row r="569" s="5" customFormat="1" ht="15.75" customHeight="1"/>
    <row r="570" s="5" customFormat="1" ht="15.75" customHeight="1"/>
    <row r="571" s="5" customFormat="1" ht="15.75" customHeight="1"/>
    <row r="572" s="5" customFormat="1" ht="15.75" customHeight="1"/>
    <row r="573" s="5" customFormat="1" ht="15.75" customHeight="1"/>
    <row r="574" s="5" customFormat="1" ht="15.75" customHeight="1"/>
    <row r="575" s="5" customFormat="1" ht="15.75" customHeight="1"/>
    <row r="576" s="5" customFormat="1" ht="15.75" customHeight="1"/>
    <row r="577" s="5" customFormat="1" ht="15.75" customHeight="1"/>
    <row r="578" s="5" customFormat="1" ht="15.75" customHeight="1"/>
    <row r="579" s="5" customFormat="1" ht="15.75" customHeight="1"/>
    <row r="580" s="5" customFormat="1" ht="15.75" customHeight="1"/>
    <row r="581" s="5" customFormat="1" ht="15.75" customHeight="1"/>
    <row r="582" s="5" customFormat="1" ht="15.75" customHeight="1"/>
    <row r="583" s="5" customFormat="1" ht="15.75" customHeight="1"/>
    <row r="584" s="5" customFormat="1" ht="15.75" customHeight="1"/>
    <row r="585" s="5" customFormat="1" ht="15.75" customHeight="1"/>
    <row r="586" s="5" customFormat="1" ht="15.75" customHeight="1"/>
    <row r="587" s="5" customFormat="1" ht="15.75" customHeight="1"/>
    <row r="588" s="5" customFormat="1" ht="15.75" customHeight="1"/>
    <row r="589" s="5" customFormat="1" ht="15.75" customHeight="1"/>
    <row r="590" s="5" customFormat="1" ht="15.75" customHeight="1"/>
    <row r="591" s="5" customFormat="1" ht="15.75" customHeight="1"/>
    <row r="592" s="5" customFormat="1" ht="15.75" customHeight="1"/>
    <row r="593" s="5" customFormat="1" ht="15.75" customHeight="1"/>
    <row r="594" s="5" customFormat="1" ht="15.75" customHeight="1"/>
    <row r="595" s="5" customFormat="1" ht="15.75" customHeight="1"/>
    <row r="596" s="5" customFormat="1" ht="15.75" customHeight="1"/>
    <row r="597" s="5" customFormat="1" ht="15.75" customHeight="1"/>
    <row r="598" s="5" customFormat="1" ht="15.75" customHeight="1"/>
    <row r="599" s="5" customFormat="1" ht="15.75" customHeight="1"/>
    <row r="600" s="5" customFormat="1" ht="15.75" customHeight="1"/>
    <row r="601" s="5" customFormat="1" ht="15.75" customHeight="1"/>
    <row r="602" s="5" customFormat="1" ht="15.75" customHeight="1"/>
    <row r="603" s="5" customFormat="1" ht="15.75" customHeight="1"/>
    <row r="604" s="5" customFormat="1" ht="15.75" customHeight="1"/>
    <row r="605" s="5" customFormat="1" ht="15.75" customHeight="1"/>
    <row r="606" s="5" customFormat="1" ht="15.75" customHeight="1"/>
    <row r="607" s="5" customFormat="1" ht="15.75" customHeight="1"/>
    <row r="608" s="5" customFormat="1" ht="15.75" customHeight="1"/>
    <row r="609" s="5" customFormat="1" ht="15.75" customHeight="1"/>
    <row r="610" s="5" customFormat="1" ht="15.75" customHeight="1"/>
    <row r="611" s="5" customFormat="1" ht="15.75" customHeight="1"/>
    <row r="612" s="5" customFormat="1" ht="15.75" customHeight="1"/>
    <row r="613" s="5" customFormat="1" ht="15.75" customHeight="1"/>
    <row r="614" s="5" customFormat="1" ht="15.75" customHeight="1"/>
    <row r="615" s="5" customFormat="1" ht="15.75" customHeight="1"/>
    <row r="616" s="5" customFormat="1" ht="15.75" customHeight="1"/>
    <row r="617" s="5" customFormat="1" ht="15.75" customHeight="1"/>
    <row r="618" s="5" customFormat="1" ht="15.75" customHeight="1"/>
    <row r="619" s="5" customFormat="1" ht="15.75" customHeight="1"/>
    <row r="620" s="5" customFormat="1" ht="15.75" customHeight="1"/>
    <row r="621" s="5" customFormat="1" ht="15.75" customHeight="1"/>
    <row r="622" s="5" customFormat="1" ht="15.75" customHeight="1"/>
    <row r="623" s="5" customFormat="1" ht="15.75" customHeight="1"/>
    <row r="624" s="5" customFormat="1" ht="15.75" customHeight="1"/>
    <row r="625" s="5" customFormat="1" ht="15.75" customHeight="1"/>
    <row r="626" s="5" customFormat="1" ht="15.75" customHeight="1"/>
    <row r="627" s="5" customFormat="1" ht="15.75" customHeight="1"/>
    <row r="628" s="5" customFormat="1" ht="15.75" customHeight="1"/>
    <row r="629" s="5" customFormat="1" ht="15.75" customHeight="1"/>
    <row r="630" s="5" customFormat="1" ht="15.75" customHeight="1"/>
    <row r="631" s="5" customFormat="1" ht="15.75" customHeight="1"/>
    <row r="632" s="5" customFormat="1" ht="15.75" customHeight="1"/>
    <row r="633" s="5" customFormat="1" ht="15.75" customHeight="1"/>
    <row r="634" s="5" customFormat="1" ht="15.75" customHeight="1"/>
    <row r="635" s="5" customFormat="1" ht="15.75" customHeight="1"/>
    <row r="636" s="5" customFormat="1" ht="15.75" customHeight="1"/>
    <row r="637" s="5" customFormat="1" ht="15.75" customHeight="1"/>
    <row r="638" s="5" customFormat="1" ht="15.75" customHeight="1"/>
    <row r="639" s="5" customFormat="1" ht="15.75" customHeight="1"/>
    <row r="640" s="5" customFormat="1" ht="15.75" customHeight="1"/>
    <row r="641" s="5" customFormat="1" ht="15.75" customHeight="1"/>
    <row r="642" s="5" customFormat="1" ht="15.75" customHeight="1"/>
    <row r="643" s="5" customFormat="1" ht="15.75" customHeight="1"/>
    <row r="644" s="5" customFormat="1" ht="15.75" customHeight="1"/>
    <row r="645" s="5" customFormat="1" ht="15.75" customHeight="1"/>
    <row r="646" s="5" customFormat="1" ht="15.75" customHeight="1"/>
    <row r="647" s="5" customFormat="1" ht="15.75" customHeight="1"/>
    <row r="648" s="5" customFormat="1" ht="15.75" customHeight="1"/>
    <row r="649" s="5" customFormat="1" ht="15.75" customHeight="1"/>
    <row r="650" s="5" customFormat="1" ht="15.75" customHeight="1"/>
    <row r="651" s="5" customFormat="1" ht="15.75" customHeight="1"/>
    <row r="652" s="5" customFormat="1" ht="15.75" customHeight="1"/>
    <row r="653" s="5" customFormat="1" ht="15.75" customHeight="1"/>
    <row r="654" s="5" customFormat="1" ht="15.75" customHeight="1"/>
    <row r="655" s="5" customFormat="1" ht="15.75" customHeight="1"/>
    <row r="656" s="5" customFormat="1" ht="15.75" customHeight="1"/>
    <row r="657" s="5" customFormat="1" ht="15.75" customHeight="1"/>
    <row r="658" s="5" customFormat="1" ht="15.75" customHeight="1"/>
    <row r="659" s="5" customFormat="1" ht="15.75" customHeight="1"/>
    <row r="660" s="5" customFormat="1" ht="15.75" customHeight="1"/>
    <row r="661" s="5" customFormat="1" ht="15.75" customHeight="1"/>
    <row r="662" s="5" customFormat="1" ht="15.75" customHeight="1"/>
    <row r="663" s="5" customFormat="1" ht="15.75" customHeight="1"/>
    <row r="664" s="5" customFormat="1" ht="15.75" customHeight="1"/>
    <row r="665" s="5" customFormat="1" ht="15.75" customHeight="1"/>
    <row r="666" s="5" customFormat="1" ht="15.75" customHeight="1"/>
    <row r="667" s="5" customFormat="1" ht="15.75" customHeight="1"/>
    <row r="668" s="5" customFormat="1" ht="15.75" customHeight="1"/>
    <row r="669" s="5" customFormat="1" ht="15.75" customHeight="1"/>
    <row r="670" s="5" customFormat="1" ht="15.75" customHeight="1"/>
    <row r="671" s="5" customFormat="1" ht="15.75" customHeight="1"/>
    <row r="672" s="5" customFormat="1" ht="15.75" customHeight="1"/>
    <row r="673" s="5" customFormat="1" ht="15.75" customHeight="1"/>
    <row r="674" s="5" customFormat="1" ht="15.75" customHeight="1"/>
    <row r="675" s="5" customFormat="1" ht="15.75" customHeight="1"/>
    <row r="676" s="5" customFormat="1" ht="15.75" customHeight="1"/>
    <row r="677" s="5" customFormat="1" ht="15.75" customHeight="1"/>
    <row r="678" s="5" customFormat="1" ht="15.75" customHeight="1"/>
    <row r="679" s="5" customFormat="1" ht="15.75" customHeight="1"/>
    <row r="680" s="5" customFormat="1" ht="15.75" customHeight="1"/>
    <row r="681" s="5" customFormat="1" ht="15.75" customHeight="1"/>
    <row r="682" s="5" customFormat="1" ht="15.75" customHeight="1"/>
    <row r="683" s="5" customFormat="1" ht="15.75" customHeight="1"/>
    <row r="684" s="5" customFormat="1" ht="15.75" customHeight="1"/>
    <row r="685" s="5" customFormat="1" ht="15.75" customHeight="1"/>
    <row r="686" s="5" customFormat="1" ht="15.75" customHeight="1"/>
    <row r="687" s="5" customFormat="1" ht="15.75" customHeight="1"/>
    <row r="688" s="5" customFormat="1" ht="15.75" customHeight="1"/>
    <row r="689" s="5" customFormat="1" ht="15.75" customHeight="1"/>
    <row r="690" s="5" customFormat="1" ht="15.75" customHeight="1"/>
    <row r="691" s="5" customFormat="1" ht="15.75" customHeight="1"/>
    <row r="692" s="5" customFormat="1" ht="15.75" customHeight="1"/>
    <row r="693" s="5" customFormat="1" ht="15.75" customHeight="1"/>
    <row r="694" s="5" customFormat="1" ht="15.75" customHeight="1"/>
    <row r="695" s="5" customFormat="1" ht="15.75" customHeight="1"/>
    <row r="696" s="5" customFormat="1" ht="15.75" customHeight="1"/>
    <row r="697" s="5" customFormat="1" ht="15.75" customHeight="1"/>
    <row r="698" s="5" customFormat="1" ht="15.75" customHeight="1"/>
    <row r="699" s="5" customFormat="1" ht="15.75" customHeight="1"/>
    <row r="700" s="5" customFormat="1" ht="15.75" customHeight="1"/>
    <row r="701" s="5" customFormat="1" ht="15.75" customHeight="1"/>
    <row r="702" s="5" customFormat="1" ht="15.75" customHeight="1"/>
    <row r="703" s="5" customFormat="1" ht="15.75" customHeight="1"/>
    <row r="704" s="5" customFormat="1" ht="15.75" customHeight="1"/>
    <row r="705" s="5" customFormat="1" ht="15.75" customHeight="1"/>
    <row r="706" s="5" customFormat="1" ht="15.75" customHeight="1"/>
    <row r="707" s="5" customFormat="1" ht="15.75" customHeight="1"/>
    <row r="708" s="5" customFormat="1" ht="15.75" customHeight="1"/>
    <row r="709" s="5" customFormat="1" ht="15.75" customHeight="1"/>
    <row r="710" s="5" customFormat="1" ht="15.75" customHeight="1"/>
    <row r="711" s="5" customFormat="1" ht="15.75" customHeight="1"/>
    <row r="712" s="5" customFormat="1" ht="15.75" customHeight="1"/>
    <row r="713" s="5" customFormat="1" ht="15.75" customHeight="1"/>
    <row r="714" s="5" customFormat="1" ht="15.75" customHeight="1"/>
    <row r="715" s="5" customFormat="1" ht="15.75" customHeight="1"/>
    <row r="716" s="5" customFormat="1" ht="15.75" customHeight="1"/>
    <row r="717" s="5" customFormat="1" ht="15.75" customHeight="1"/>
    <row r="718" s="5" customFormat="1" ht="15.75" customHeight="1"/>
    <row r="719" s="5" customFormat="1" ht="15.75" customHeight="1"/>
    <row r="720" s="5" customFormat="1" ht="15.75" customHeight="1"/>
    <row r="721" s="5" customFormat="1" ht="15.75" customHeight="1"/>
    <row r="722" s="5" customFormat="1" ht="15.75" customHeight="1"/>
    <row r="723" s="5" customFormat="1" ht="15.75" customHeight="1"/>
    <row r="724" s="5" customFormat="1" ht="15.75" customHeight="1"/>
    <row r="725" s="5" customFormat="1" ht="15.75" customHeight="1"/>
    <row r="726" s="5" customFormat="1" ht="15.75" customHeight="1"/>
    <row r="727" s="5" customFormat="1" ht="15.75" customHeight="1"/>
    <row r="728" s="5" customFormat="1" ht="15.75" customHeight="1"/>
    <row r="729" s="5" customFormat="1" ht="15.75" customHeight="1"/>
    <row r="730" s="5" customFormat="1" ht="15.75" customHeight="1"/>
    <row r="731" s="5" customFormat="1" ht="15.75" customHeight="1"/>
    <row r="732" s="5" customFormat="1" ht="15.75" customHeight="1"/>
    <row r="733" s="5" customFormat="1" ht="15.75" customHeight="1"/>
    <row r="734" s="5" customFormat="1" ht="15.75" customHeight="1"/>
    <row r="735" s="5" customFormat="1" ht="15.75" customHeight="1"/>
    <row r="736" s="5" customFormat="1" ht="15.75" customHeight="1"/>
    <row r="737" s="5" customFormat="1" ht="15.75" customHeight="1"/>
    <row r="738" s="5" customFormat="1" ht="15.75" customHeight="1"/>
    <row r="739" s="5" customFormat="1" ht="15.75" customHeight="1"/>
    <row r="740" s="5" customFormat="1" ht="15.75" customHeight="1"/>
    <row r="741" s="5" customFormat="1" ht="15.75" customHeight="1"/>
    <row r="742" s="5" customFormat="1" ht="15.75" customHeight="1"/>
    <row r="743" s="5" customFormat="1" ht="15.75" customHeight="1"/>
    <row r="744" s="5" customFormat="1" ht="15.75" customHeight="1"/>
    <row r="745" s="5" customFormat="1" ht="15.75" customHeight="1"/>
    <row r="746" s="5" customFormat="1" ht="15.75" customHeight="1"/>
    <row r="747" s="5" customFormat="1" ht="15.75" customHeight="1"/>
    <row r="748" s="5" customFormat="1" ht="15.75" customHeight="1"/>
    <row r="749" s="5" customFormat="1" ht="15.75" customHeight="1"/>
    <row r="750" s="5" customFormat="1" ht="15.75" customHeight="1"/>
    <row r="751" s="5" customFormat="1" ht="15.75" customHeight="1"/>
    <row r="752" s="5" customFormat="1" ht="15.75" customHeight="1"/>
    <row r="753" s="5" customFormat="1" ht="15.75" customHeight="1"/>
    <row r="754" s="5" customFormat="1" ht="15.75" customHeight="1"/>
    <row r="755" s="5" customFormat="1" ht="15.75" customHeight="1"/>
    <row r="756" s="5" customFormat="1" ht="15.75" customHeight="1"/>
    <row r="757" s="5" customFormat="1" ht="15.75" customHeight="1"/>
    <row r="758" s="5" customFormat="1" ht="15.75" customHeight="1"/>
    <row r="759" s="5" customFormat="1" ht="15.75" customHeight="1"/>
    <row r="760" s="5" customFormat="1" ht="15.75" customHeight="1"/>
    <row r="761" s="5" customFormat="1" ht="15.75" customHeight="1"/>
    <row r="762" s="5" customFormat="1" ht="15.75" customHeight="1"/>
    <row r="763" s="5" customFormat="1" ht="15.75" customHeight="1"/>
    <row r="764" s="5" customFormat="1" ht="15.75" customHeight="1"/>
    <row r="765" s="5" customFormat="1" ht="15.75" customHeight="1"/>
    <row r="766" s="5" customFormat="1" ht="15.75" customHeight="1"/>
    <row r="767" s="5" customFormat="1" ht="15.75" customHeight="1"/>
    <row r="768" s="5" customFormat="1" ht="15.75" customHeight="1"/>
    <row r="769" s="5" customFormat="1" ht="15.75" customHeight="1"/>
    <row r="770" s="5" customFormat="1" ht="15.75" customHeight="1"/>
    <row r="771" s="5" customFormat="1" ht="15.75" customHeight="1"/>
    <row r="772" s="5" customFormat="1" ht="15.75" customHeight="1"/>
    <row r="773" s="5" customFormat="1" ht="15.75" customHeight="1"/>
    <row r="774" s="5" customFormat="1" ht="15.75" customHeight="1"/>
    <row r="775" s="5" customFormat="1" ht="15.75" customHeight="1"/>
    <row r="776" s="5" customFormat="1" ht="15.75" customHeight="1"/>
    <row r="777" s="5" customFormat="1" ht="15.75" customHeight="1"/>
    <row r="778" s="5" customFormat="1" ht="15.75" customHeight="1"/>
    <row r="779" s="5" customFormat="1" ht="15.75" customHeight="1"/>
    <row r="780" s="5" customFormat="1" ht="15.75" customHeight="1"/>
    <row r="781" s="5" customFormat="1" ht="15.75" customHeight="1"/>
    <row r="782" s="5" customFormat="1" ht="15.75" customHeight="1"/>
    <row r="783" s="5" customFormat="1" ht="15.75" customHeight="1"/>
    <row r="784" s="5" customFormat="1" ht="15.75" customHeight="1"/>
    <row r="785" s="5" customFormat="1" ht="15.75" customHeight="1"/>
    <row r="786" s="5" customFormat="1" ht="15.75" customHeight="1"/>
    <row r="787" s="5" customFormat="1" ht="15.75" customHeight="1"/>
    <row r="788" s="5" customFormat="1" ht="15.75" customHeight="1"/>
    <row r="789" s="5" customFormat="1" ht="15.75" customHeight="1"/>
    <row r="790" s="5" customFormat="1" ht="15.75" customHeight="1"/>
    <row r="791" s="5" customFormat="1" ht="15.75" customHeight="1"/>
    <row r="792" s="5" customFormat="1" ht="15.75" customHeight="1"/>
    <row r="793" s="5" customFormat="1" ht="15.75" customHeight="1"/>
    <row r="794" s="5" customFormat="1" ht="15.75" customHeight="1"/>
    <row r="795" s="5" customFormat="1" ht="15.75" customHeight="1"/>
    <row r="796" s="5" customFormat="1" ht="15.75" customHeight="1"/>
    <row r="797" s="5" customFormat="1" ht="15.75" customHeight="1"/>
    <row r="798" s="5" customFormat="1" ht="15.75" customHeight="1"/>
    <row r="799" s="5" customFormat="1" ht="15.75" customHeight="1"/>
    <row r="800" s="5" customFormat="1" ht="15.75" customHeight="1"/>
    <row r="801" s="5" customFormat="1" ht="15.75" customHeight="1"/>
    <row r="802" s="5" customFormat="1" ht="15.75" customHeight="1"/>
    <row r="803" s="5" customFormat="1" ht="15.75" customHeight="1"/>
    <row r="804" s="5" customFormat="1" ht="15.75" customHeight="1"/>
    <row r="805" s="5" customFormat="1" ht="15.75" customHeight="1"/>
    <row r="806" s="5" customFormat="1" ht="15.75" customHeight="1"/>
    <row r="807" s="5" customFormat="1" ht="15.75" customHeight="1"/>
    <row r="808" s="5" customFormat="1" ht="15.75" customHeight="1"/>
    <row r="809" s="5" customFormat="1" ht="15.75" customHeight="1"/>
    <row r="810" s="5" customFormat="1" ht="15.75" customHeight="1"/>
    <row r="811" s="5" customFormat="1" ht="15.75" customHeight="1"/>
    <row r="812" s="5" customFormat="1" ht="15.75" customHeight="1"/>
    <row r="813" s="5" customFormat="1" ht="15.75" customHeight="1"/>
    <row r="814" s="5" customFormat="1" ht="15.75" customHeight="1"/>
    <row r="815" s="5" customFormat="1" ht="15.75" customHeight="1"/>
    <row r="816" s="5" customFormat="1" ht="15.75" customHeight="1"/>
    <row r="817" s="5" customFormat="1" ht="15.75" customHeight="1"/>
    <row r="818" s="5" customFormat="1" ht="15.75" customHeight="1"/>
    <row r="819" s="5" customFormat="1" ht="15.75" customHeight="1"/>
    <row r="820" s="5" customFormat="1" ht="15.75" customHeight="1"/>
    <row r="821" s="5" customFormat="1" ht="15.75" customHeight="1"/>
    <row r="822" s="5" customFormat="1" ht="15.75" customHeight="1"/>
    <row r="823" s="5" customFormat="1" ht="15.75" customHeight="1"/>
    <row r="824" s="5" customFormat="1" ht="15.75" customHeight="1"/>
    <row r="825" s="5" customFormat="1" ht="15.75" customHeight="1"/>
    <row r="826" s="5" customFormat="1" ht="15.75" customHeight="1"/>
    <row r="827" s="5" customFormat="1" ht="15.75" customHeight="1"/>
    <row r="828" s="5" customFormat="1" ht="15.75" customHeight="1"/>
    <row r="829" s="5" customFormat="1" ht="15.75" customHeight="1"/>
    <row r="830" s="5" customFormat="1" ht="15.75" customHeight="1"/>
    <row r="831" s="5" customFormat="1" ht="15.75" customHeight="1"/>
    <row r="832" s="5" customFormat="1" ht="15.75" customHeight="1"/>
    <row r="833" s="5" customFormat="1" ht="15.75" customHeight="1"/>
    <row r="834" s="5" customFormat="1" ht="15.75" customHeight="1"/>
    <row r="835" s="5" customFormat="1" ht="15.75" customHeight="1"/>
    <row r="836" s="5" customFormat="1" ht="15.75" customHeight="1"/>
    <row r="837" s="5" customFormat="1" ht="15.75" customHeight="1"/>
    <row r="838" s="5" customFormat="1" ht="15.75" customHeight="1"/>
    <row r="839" s="5" customFormat="1" ht="15.75" customHeight="1"/>
    <row r="840" s="5" customFormat="1" ht="15.75" customHeight="1"/>
    <row r="841" s="5" customFormat="1" ht="15.75" customHeight="1"/>
    <row r="842" s="5" customFormat="1" ht="15.75" customHeight="1"/>
    <row r="843" s="5" customFormat="1" ht="15.75" customHeight="1"/>
    <row r="844" s="5" customFormat="1" ht="15.75" customHeight="1"/>
    <row r="845" s="5" customFormat="1" ht="15.75" customHeight="1"/>
    <row r="846" s="5" customFormat="1" ht="15.75" customHeight="1"/>
    <row r="847" s="5" customFormat="1" ht="15.75" customHeight="1"/>
    <row r="848" s="5" customFormat="1" ht="15.75" customHeight="1"/>
    <row r="849" s="5" customFormat="1" ht="15.75" customHeight="1"/>
    <row r="850" s="5" customFormat="1" ht="15.75" customHeight="1"/>
    <row r="851" s="5" customFormat="1" ht="15.75" customHeight="1"/>
    <row r="852" s="5" customFormat="1" ht="15.75" customHeight="1"/>
    <row r="853" s="5" customFormat="1" ht="15.75" customHeight="1"/>
    <row r="854" s="5" customFormat="1" ht="15.75" customHeight="1"/>
    <row r="855" s="5" customFormat="1" ht="15.75" customHeight="1"/>
    <row r="856" s="5" customFormat="1" ht="15.75" customHeight="1"/>
    <row r="857" s="5" customFormat="1" ht="15.75" customHeight="1"/>
    <row r="858" s="5" customFormat="1" ht="15.75" customHeight="1"/>
    <row r="859" s="5" customFormat="1" ht="15.75" customHeight="1"/>
    <row r="860" s="5" customFormat="1" ht="15.75" customHeight="1"/>
    <row r="861" s="5" customFormat="1" ht="15.75" customHeight="1"/>
    <row r="862" s="5" customFormat="1" ht="15.75" customHeight="1"/>
    <row r="863" s="5" customFormat="1" ht="15.75" customHeight="1"/>
    <row r="864" s="5" customFormat="1" ht="15.75" customHeight="1"/>
    <row r="865" s="5" customFormat="1" ht="15.75" customHeight="1"/>
    <row r="866" s="5" customFormat="1" ht="15.75" customHeight="1"/>
    <row r="867" s="5" customFormat="1" ht="15.75" customHeight="1"/>
    <row r="868" s="5" customFormat="1" ht="15.75" customHeight="1"/>
    <row r="869" s="5" customFormat="1" ht="15.75" customHeight="1"/>
    <row r="870" s="5" customFormat="1" ht="15.75" customHeight="1"/>
    <row r="871" s="5" customFormat="1" ht="15.75" customHeight="1"/>
    <row r="872" s="5" customFormat="1" ht="15.75" customHeight="1"/>
    <row r="873" s="5" customFormat="1" ht="15.75" customHeight="1"/>
    <row r="874" s="5" customFormat="1" ht="15.75" customHeight="1"/>
    <row r="875" s="5" customFormat="1" ht="15.75" customHeight="1"/>
    <row r="876" s="5" customFormat="1" ht="15.75" customHeight="1"/>
    <row r="877" s="5" customFormat="1" ht="15.75" customHeight="1"/>
    <row r="878" s="5" customFormat="1" ht="15.75" customHeight="1"/>
    <row r="879" s="5" customFormat="1" ht="15.75" customHeight="1"/>
    <row r="880" s="5" customFormat="1" ht="15.75" customHeight="1"/>
    <row r="881" s="5" customFormat="1" ht="15.75" customHeight="1"/>
    <row r="882" s="5" customFormat="1" ht="15.75" customHeight="1"/>
    <row r="883" s="5" customFormat="1" ht="15.75" customHeight="1"/>
    <row r="884" s="5" customFormat="1" ht="15.75" customHeight="1"/>
    <row r="885" s="5" customFormat="1" ht="15.75" customHeight="1"/>
    <row r="886" s="5" customFormat="1" ht="15.75" customHeight="1"/>
    <row r="887" s="5" customFormat="1" ht="15.75" customHeight="1"/>
    <row r="888" s="5" customFormat="1" ht="15.75" customHeight="1"/>
    <row r="889" s="5" customFormat="1" ht="15.75" customHeight="1"/>
    <row r="890" s="5" customFormat="1" ht="15.75" customHeight="1"/>
    <row r="891" s="5" customFormat="1" ht="15.75" customHeight="1"/>
    <row r="892" s="5" customFormat="1" ht="15.75" customHeight="1"/>
    <row r="893" s="5" customFormat="1" ht="15.75" customHeight="1"/>
    <row r="894" s="5" customFormat="1" ht="15.75" customHeight="1"/>
    <row r="895" s="5" customFormat="1" ht="15.75" customHeight="1"/>
    <row r="896" s="5" customFormat="1" ht="15.75" customHeight="1"/>
    <row r="897" s="5" customFormat="1" ht="15.75" customHeight="1"/>
    <row r="898" s="5" customFormat="1" ht="15.75" customHeight="1"/>
    <row r="899" s="5" customFormat="1" ht="15.75" customHeight="1"/>
    <row r="900" s="5" customFormat="1" ht="15.75" customHeight="1"/>
    <row r="901" s="5" customFormat="1" ht="15.75" customHeight="1"/>
    <row r="902" s="5" customFormat="1" ht="15.75" customHeight="1"/>
    <row r="903" s="5" customFormat="1" ht="15.75" customHeight="1"/>
    <row r="904" s="5" customFormat="1" ht="15.75" customHeight="1"/>
    <row r="905" s="5" customFormat="1" ht="15.75" customHeight="1"/>
    <row r="906" s="5" customFormat="1" ht="15.75" customHeight="1"/>
    <row r="907" s="5" customFormat="1" ht="15.75" customHeight="1"/>
    <row r="908" s="5" customFormat="1" ht="15.75" customHeight="1"/>
    <row r="909" s="5" customFormat="1" ht="15.75" customHeight="1"/>
    <row r="910" s="5" customFormat="1" ht="15.75" customHeight="1"/>
    <row r="911" s="5" customFormat="1" ht="15.75" customHeight="1"/>
    <row r="912" s="5" customFormat="1" ht="15.75" customHeight="1"/>
    <row r="913" s="5" customFormat="1" ht="15.75" customHeight="1"/>
    <row r="914" s="5" customFormat="1" ht="15.75" customHeight="1"/>
    <row r="915" s="5" customFormat="1" ht="15.75" customHeight="1"/>
    <row r="916" s="5" customFormat="1" ht="15.75" customHeight="1"/>
    <row r="917" s="5" customFormat="1" ht="15.75" customHeight="1"/>
    <row r="918" s="5" customFormat="1" ht="15.75" customHeight="1"/>
    <row r="919" s="5" customFormat="1" ht="15.75" customHeight="1"/>
    <row r="920" s="5" customFormat="1" ht="15.75" customHeight="1"/>
    <row r="921" s="5" customFormat="1" ht="15.75" customHeight="1"/>
    <row r="922" s="5" customFormat="1" ht="15.75" customHeight="1"/>
    <row r="923" s="5" customFormat="1" ht="15.75" customHeight="1"/>
    <row r="924" s="5" customFormat="1" ht="15.75" customHeight="1"/>
    <row r="925" s="5" customFormat="1" ht="15.75" customHeight="1"/>
    <row r="926" s="5" customFormat="1" ht="15.75" customHeight="1"/>
    <row r="927" s="5" customFormat="1" ht="15.75" customHeight="1"/>
    <row r="928" s="5" customFormat="1" ht="15.75" customHeight="1"/>
    <row r="929" s="5" customFormat="1" ht="15.75" customHeight="1"/>
    <row r="930" s="5" customFormat="1" ht="15.75" customHeight="1"/>
    <row r="931" s="5" customFormat="1" ht="15.75" customHeight="1"/>
    <row r="932" s="5" customFormat="1" ht="15.75" customHeight="1"/>
    <row r="933" s="5" customFormat="1" ht="15.75" customHeight="1"/>
    <row r="934" s="5" customFormat="1" ht="15.75" customHeight="1"/>
    <row r="935" s="5" customFormat="1" ht="15.75" customHeight="1"/>
    <row r="936" s="5" customFormat="1" ht="15.75" customHeight="1"/>
    <row r="937" s="5" customFormat="1" ht="15.75" customHeight="1"/>
    <row r="938" s="5" customFormat="1" ht="15.75" customHeight="1"/>
    <row r="939" s="5" customFormat="1" ht="15.75" customHeight="1"/>
    <row r="940" s="5" customFormat="1" ht="15.75" customHeight="1"/>
    <row r="941" s="5" customFormat="1" ht="15.75" customHeight="1"/>
    <row r="942" s="5" customFormat="1" ht="15.75" customHeight="1"/>
    <row r="943" s="5" customFormat="1" ht="15.75" customHeight="1"/>
    <row r="944" s="5" customFormat="1" ht="15.75" customHeight="1"/>
    <row r="945" s="5" customFormat="1" ht="15.75" customHeight="1"/>
    <row r="946" s="5" customFormat="1" ht="15.75" customHeight="1"/>
    <row r="947" s="5" customFormat="1" ht="15.75" customHeight="1"/>
    <row r="948" s="5" customFormat="1" ht="15.75" customHeight="1"/>
    <row r="949" s="5" customFormat="1" ht="15.75" customHeight="1"/>
    <row r="950" s="5" customFormat="1" ht="15.75" customHeight="1"/>
    <row r="951" s="5" customFormat="1" ht="15.75" customHeight="1"/>
    <row r="952" s="5" customFormat="1" ht="15.75" customHeight="1"/>
    <row r="953" s="5" customFormat="1" ht="15.75" customHeight="1"/>
    <row r="954" s="5" customFormat="1" ht="15.75" customHeight="1"/>
    <row r="955" s="5" customFormat="1" ht="15.75" customHeight="1"/>
    <row r="956" s="5" customFormat="1" ht="15.75" customHeight="1"/>
    <row r="957" s="5" customFormat="1" ht="15.75" customHeight="1"/>
    <row r="958" s="5" customFormat="1" ht="15.75" customHeight="1"/>
    <row r="959" s="5" customFormat="1" ht="15.75" customHeight="1"/>
    <row r="960" s="5" customFormat="1" ht="15.75" customHeight="1"/>
    <row r="961" s="5" customFormat="1" ht="15.75" customHeight="1"/>
    <row r="962" s="5" customFormat="1" ht="15.75" customHeight="1"/>
    <row r="963" s="5" customFormat="1" ht="15.75" customHeight="1"/>
    <row r="964" s="5" customFormat="1" ht="15.75" customHeight="1"/>
    <row r="965" s="5" customFormat="1" ht="15.75" customHeight="1"/>
    <row r="966" s="5" customFormat="1" ht="15.75" customHeight="1"/>
    <row r="967" s="5" customFormat="1" ht="15.75" customHeight="1"/>
    <row r="968" s="5" customFormat="1" ht="15.75" customHeight="1"/>
    <row r="969" s="5" customFormat="1" ht="15.75" customHeight="1"/>
    <row r="970" s="5" customFormat="1" ht="15.75" customHeight="1"/>
    <row r="971" s="5" customFormat="1" ht="15.75" customHeight="1"/>
    <row r="972" s="5" customFormat="1" ht="15.75" customHeight="1"/>
    <row r="973" s="5" customFormat="1" ht="15.75" customHeight="1"/>
    <row r="974" s="5" customFormat="1" ht="15.75" customHeight="1"/>
    <row r="975" s="5" customFormat="1" ht="15.75" customHeight="1"/>
    <row r="976" s="5" customFormat="1" ht="15.75" customHeight="1"/>
    <row r="977" s="5" customFormat="1" ht="15.75" customHeight="1"/>
    <row r="978" s="5" customFormat="1" ht="15.75" customHeight="1"/>
    <row r="979" s="5" customFormat="1" ht="15.75" customHeight="1"/>
    <row r="980" s="5" customFormat="1" ht="15.75" customHeight="1"/>
    <row r="981" s="5" customFormat="1" ht="15.75" customHeight="1"/>
    <row r="982" s="5" customFormat="1" ht="15.75" customHeight="1"/>
    <row r="983" s="5" customFormat="1" ht="15.75" customHeight="1"/>
    <row r="984" s="5" customFormat="1" ht="15.75" customHeight="1"/>
    <row r="985" s="5" customFormat="1" ht="15.75" customHeight="1"/>
    <row r="986" s="5" customFormat="1" ht="15.75" customHeight="1"/>
    <row r="987" s="5" customFormat="1" ht="15.75" customHeight="1"/>
    <row r="988" s="5" customFormat="1" ht="15.75" customHeight="1"/>
    <row r="989" s="5" customFormat="1" ht="15.75" customHeight="1"/>
    <row r="990" s="5" customFormat="1" ht="15.75" customHeight="1"/>
    <row r="991" s="5" customFormat="1" ht="15.75" customHeight="1"/>
    <row r="992" s="5" customFormat="1" ht="15.75" customHeight="1"/>
    <row r="993" s="5" customFormat="1" ht="15.75" customHeight="1"/>
  </sheetData>
  <sheetProtection algorithmName="SHA-512" hashValue="GgMvfmHrABkg9SUqx1Pxqzq0ZjYd92NCNmFsW/tmowPr6J1qzGBj54Vu3VSZKVGlHJ2Ax2gV1HVuKaTHHs/5Xw==" saltValue="oI/ZXUsv+rgxIxMRHwGeqQ==" spinCount="100000" sheet="1" objects="1" scenarios="1" selectLockedCells="1"/>
  <mergeCells count="64">
    <mergeCell ref="C58:AV64"/>
    <mergeCell ref="AB14:AV15"/>
    <mergeCell ref="L32:AV33"/>
    <mergeCell ref="L34:AV35"/>
    <mergeCell ref="L36:AV37"/>
    <mergeCell ref="X19:AA20"/>
    <mergeCell ref="AB19:AV20"/>
    <mergeCell ref="AB21:AV21"/>
    <mergeCell ref="B22:AV26"/>
    <mergeCell ref="C28:K29"/>
    <mergeCell ref="L28:AV29"/>
    <mergeCell ref="L30:AV31"/>
    <mergeCell ref="C34:G37"/>
    <mergeCell ref="H34:K35"/>
    <mergeCell ref="R48:AV49"/>
    <mergeCell ref="P48:Q49"/>
    <mergeCell ref="L52:O53"/>
    <mergeCell ref="P52:Q53"/>
    <mergeCell ref="AO38:AQ39"/>
    <mergeCell ref="R38:V39"/>
    <mergeCell ref="W38:X39"/>
    <mergeCell ref="Y38:AA39"/>
    <mergeCell ref="R52:AV53"/>
    <mergeCell ref="AH38:AL39"/>
    <mergeCell ref="AM38:AN39"/>
    <mergeCell ref="R50:AV51"/>
    <mergeCell ref="AR38:AS39"/>
    <mergeCell ref="L50:O51"/>
    <mergeCell ref="P50:Q51"/>
    <mergeCell ref="AD2:AJ2"/>
    <mergeCell ref="AK2:AP2"/>
    <mergeCell ref="AR2:AV2"/>
    <mergeCell ref="B3:AV5"/>
    <mergeCell ref="AL7:AV7"/>
    <mergeCell ref="B8:T9"/>
    <mergeCell ref="B10:T11"/>
    <mergeCell ref="X11:AA12"/>
    <mergeCell ref="AB11:AV12"/>
    <mergeCell ref="X13:AA17"/>
    <mergeCell ref="AB16:AG17"/>
    <mergeCell ref="AI16:AV17"/>
    <mergeCell ref="P54:Q55"/>
    <mergeCell ref="C40:K41"/>
    <mergeCell ref="C42:K55"/>
    <mergeCell ref="L42:O43"/>
    <mergeCell ref="P42:Q43"/>
    <mergeCell ref="L44:O45"/>
    <mergeCell ref="P44:Q45"/>
    <mergeCell ref="L40:AV41"/>
    <mergeCell ref="R42:AV43"/>
    <mergeCell ref="R44:AV45"/>
    <mergeCell ref="L46:O47"/>
    <mergeCell ref="P46:Q47"/>
    <mergeCell ref="R54:AV55"/>
    <mergeCell ref="L54:O55"/>
    <mergeCell ref="R46:AV47"/>
    <mergeCell ref="L48:O49"/>
    <mergeCell ref="C30:K31"/>
    <mergeCell ref="C32:K33"/>
    <mergeCell ref="AB38:AC39"/>
    <mergeCell ref="AD38:AG39"/>
    <mergeCell ref="H36:K37"/>
    <mergeCell ref="C38:K39"/>
    <mergeCell ref="L38:O39"/>
  </mergeCells>
  <phoneticPr fontId="2"/>
  <conditionalFormatting sqref="C58:AV64">
    <cfRule type="expression" dxfId="109" priority="1" stopIfTrue="1">
      <formula>$C$58&lt;&gt;""</formula>
    </cfRule>
    <cfRule type="expression" dxfId="108" priority="9">
      <formula>OR($L$50="○",$L$54="○")</formula>
    </cfRule>
  </conditionalFormatting>
  <conditionalFormatting sqref="L42:O55">
    <cfRule type="expression" dxfId="107" priority="2">
      <formula>L42&lt;&gt;""</formula>
    </cfRule>
  </conditionalFormatting>
  <conditionalFormatting sqref="L40:AV41">
    <cfRule type="expression" dxfId="106" priority="3">
      <formula>$L$40&lt;&gt;""</formula>
    </cfRule>
  </conditionalFormatting>
  <conditionalFormatting sqref="R38:V39">
    <cfRule type="expression" dxfId="105" priority="5">
      <formula>$R$38&lt;&gt;""</formula>
    </cfRule>
  </conditionalFormatting>
  <conditionalFormatting sqref="Y38:AA39">
    <cfRule type="expression" dxfId="104" priority="4">
      <formula>$Y$38&lt;&gt;""</formula>
    </cfRule>
  </conditionalFormatting>
  <conditionalFormatting sqref="AL7">
    <cfRule type="expression" dxfId="103" priority="8">
      <formula>AL7&lt;&gt;""</formula>
    </cfRule>
  </conditionalFormatting>
  <dataValidations count="6">
    <dataValidation type="list" allowBlank="1" showInputMessage="1" showErrorMessage="1" prompt="新しい様式での活動年度を選択してください - 2026年10月にマネジメントシートが改訂されました。_x000a_改訂以前から「板橋エコアクション2008」に取り組んでいた方も、最初は「初年度」を選んでください。_x000a_今年度から活動レベルを上げた方は、「2年目以降」を選んでください。" sqref="L40" xr:uid="{00000000-0002-0000-0100-000001000000}">
      <formula1>"初年度,2年目以降"</formula1>
    </dataValidation>
    <dataValidation allowBlank="1" showInputMessage="1" showErrorMessage="1" promptTitle="修正、連絡内容を記載" prompt="申請内容で５と７を選択したときは、その内容を記載してください。" sqref="C58:AV64" xr:uid="{A2A82B58-FF9A-495F-ABD9-3B26886C84CE}"/>
    <dataValidation type="list" allowBlank="1" showInputMessage="1" showErrorMessage="1" errorTitle="申請内容" error="該当するときは〇を選択してください。" promptTitle="該当するときは〇を選択" prompt="複数の項目を〇にしても結構です（同時申請可）。" sqref="L42:O55" xr:uid="{A30F67B5-D4F5-4FBA-A8C4-ED9DF0C4A58A}">
      <formula1>"○"</formula1>
    </dataValidation>
    <dataValidation type="date" operator="greaterThanOrEqual" allowBlank="1" showInputMessage="1" showErrorMessage="1" errorTitle="日付" error="西暦年月日を入力してください。" promptTitle="年月日を / で区切る" prompt="記入例：_x000a_2027/5/31" sqref="AL7:AV7" xr:uid="{B6D23D3D-28BF-4C72-963C-E6F6C43BC9A8}">
      <formula1>1</formula1>
    </dataValidation>
    <dataValidation type="whole" operator="greaterThanOrEqual" allowBlank="1" showInputMessage="1" showErrorMessage="1" errorTitle="活動期間" error="西暦年月を半角数字で入力してください。" sqref="R38:V39" xr:uid="{3F78CC2A-65A6-40BF-AA63-C553759E7086}">
      <formula1>1900</formula1>
    </dataValidation>
    <dataValidation type="whole" allowBlank="1" showInputMessage="1" showErrorMessage="1" errorTitle="活動期間" error="西暦年月を半角数字で入力してください。" sqref="Y38:AA39" xr:uid="{DBD3D5F6-D46C-4446-A266-E4D8D9B9BB49}">
      <formula1>1</formula1>
      <formula2>12</formula2>
    </dataValidation>
  </dataValidations>
  <pageMargins left="0.9055118110236221" right="0.70866141732283472" top="0.74803149606299213" bottom="0.74803149606299213" header="0" footer="0"/>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1044"/>
  <sheetViews>
    <sheetView showGridLines="0" tabSelected="1" zoomScale="70" zoomScaleNormal="70" workbookViewId="0">
      <pane xSplit="4" ySplit="5" topLeftCell="E6" activePane="bottomRight" state="frozen"/>
      <selection pane="topRight" activeCell="E1" sqref="E1"/>
      <selection pane="bottomLeft" activeCell="A6" sqref="A6"/>
      <selection pane="bottomRight" activeCell="K58" sqref="K58"/>
    </sheetView>
  </sheetViews>
  <sheetFormatPr defaultColWidth="14.453125" defaultRowHeight="15" customHeight="1"/>
  <cols>
    <col min="1" max="1" width="21.453125" style="5" customWidth="1"/>
    <col min="2" max="2" width="14.453125" style="5" customWidth="1"/>
    <col min="3" max="3" width="11.453125" style="5" customWidth="1"/>
    <col min="4" max="4" width="8.81640625" style="5" customWidth="1"/>
    <col min="5" max="16" width="10.1796875" style="5" customWidth="1"/>
    <col min="17" max="17" width="10.453125" style="5" customWidth="1"/>
    <col min="18" max="16384" width="14.453125" style="5"/>
  </cols>
  <sheetData>
    <row r="1" spans="1:17" ht="15" customHeight="1">
      <c r="A1" s="19" t="s">
        <v>243</v>
      </c>
    </row>
    <row r="2" spans="1:17" ht="15" customHeight="1">
      <c r="A2" s="7"/>
    </row>
    <row r="3" spans="1:17" ht="18" customHeight="1">
      <c r="A3" s="87" t="s">
        <v>0</v>
      </c>
    </row>
    <row r="4" spans="1:17" ht="18" customHeight="1">
      <c r="A4" s="239" t="s">
        <v>1</v>
      </c>
      <c r="E4" s="118"/>
      <c r="F4" s="119"/>
      <c r="H4" s="118"/>
      <c r="I4" s="118"/>
      <c r="J4" s="118"/>
      <c r="K4" s="118"/>
      <c r="L4" s="118"/>
      <c r="M4" s="118"/>
      <c r="N4" s="118"/>
      <c r="O4" s="118"/>
      <c r="P4" s="118"/>
      <c r="Q4" s="118"/>
    </row>
    <row r="5" spans="1:17" ht="18" customHeight="1">
      <c r="A5" s="240"/>
      <c r="B5" s="120" t="s">
        <v>2</v>
      </c>
      <c r="C5" s="120" t="s">
        <v>3</v>
      </c>
      <c r="D5" s="120" t="s">
        <v>4</v>
      </c>
      <c r="E5" s="121">
        <f>申請書!$Y$38</f>
        <v>0</v>
      </c>
      <c r="F5" s="121" t="str">
        <f>IF(OR(E5="", E5=0), "", IF(E5=12, 1, E5+1))</f>
        <v/>
      </c>
      <c r="G5" s="121" t="str">
        <f t="shared" ref="G5:P5" si="0">IF(OR(F5="", F5=0), "", IF(F5=12, 1, F5+1))</f>
        <v/>
      </c>
      <c r="H5" s="121" t="str">
        <f t="shared" si="0"/>
        <v/>
      </c>
      <c r="I5" s="121" t="str">
        <f t="shared" si="0"/>
        <v/>
      </c>
      <c r="J5" s="121" t="str">
        <f t="shared" si="0"/>
        <v/>
      </c>
      <c r="K5" s="121" t="str">
        <f t="shared" si="0"/>
        <v/>
      </c>
      <c r="L5" s="121" t="str">
        <f t="shared" si="0"/>
        <v/>
      </c>
      <c r="M5" s="121" t="str">
        <f t="shared" si="0"/>
        <v/>
      </c>
      <c r="N5" s="121" t="str">
        <f t="shared" si="0"/>
        <v/>
      </c>
      <c r="O5" s="121" t="str">
        <f t="shared" si="0"/>
        <v/>
      </c>
      <c r="P5" s="121" t="str">
        <f t="shared" si="0"/>
        <v/>
      </c>
      <c r="Q5" s="258" t="s">
        <v>9</v>
      </c>
    </row>
    <row r="6" spans="1:17" ht="18" customHeight="1">
      <c r="A6" s="683" t="s">
        <v>10</v>
      </c>
      <c r="B6" s="670" t="s">
        <v>11</v>
      </c>
      <c r="C6" s="122" t="s">
        <v>12</v>
      </c>
      <c r="D6" s="122" t="s">
        <v>13</v>
      </c>
      <c r="E6" s="218"/>
      <c r="F6" s="219"/>
      <c r="G6" s="219"/>
      <c r="H6" s="219"/>
      <c r="I6" s="219"/>
      <c r="J6" s="219"/>
      <c r="K6" s="219"/>
      <c r="L6" s="219"/>
      <c r="M6" s="219"/>
      <c r="N6" s="219"/>
      <c r="O6" s="219"/>
      <c r="P6" s="220"/>
      <c r="Q6" s="259">
        <f t="shared" ref="Q6:Q41" si="1">SUM(E6:P6)</f>
        <v>0</v>
      </c>
    </row>
    <row r="7" spans="1:17" ht="15" customHeight="1">
      <c r="A7" s="672"/>
      <c r="B7" s="663"/>
      <c r="C7" s="159" t="s">
        <v>16</v>
      </c>
      <c r="D7" s="159" t="s">
        <v>17</v>
      </c>
      <c r="E7" s="221"/>
      <c r="F7" s="222"/>
      <c r="G7" s="222"/>
      <c r="H7" s="222"/>
      <c r="I7" s="222"/>
      <c r="J7" s="222"/>
      <c r="K7" s="222"/>
      <c r="L7" s="222"/>
      <c r="M7" s="222"/>
      <c r="N7" s="222"/>
      <c r="O7" s="222"/>
      <c r="P7" s="223"/>
      <c r="Q7" s="260">
        <f t="shared" si="1"/>
        <v>0</v>
      </c>
    </row>
    <row r="8" spans="1:17" ht="18" customHeight="1">
      <c r="A8" s="672"/>
      <c r="B8" s="670" t="s">
        <v>18</v>
      </c>
      <c r="C8" s="122" t="s">
        <v>12</v>
      </c>
      <c r="D8" s="122" t="s">
        <v>19</v>
      </c>
      <c r="E8" s="218"/>
      <c r="F8" s="219"/>
      <c r="G8" s="219"/>
      <c r="H8" s="219"/>
      <c r="I8" s="219"/>
      <c r="J8" s="219"/>
      <c r="K8" s="219"/>
      <c r="L8" s="219"/>
      <c r="M8" s="219"/>
      <c r="N8" s="219"/>
      <c r="O8" s="219"/>
      <c r="P8" s="220"/>
      <c r="Q8" s="259">
        <f t="shared" si="1"/>
        <v>0</v>
      </c>
    </row>
    <row r="9" spans="1:17" ht="15" customHeight="1">
      <c r="A9" s="672"/>
      <c r="B9" s="663"/>
      <c r="C9" s="159" t="s">
        <v>16</v>
      </c>
      <c r="D9" s="159" t="s">
        <v>17</v>
      </c>
      <c r="E9" s="221"/>
      <c r="F9" s="222"/>
      <c r="G9" s="222"/>
      <c r="H9" s="222"/>
      <c r="I9" s="222"/>
      <c r="J9" s="222"/>
      <c r="K9" s="222"/>
      <c r="L9" s="222"/>
      <c r="M9" s="222"/>
      <c r="N9" s="222"/>
      <c r="O9" s="222"/>
      <c r="P9" s="223"/>
      <c r="Q9" s="260">
        <f t="shared" si="1"/>
        <v>0</v>
      </c>
    </row>
    <row r="10" spans="1:17" ht="18" customHeight="1">
      <c r="A10" s="672"/>
      <c r="B10" s="670" t="s">
        <v>20</v>
      </c>
      <c r="C10" s="122" t="s">
        <v>12</v>
      </c>
      <c r="D10" s="122" t="s">
        <v>21</v>
      </c>
      <c r="E10" s="218"/>
      <c r="F10" s="219"/>
      <c r="G10" s="219"/>
      <c r="H10" s="219"/>
      <c r="I10" s="219"/>
      <c r="J10" s="219"/>
      <c r="K10" s="219"/>
      <c r="L10" s="219"/>
      <c r="M10" s="219"/>
      <c r="N10" s="219"/>
      <c r="O10" s="219"/>
      <c r="P10" s="220"/>
      <c r="Q10" s="259">
        <f t="shared" si="1"/>
        <v>0</v>
      </c>
    </row>
    <row r="11" spans="1:17" ht="15" customHeight="1">
      <c r="A11" s="672"/>
      <c r="B11" s="663"/>
      <c r="C11" s="159" t="s">
        <v>16</v>
      </c>
      <c r="D11" s="159" t="s">
        <v>17</v>
      </c>
      <c r="E11" s="221"/>
      <c r="F11" s="222"/>
      <c r="G11" s="222"/>
      <c r="H11" s="222"/>
      <c r="I11" s="222"/>
      <c r="J11" s="222"/>
      <c r="K11" s="222"/>
      <c r="L11" s="222"/>
      <c r="M11" s="222"/>
      <c r="N11" s="222"/>
      <c r="O11" s="222"/>
      <c r="P11" s="223"/>
      <c r="Q11" s="260">
        <f t="shared" si="1"/>
        <v>0</v>
      </c>
    </row>
    <row r="12" spans="1:17" ht="18" customHeight="1">
      <c r="A12" s="672"/>
      <c r="B12" s="670" t="s">
        <v>24</v>
      </c>
      <c r="C12" s="122" t="s">
        <v>12</v>
      </c>
      <c r="D12" s="122" t="s">
        <v>21</v>
      </c>
      <c r="E12" s="218"/>
      <c r="F12" s="219"/>
      <c r="G12" s="219"/>
      <c r="H12" s="219"/>
      <c r="I12" s="219"/>
      <c r="J12" s="219"/>
      <c r="K12" s="219"/>
      <c r="L12" s="219"/>
      <c r="M12" s="219"/>
      <c r="N12" s="219"/>
      <c r="O12" s="219"/>
      <c r="P12" s="220"/>
      <c r="Q12" s="259">
        <f t="shared" si="1"/>
        <v>0</v>
      </c>
    </row>
    <row r="13" spans="1:17" ht="15" customHeight="1">
      <c r="A13" s="672"/>
      <c r="B13" s="663"/>
      <c r="C13" s="159" t="s">
        <v>16</v>
      </c>
      <c r="D13" s="159" t="s">
        <v>17</v>
      </c>
      <c r="E13" s="221"/>
      <c r="F13" s="222"/>
      <c r="G13" s="222"/>
      <c r="H13" s="222"/>
      <c r="I13" s="222"/>
      <c r="J13" s="222"/>
      <c r="K13" s="222"/>
      <c r="L13" s="222"/>
      <c r="M13" s="222"/>
      <c r="N13" s="222"/>
      <c r="O13" s="222"/>
      <c r="P13" s="223"/>
      <c r="Q13" s="260">
        <f t="shared" si="1"/>
        <v>0</v>
      </c>
    </row>
    <row r="14" spans="1:17" ht="18" customHeight="1">
      <c r="A14" s="672"/>
      <c r="B14" s="670" t="s">
        <v>28</v>
      </c>
      <c r="C14" s="122" t="s">
        <v>12</v>
      </c>
      <c r="D14" s="122" t="s">
        <v>21</v>
      </c>
      <c r="E14" s="218"/>
      <c r="F14" s="219"/>
      <c r="G14" s="219"/>
      <c r="H14" s="219"/>
      <c r="I14" s="219"/>
      <c r="J14" s="219"/>
      <c r="K14" s="219"/>
      <c r="L14" s="219"/>
      <c r="M14" s="219"/>
      <c r="N14" s="219"/>
      <c r="O14" s="219"/>
      <c r="P14" s="220"/>
      <c r="Q14" s="259">
        <f t="shared" si="1"/>
        <v>0</v>
      </c>
    </row>
    <row r="15" spans="1:17" ht="15" customHeight="1">
      <c r="A15" s="672"/>
      <c r="B15" s="663"/>
      <c r="C15" s="159" t="s">
        <v>16</v>
      </c>
      <c r="D15" s="159" t="s">
        <v>17</v>
      </c>
      <c r="E15" s="221"/>
      <c r="F15" s="222"/>
      <c r="G15" s="222"/>
      <c r="H15" s="222"/>
      <c r="I15" s="222"/>
      <c r="J15" s="222"/>
      <c r="K15" s="222"/>
      <c r="L15" s="222"/>
      <c r="M15" s="222"/>
      <c r="N15" s="222"/>
      <c r="O15" s="222"/>
      <c r="P15" s="223"/>
      <c r="Q15" s="260">
        <f t="shared" si="1"/>
        <v>0</v>
      </c>
    </row>
    <row r="16" spans="1:17" ht="18" customHeight="1">
      <c r="A16" s="672"/>
      <c r="B16" s="662" t="s">
        <v>30</v>
      </c>
      <c r="C16" s="122" t="s">
        <v>12</v>
      </c>
      <c r="D16" s="122" t="s">
        <v>21</v>
      </c>
      <c r="E16" s="218"/>
      <c r="F16" s="219"/>
      <c r="G16" s="219"/>
      <c r="H16" s="219"/>
      <c r="I16" s="219"/>
      <c r="J16" s="219"/>
      <c r="K16" s="219"/>
      <c r="L16" s="219"/>
      <c r="M16" s="219"/>
      <c r="N16" s="219"/>
      <c r="O16" s="219"/>
      <c r="P16" s="220"/>
      <c r="Q16" s="259">
        <f t="shared" si="1"/>
        <v>0</v>
      </c>
    </row>
    <row r="17" spans="1:31" ht="15" customHeight="1">
      <c r="A17" s="672"/>
      <c r="B17" s="663"/>
      <c r="C17" s="159" t="s">
        <v>16</v>
      </c>
      <c r="D17" s="159" t="s">
        <v>17</v>
      </c>
      <c r="E17" s="221"/>
      <c r="F17" s="222"/>
      <c r="G17" s="222"/>
      <c r="H17" s="222"/>
      <c r="I17" s="222"/>
      <c r="J17" s="222"/>
      <c r="K17" s="222"/>
      <c r="L17" s="222"/>
      <c r="M17" s="222"/>
      <c r="N17" s="222"/>
      <c r="O17" s="222"/>
      <c r="P17" s="223"/>
      <c r="Q17" s="260">
        <f t="shared" si="1"/>
        <v>0</v>
      </c>
    </row>
    <row r="18" spans="1:31" ht="18" customHeight="1">
      <c r="A18" s="672"/>
      <c r="B18" s="243" t="s">
        <v>226</v>
      </c>
      <c r="C18" s="122" t="s">
        <v>12</v>
      </c>
      <c r="D18" s="237"/>
      <c r="E18" s="218"/>
      <c r="F18" s="219"/>
      <c r="G18" s="219"/>
      <c r="H18" s="219"/>
      <c r="I18" s="219"/>
      <c r="J18" s="219"/>
      <c r="K18" s="219"/>
      <c r="L18" s="219"/>
      <c r="M18" s="219"/>
      <c r="N18" s="219"/>
      <c r="O18" s="219"/>
      <c r="P18" s="220"/>
      <c r="Q18" s="259">
        <f t="shared" si="1"/>
        <v>0</v>
      </c>
    </row>
    <row r="19" spans="1:31" ht="15" customHeight="1">
      <c r="A19" s="672"/>
      <c r="B19" s="255" t="str">
        <f>基本情報!$AL$72&amp;""</f>
        <v/>
      </c>
      <c r="C19" s="159" t="s">
        <v>16</v>
      </c>
      <c r="D19" s="159" t="s">
        <v>17</v>
      </c>
      <c r="E19" s="221"/>
      <c r="F19" s="222"/>
      <c r="G19" s="222"/>
      <c r="H19" s="222"/>
      <c r="I19" s="222"/>
      <c r="J19" s="222"/>
      <c r="K19" s="222"/>
      <c r="L19" s="222"/>
      <c r="M19" s="222"/>
      <c r="N19" s="222"/>
      <c r="O19" s="222"/>
      <c r="P19" s="223"/>
      <c r="Q19" s="260">
        <f t="shared" si="1"/>
        <v>0</v>
      </c>
    </row>
    <row r="20" spans="1:31" ht="18" customHeight="1">
      <c r="A20" s="672"/>
      <c r="B20" s="243" t="s">
        <v>227</v>
      </c>
      <c r="C20" s="122" t="s">
        <v>12</v>
      </c>
      <c r="D20" s="237"/>
      <c r="E20" s="218"/>
      <c r="F20" s="219"/>
      <c r="G20" s="219"/>
      <c r="H20" s="219"/>
      <c r="I20" s="219"/>
      <c r="J20" s="219"/>
      <c r="K20" s="219"/>
      <c r="L20" s="219"/>
      <c r="M20" s="219"/>
      <c r="N20" s="219"/>
      <c r="O20" s="219"/>
      <c r="P20" s="220"/>
      <c r="Q20" s="259">
        <f t="shared" si="1"/>
        <v>0</v>
      </c>
    </row>
    <row r="21" spans="1:31" ht="15" customHeight="1">
      <c r="A21" s="672"/>
      <c r="B21" s="254" t="str">
        <f>基本情報!$AQ$72&amp;""</f>
        <v/>
      </c>
      <c r="C21" s="159" t="s">
        <v>16</v>
      </c>
      <c r="D21" s="159" t="s">
        <v>17</v>
      </c>
      <c r="E21" s="221"/>
      <c r="F21" s="222"/>
      <c r="G21" s="222"/>
      <c r="H21" s="222"/>
      <c r="I21" s="222"/>
      <c r="J21" s="222"/>
      <c r="K21" s="222"/>
      <c r="L21" s="222"/>
      <c r="M21" s="222"/>
      <c r="N21" s="222"/>
      <c r="O21" s="222"/>
      <c r="P21" s="223"/>
      <c r="Q21" s="260">
        <f t="shared" si="1"/>
        <v>0</v>
      </c>
    </row>
    <row r="22" spans="1:31" ht="15" customHeight="1">
      <c r="A22" s="673"/>
      <c r="B22" s="668" t="s">
        <v>39</v>
      </c>
      <c r="C22" s="669"/>
      <c r="D22" s="160" t="s">
        <v>17</v>
      </c>
      <c r="E22" s="161">
        <f t="shared" ref="E22:P22" si="2">E7+E9+E11+E13+E15+E17+E19+E21</f>
        <v>0</v>
      </c>
      <c r="F22" s="162">
        <f t="shared" si="2"/>
        <v>0</v>
      </c>
      <c r="G22" s="162">
        <f t="shared" si="2"/>
        <v>0</v>
      </c>
      <c r="H22" s="162">
        <f t="shared" si="2"/>
        <v>0</v>
      </c>
      <c r="I22" s="162">
        <f t="shared" si="2"/>
        <v>0</v>
      </c>
      <c r="J22" s="162">
        <f t="shared" si="2"/>
        <v>0</v>
      </c>
      <c r="K22" s="162">
        <f t="shared" si="2"/>
        <v>0</v>
      </c>
      <c r="L22" s="162">
        <f t="shared" si="2"/>
        <v>0</v>
      </c>
      <c r="M22" s="162">
        <f t="shared" si="2"/>
        <v>0</v>
      </c>
      <c r="N22" s="162">
        <f t="shared" si="2"/>
        <v>0</v>
      </c>
      <c r="O22" s="162">
        <f t="shared" si="2"/>
        <v>0</v>
      </c>
      <c r="P22" s="163">
        <f t="shared" si="2"/>
        <v>0</v>
      </c>
      <c r="Q22" s="261">
        <f t="shared" si="1"/>
        <v>0</v>
      </c>
    </row>
    <row r="23" spans="1:31" ht="18" customHeight="1">
      <c r="A23" s="671" t="s">
        <v>41</v>
      </c>
      <c r="B23" s="664" t="s">
        <v>199</v>
      </c>
      <c r="C23" s="122" t="s">
        <v>42</v>
      </c>
      <c r="D23" s="122" t="s">
        <v>21</v>
      </c>
      <c r="E23" s="218"/>
      <c r="F23" s="219"/>
      <c r="G23" s="219"/>
      <c r="H23" s="219"/>
      <c r="I23" s="219"/>
      <c r="J23" s="219"/>
      <c r="K23" s="219"/>
      <c r="L23" s="219"/>
      <c r="M23" s="219"/>
      <c r="N23" s="219"/>
      <c r="O23" s="219"/>
      <c r="P23" s="220"/>
      <c r="Q23" s="259">
        <f t="shared" si="1"/>
        <v>0</v>
      </c>
    </row>
    <row r="24" spans="1:31" ht="15" customHeight="1">
      <c r="A24" s="672"/>
      <c r="B24" s="663"/>
      <c r="C24" s="159" t="s">
        <v>43</v>
      </c>
      <c r="D24" s="159" t="s">
        <v>17</v>
      </c>
      <c r="E24" s="221"/>
      <c r="F24" s="222"/>
      <c r="G24" s="222"/>
      <c r="H24" s="222"/>
      <c r="I24" s="222"/>
      <c r="J24" s="222"/>
      <c r="K24" s="222"/>
      <c r="L24" s="222"/>
      <c r="M24" s="222"/>
      <c r="N24" s="222"/>
      <c r="O24" s="222"/>
      <c r="P24" s="223"/>
      <c r="Q24" s="260">
        <f t="shared" si="1"/>
        <v>0</v>
      </c>
      <c r="R24" s="24"/>
      <c r="S24" s="24"/>
      <c r="T24" s="24"/>
      <c r="U24" s="24"/>
      <c r="V24" s="24"/>
      <c r="W24" s="24"/>
      <c r="X24" s="24"/>
      <c r="Y24" s="24"/>
      <c r="Z24" s="24"/>
      <c r="AA24" s="24"/>
      <c r="AB24" s="24"/>
      <c r="AC24" s="24"/>
      <c r="AD24" s="24"/>
      <c r="AE24" s="24"/>
    </row>
    <row r="25" spans="1:31" ht="18" customHeight="1">
      <c r="A25" s="672"/>
      <c r="B25" s="664" t="s">
        <v>200</v>
      </c>
      <c r="C25" s="122" t="s">
        <v>42</v>
      </c>
      <c r="D25" s="122" t="s">
        <v>45</v>
      </c>
      <c r="E25" s="218"/>
      <c r="F25" s="219"/>
      <c r="G25" s="219"/>
      <c r="H25" s="219"/>
      <c r="I25" s="219"/>
      <c r="J25" s="219"/>
      <c r="K25" s="219"/>
      <c r="L25" s="219"/>
      <c r="M25" s="219"/>
      <c r="N25" s="219"/>
      <c r="O25" s="219"/>
      <c r="P25" s="220"/>
      <c r="Q25" s="259">
        <f t="shared" si="1"/>
        <v>0</v>
      </c>
    </row>
    <row r="26" spans="1:31" ht="15" customHeight="1">
      <c r="A26" s="672"/>
      <c r="B26" s="663"/>
      <c r="C26" s="159" t="s">
        <v>43</v>
      </c>
      <c r="D26" s="159" t="s">
        <v>17</v>
      </c>
      <c r="E26" s="221"/>
      <c r="F26" s="222"/>
      <c r="G26" s="222"/>
      <c r="H26" s="222"/>
      <c r="I26" s="222"/>
      <c r="J26" s="222"/>
      <c r="K26" s="222"/>
      <c r="L26" s="222"/>
      <c r="M26" s="222"/>
      <c r="N26" s="222"/>
      <c r="O26" s="222"/>
      <c r="P26" s="223"/>
      <c r="Q26" s="260">
        <f t="shared" si="1"/>
        <v>0</v>
      </c>
      <c r="R26" s="24"/>
      <c r="S26" s="24"/>
      <c r="T26" s="24"/>
      <c r="U26" s="24"/>
      <c r="V26" s="24"/>
      <c r="W26" s="24"/>
      <c r="X26" s="24"/>
      <c r="Y26" s="24"/>
      <c r="Z26" s="24"/>
      <c r="AA26" s="24"/>
      <c r="AB26" s="24"/>
      <c r="AC26" s="24"/>
      <c r="AD26" s="24"/>
      <c r="AE26" s="24"/>
    </row>
    <row r="27" spans="1:31" ht="18" customHeight="1">
      <c r="A27" s="672"/>
      <c r="B27" s="664" t="s">
        <v>201</v>
      </c>
      <c r="C27" s="122" t="s">
        <v>42</v>
      </c>
      <c r="D27" s="122" t="s">
        <v>45</v>
      </c>
      <c r="E27" s="218"/>
      <c r="F27" s="219"/>
      <c r="G27" s="219"/>
      <c r="H27" s="219"/>
      <c r="I27" s="219"/>
      <c r="J27" s="219"/>
      <c r="K27" s="219"/>
      <c r="L27" s="219"/>
      <c r="M27" s="219"/>
      <c r="N27" s="219"/>
      <c r="O27" s="225"/>
      <c r="P27" s="226"/>
      <c r="Q27" s="259">
        <f t="shared" si="1"/>
        <v>0</v>
      </c>
    </row>
    <row r="28" spans="1:31" ht="15" customHeight="1">
      <c r="A28" s="672"/>
      <c r="B28" s="663"/>
      <c r="C28" s="159" t="s">
        <v>43</v>
      </c>
      <c r="D28" s="159" t="s">
        <v>17</v>
      </c>
      <c r="E28" s="221"/>
      <c r="F28" s="222"/>
      <c r="G28" s="222"/>
      <c r="H28" s="222"/>
      <c r="I28" s="222"/>
      <c r="J28" s="222"/>
      <c r="K28" s="222"/>
      <c r="L28" s="222"/>
      <c r="M28" s="222"/>
      <c r="N28" s="222"/>
      <c r="O28" s="228"/>
      <c r="P28" s="229"/>
      <c r="Q28" s="260">
        <f t="shared" si="1"/>
        <v>0</v>
      </c>
      <c r="R28" s="24"/>
      <c r="S28" s="24"/>
      <c r="T28" s="24"/>
      <c r="U28" s="24"/>
      <c r="V28" s="24"/>
      <c r="W28" s="24"/>
      <c r="X28" s="24"/>
      <c r="Y28" s="24"/>
      <c r="Z28" s="24"/>
      <c r="AA28" s="24"/>
      <c r="AB28" s="24"/>
      <c r="AC28" s="24"/>
      <c r="AD28" s="24"/>
      <c r="AE28" s="24"/>
    </row>
    <row r="29" spans="1:31" ht="18" customHeight="1">
      <c r="A29" s="672"/>
      <c r="B29" s="665" t="s">
        <v>202</v>
      </c>
      <c r="C29" s="122" t="s">
        <v>42</v>
      </c>
      <c r="D29" s="122" t="s">
        <v>21</v>
      </c>
      <c r="E29" s="224"/>
      <c r="F29" s="225"/>
      <c r="G29" s="225"/>
      <c r="H29" s="225"/>
      <c r="I29" s="225"/>
      <c r="J29" s="225"/>
      <c r="K29" s="225"/>
      <c r="L29" s="225"/>
      <c r="M29" s="225"/>
      <c r="N29" s="225"/>
      <c r="O29" s="225"/>
      <c r="P29" s="226"/>
      <c r="Q29" s="259">
        <f t="shared" si="1"/>
        <v>0</v>
      </c>
    </row>
    <row r="30" spans="1:31" ht="15" customHeight="1">
      <c r="A30" s="672"/>
      <c r="B30" s="666"/>
      <c r="C30" s="159" t="s">
        <v>43</v>
      </c>
      <c r="D30" s="159" t="s">
        <v>17</v>
      </c>
      <c r="E30" s="250"/>
      <c r="F30" s="250"/>
      <c r="G30" s="250"/>
      <c r="H30" s="250"/>
      <c r="I30" s="250"/>
      <c r="J30" s="250"/>
      <c r="K30" s="250"/>
      <c r="L30" s="250"/>
      <c r="M30" s="250"/>
      <c r="N30" s="250"/>
      <c r="O30" s="250"/>
      <c r="P30" s="251"/>
      <c r="Q30" s="262">
        <f t="shared" si="1"/>
        <v>0</v>
      </c>
      <c r="R30" s="24"/>
      <c r="S30" s="24"/>
      <c r="T30" s="24"/>
      <c r="U30" s="24"/>
      <c r="V30" s="24"/>
      <c r="W30" s="24"/>
      <c r="X30" s="24"/>
      <c r="Y30" s="24"/>
      <c r="Z30" s="24"/>
      <c r="AA30" s="24"/>
      <c r="AB30" s="24"/>
      <c r="AC30" s="24"/>
      <c r="AD30" s="24"/>
      <c r="AE30" s="24"/>
    </row>
    <row r="31" spans="1:31" ht="15" customHeight="1">
      <c r="A31" s="673"/>
      <c r="B31" s="668" t="s">
        <v>54</v>
      </c>
      <c r="C31" s="669"/>
      <c r="D31" s="160" t="s">
        <v>17</v>
      </c>
      <c r="E31" s="252">
        <f t="shared" ref="E31:P31" si="3">E24+E26+E28+E30</f>
        <v>0</v>
      </c>
      <c r="F31" s="252">
        <f t="shared" si="3"/>
        <v>0</v>
      </c>
      <c r="G31" s="252">
        <f t="shared" si="3"/>
        <v>0</v>
      </c>
      <c r="H31" s="252">
        <f t="shared" si="3"/>
        <v>0</v>
      </c>
      <c r="I31" s="252">
        <f t="shared" si="3"/>
        <v>0</v>
      </c>
      <c r="J31" s="252">
        <f t="shared" si="3"/>
        <v>0</v>
      </c>
      <c r="K31" s="252">
        <f t="shared" si="3"/>
        <v>0</v>
      </c>
      <c r="L31" s="252">
        <f t="shared" si="3"/>
        <v>0</v>
      </c>
      <c r="M31" s="252">
        <f t="shared" si="3"/>
        <v>0</v>
      </c>
      <c r="N31" s="252">
        <f t="shared" si="3"/>
        <v>0</v>
      </c>
      <c r="O31" s="252">
        <f t="shared" si="3"/>
        <v>0</v>
      </c>
      <c r="P31" s="253">
        <f t="shared" si="3"/>
        <v>0</v>
      </c>
      <c r="Q31" s="261">
        <f>SUM(E31:P31)</f>
        <v>0</v>
      </c>
      <c r="R31" s="24"/>
      <c r="S31" s="24"/>
      <c r="T31" s="24"/>
      <c r="U31" s="24"/>
      <c r="V31" s="24"/>
      <c r="W31" s="24"/>
      <c r="X31" s="24"/>
      <c r="Y31" s="24"/>
      <c r="Z31" s="24"/>
      <c r="AA31" s="24"/>
      <c r="AB31" s="24"/>
      <c r="AC31" s="24"/>
      <c r="AD31" s="24"/>
      <c r="AE31" s="24"/>
    </row>
    <row r="32" spans="1:31" ht="18" customHeight="1">
      <c r="A32" s="674" t="s">
        <v>56</v>
      </c>
      <c r="B32" s="662" t="s">
        <v>57</v>
      </c>
      <c r="C32" s="122" t="s">
        <v>12</v>
      </c>
      <c r="D32" s="122" t="s">
        <v>19</v>
      </c>
      <c r="E32" s="224"/>
      <c r="F32" s="225"/>
      <c r="G32" s="225"/>
      <c r="H32" s="225"/>
      <c r="I32" s="225"/>
      <c r="J32" s="225"/>
      <c r="K32" s="225"/>
      <c r="L32" s="225"/>
      <c r="M32" s="225"/>
      <c r="N32" s="225"/>
      <c r="O32" s="225"/>
      <c r="P32" s="226"/>
      <c r="Q32" s="259">
        <f t="shared" si="1"/>
        <v>0</v>
      </c>
    </row>
    <row r="33" spans="1:31" ht="15" customHeight="1">
      <c r="A33" s="675"/>
      <c r="B33" s="682"/>
      <c r="C33" s="159" t="s">
        <v>16</v>
      </c>
      <c r="D33" s="159" t="s">
        <v>17</v>
      </c>
      <c r="E33" s="227"/>
      <c r="F33" s="228"/>
      <c r="G33" s="228"/>
      <c r="H33" s="228"/>
      <c r="I33" s="228"/>
      <c r="J33" s="228"/>
      <c r="K33" s="228"/>
      <c r="L33" s="228"/>
      <c r="M33" s="228"/>
      <c r="N33" s="228"/>
      <c r="O33" s="228"/>
      <c r="P33" s="229"/>
      <c r="Q33" s="260">
        <f t="shared" si="1"/>
        <v>0</v>
      </c>
      <c r="R33" s="24"/>
      <c r="S33" s="24"/>
      <c r="T33" s="24"/>
      <c r="U33" s="24"/>
      <c r="V33" s="24"/>
      <c r="W33" s="24"/>
      <c r="X33" s="24"/>
      <c r="Y33" s="24"/>
      <c r="Z33" s="24"/>
      <c r="AA33" s="24"/>
      <c r="AB33" s="24"/>
      <c r="AC33" s="24"/>
      <c r="AD33" s="24"/>
      <c r="AE33" s="24"/>
    </row>
    <row r="34" spans="1:31" ht="15" customHeight="1">
      <c r="A34" s="676" t="s">
        <v>168</v>
      </c>
      <c r="B34" s="124" t="s">
        <v>11</v>
      </c>
      <c r="C34" s="659" t="s">
        <v>203</v>
      </c>
      <c r="D34" s="820">
        <v>0.4</v>
      </c>
      <c r="E34" s="149">
        <f t="shared" ref="E34:P34" si="4">$D34*E6</f>
        <v>0</v>
      </c>
      <c r="F34" s="149">
        <f t="shared" si="4"/>
        <v>0</v>
      </c>
      <c r="G34" s="149">
        <f t="shared" si="4"/>
        <v>0</v>
      </c>
      <c r="H34" s="149">
        <f t="shared" si="4"/>
        <v>0</v>
      </c>
      <c r="I34" s="149">
        <f t="shared" si="4"/>
        <v>0</v>
      </c>
      <c r="J34" s="149">
        <f t="shared" si="4"/>
        <v>0</v>
      </c>
      <c r="K34" s="149">
        <f t="shared" si="4"/>
        <v>0</v>
      </c>
      <c r="L34" s="149">
        <f t="shared" si="4"/>
        <v>0</v>
      </c>
      <c r="M34" s="149">
        <f t="shared" si="4"/>
        <v>0</v>
      </c>
      <c r="N34" s="149">
        <f t="shared" si="4"/>
        <v>0</v>
      </c>
      <c r="O34" s="149">
        <f t="shared" si="4"/>
        <v>0</v>
      </c>
      <c r="P34" s="150">
        <f t="shared" si="4"/>
        <v>0</v>
      </c>
      <c r="Q34" s="259">
        <f t="shared" si="1"/>
        <v>0</v>
      </c>
      <c r="R34" s="24"/>
      <c r="S34" s="24"/>
      <c r="T34" s="24"/>
      <c r="U34" s="24"/>
      <c r="V34" s="24"/>
      <c r="W34" s="24"/>
      <c r="X34" s="24"/>
      <c r="Y34" s="24"/>
      <c r="Z34" s="24"/>
      <c r="AA34" s="24"/>
      <c r="AB34" s="24"/>
      <c r="AC34" s="24"/>
      <c r="AD34" s="24"/>
      <c r="AE34" s="24"/>
    </row>
    <row r="35" spans="1:31" ht="15" customHeight="1">
      <c r="A35" s="677"/>
      <c r="B35" s="125" t="s">
        <v>18</v>
      </c>
      <c r="C35" s="660"/>
      <c r="D35" s="821">
        <v>2.09</v>
      </c>
      <c r="E35" s="152">
        <f t="shared" ref="E35:P35" si="5">$D35*E8</f>
        <v>0</v>
      </c>
      <c r="F35" s="152">
        <f t="shared" si="5"/>
        <v>0</v>
      </c>
      <c r="G35" s="152">
        <f t="shared" si="5"/>
        <v>0</v>
      </c>
      <c r="H35" s="152">
        <f t="shared" si="5"/>
        <v>0</v>
      </c>
      <c r="I35" s="152">
        <f t="shared" si="5"/>
        <v>0</v>
      </c>
      <c r="J35" s="152">
        <f t="shared" si="5"/>
        <v>0</v>
      </c>
      <c r="K35" s="152">
        <f t="shared" si="5"/>
        <v>0</v>
      </c>
      <c r="L35" s="152">
        <f t="shared" si="5"/>
        <v>0</v>
      </c>
      <c r="M35" s="152">
        <f t="shared" si="5"/>
        <v>0</v>
      </c>
      <c r="N35" s="152">
        <f t="shared" si="5"/>
        <v>0</v>
      </c>
      <c r="O35" s="152">
        <f t="shared" si="5"/>
        <v>0</v>
      </c>
      <c r="P35" s="153">
        <f t="shared" si="5"/>
        <v>0</v>
      </c>
      <c r="Q35" s="263">
        <f t="shared" si="1"/>
        <v>0</v>
      </c>
      <c r="R35" s="24"/>
      <c r="S35" s="24"/>
      <c r="T35" s="24"/>
      <c r="U35" s="24"/>
      <c r="V35" s="24"/>
      <c r="W35" s="24"/>
      <c r="X35" s="24"/>
      <c r="Y35" s="24"/>
      <c r="Z35" s="24"/>
      <c r="AA35" s="24"/>
      <c r="AB35" s="24"/>
      <c r="AC35" s="24"/>
      <c r="AD35" s="24"/>
      <c r="AE35" s="24"/>
    </row>
    <row r="36" spans="1:31" ht="15" customHeight="1">
      <c r="A36" s="677"/>
      <c r="B36" s="125" t="s">
        <v>20</v>
      </c>
      <c r="C36" s="660"/>
      <c r="D36" s="821">
        <v>2.29</v>
      </c>
      <c r="E36" s="152">
        <f t="shared" ref="E36:P36" si="6">$D36*E10</f>
        <v>0</v>
      </c>
      <c r="F36" s="152">
        <f t="shared" si="6"/>
        <v>0</v>
      </c>
      <c r="G36" s="152">
        <f t="shared" si="6"/>
        <v>0</v>
      </c>
      <c r="H36" s="152">
        <f t="shared" si="6"/>
        <v>0</v>
      </c>
      <c r="I36" s="152">
        <f t="shared" si="6"/>
        <v>0</v>
      </c>
      <c r="J36" s="152">
        <f t="shared" si="6"/>
        <v>0</v>
      </c>
      <c r="K36" s="152">
        <f t="shared" si="6"/>
        <v>0</v>
      </c>
      <c r="L36" s="152">
        <f t="shared" si="6"/>
        <v>0</v>
      </c>
      <c r="M36" s="152">
        <f t="shared" si="6"/>
        <v>0</v>
      </c>
      <c r="N36" s="152">
        <f t="shared" si="6"/>
        <v>0</v>
      </c>
      <c r="O36" s="152">
        <f t="shared" si="6"/>
        <v>0</v>
      </c>
      <c r="P36" s="153">
        <f t="shared" si="6"/>
        <v>0</v>
      </c>
      <c r="Q36" s="263">
        <f t="shared" si="1"/>
        <v>0</v>
      </c>
      <c r="R36" s="24"/>
      <c r="S36" s="24"/>
      <c r="T36" s="24"/>
      <c r="U36" s="24"/>
      <c r="V36" s="24"/>
      <c r="W36" s="24"/>
      <c r="X36" s="24"/>
      <c r="Y36" s="24"/>
      <c r="Z36" s="24"/>
      <c r="AA36" s="24"/>
      <c r="AB36" s="24"/>
      <c r="AC36" s="24"/>
      <c r="AD36" s="24"/>
      <c r="AE36" s="24"/>
    </row>
    <row r="37" spans="1:31" ht="15" customHeight="1">
      <c r="A37" s="677"/>
      <c r="B37" s="125" t="s">
        <v>24</v>
      </c>
      <c r="C37" s="660"/>
      <c r="D37" s="821">
        <v>2.62</v>
      </c>
      <c r="E37" s="152">
        <f t="shared" ref="E37:P37" si="7">$D37*E12</f>
        <v>0</v>
      </c>
      <c r="F37" s="152">
        <f t="shared" si="7"/>
        <v>0</v>
      </c>
      <c r="G37" s="152">
        <f t="shared" si="7"/>
        <v>0</v>
      </c>
      <c r="H37" s="152">
        <f t="shared" si="7"/>
        <v>0</v>
      </c>
      <c r="I37" s="152">
        <f t="shared" si="7"/>
        <v>0</v>
      </c>
      <c r="J37" s="152">
        <f t="shared" si="7"/>
        <v>0</v>
      </c>
      <c r="K37" s="152">
        <f t="shared" si="7"/>
        <v>0</v>
      </c>
      <c r="L37" s="152">
        <f t="shared" si="7"/>
        <v>0</v>
      </c>
      <c r="M37" s="152">
        <f t="shared" si="7"/>
        <v>0</v>
      </c>
      <c r="N37" s="152">
        <f t="shared" si="7"/>
        <v>0</v>
      </c>
      <c r="O37" s="152">
        <f t="shared" si="7"/>
        <v>0</v>
      </c>
      <c r="P37" s="153">
        <f t="shared" si="7"/>
        <v>0</v>
      </c>
      <c r="Q37" s="263">
        <f t="shared" si="1"/>
        <v>0</v>
      </c>
      <c r="R37" s="24"/>
      <c r="S37" s="24"/>
      <c r="T37" s="24"/>
      <c r="U37" s="24"/>
      <c r="V37" s="24"/>
      <c r="W37" s="24"/>
      <c r="X37" s="24"/>
      <c r="Y37" s="24"/>
      <c r="Z37" s="24"/>
      <c r="AA37" s="24"/>
      <c r="AB37" s="24"/>
      <c r="AC37" s="24"/>
      <c r="AD37" s="24"/>
      <c r="AE37" s="24"/>
    </row>
    <row r="38" spans="1:31" ht="15" customHeight="1">
      <c r="A38" s="677"/>
      <c r="B38" s="125" t="s">
        <v>28</v>
      </c>
      <c r="C38" s="660"/>
      <c r="D38" s="822">
        <v>2.5</v>
      </c>
      <c r="E38" s="152">
        <f t="shared" ref="E38:P38" si="8">$D38*E14</f>
        <v>0</v>
      </c>
      <c r="F38" s="152">
        <f t="shared" si="8"/>
        <v>0</v>
      </c>
      <c r="G38" s="152">
        <f t="shared" si="8"/>
        <v>0</v>
      </c>
      <c r="H38" s="152">
        <f t="shared" si="8"/>
        <v>0</v>
      </c>
      <c r="I38" s="152">
        <f t="shared" si="8"/>
        <v>0</v>
      </c>
      <c r="J38" s="152">
        <f t="shared" si="8"/>
        <v>0</v>
      </c>
      <c r="K38" s="152">
        <f t="shared" si="8"/>
        <v>0</v>
      </c>
      <c r="L38" s="152">
        <f t="shared" si="8"/>
        <v>0</v>
      </c>
      <c r="M38" s="152">
        <f t="shared" si="8"/>
        <v>0</v>
      </c>
      <c r="N38" s="152">
        <f t="shared" si="8"/>
        <v>0</v>
      </c>
      <c r="O38" s="152">
        <f t="shared" si="8"/>
        <v>0</v>
      </c>
      <c r="P38" s="153">
        <f t="shared" si="8"/>
        <v>0</v>
      </c>
      <c r="Q38" s="263">
        <f t="shared" si="1"/>
        <v>0</v>
      </c>
      <c r="R38" s="24"/>
      <c r="S38" s="24"/>
      <c r="T38" s="24"/>
      <c r="U38" s="24"/>
      <c r="V38" s="24"/>
      <c r="W38" s="24"/>
      <c r="X38" s="24"/>
      <c r="Y38" s="24"/>
      <c r="Z38" s="24"/>
      <c r="AA38" s="24"/>
      <c r="AB38" s="24"/>
      <c r="AC38" s="24"/>
      <c r="AD38" s="24"/>
      <c r="AE38" s="24"/>
    </row>
    <row r="39" spans="1:31" ht="15" customHeight="1">
      <c r="A39" s="677"/>
      <c r="B39" s="125" t="s">
        <v>30</v>
      </c>
      <c r="C39" s="660"/>
      <c r="D39" s="821">
        <v>2.75</v>
      </c>
      <c r="E39" s="152">
        <f t="shared" ref="E39:P39" si="9">$D39*E16</f>
        <v>0</v>
      </c>
      <c r="F39" s="152">
        <f t="shared" si="9"/>
        <v>0</v>
      </c>
      <c r="G39" s="152">
        <f t="shared" si="9"/>
        <v>0</v>
      </c>
      <c r="H39" s="152">
        <f t="shared" si="9"/>
        <v>0</v>
      </c>
      <c r="I39" s="152">
        <f t="shared" si="9"/>
        <v>0</v>
      </c>
      <c r="J39" s="152">
        <f t="shared" si="9"/>
        <v>0</v>
      </c>
      <c r="K39" s="152">
        <f t="shared" si="9"/>
        <v>0</v>
      </c>
      <c r="L39" s="152">
        <f t="shared" si="9"/>
        <v>0</v>
      </c>
      <c r="M39" s="152">
        <f t="shared" si="9"/>
        <v>0</v>
      </c>
      <c r="N39" s="152">
        <f t="shared" si="9"/>
        <v>0</v>
      </c>
      <c r="O39" s="152">
        <f t="shared" si="9"/>
        <v>0</v>
      </c>
      <c r="P39" s="153">
        <f t="shared" si="9"/>
        <v>0</v>
      </c>
      <c r="Q39" s="263">
        <f t="shared" si="1"/>
        <v>0</v>
      </c>
      <c r="R39" s="24"/>
      <c r="S39" s="24"/>
      <c r="T39" s="24"/>
      <c r="U39" s="24"/>
      <c r="V39" s="24"/>
      <c r="W39" s="24"/>
      <c r="X39" s="24"/>
      <c r="Y39" s="24"/>
      <c r="Z39" s="24"/>
      <c r="AA39" s="24"/>
      <c r="AB39" s="24"/>
      <c r="AC39" s="24"/>
      <c r="AD39" s="24"/>
      <c r="AE39" s="24"/>
    </row>
    <row r="40" spans="1:31" ht="15" customHeight="1">
      <c r="A40" s="677"/>
      <c r="B40" s="256" t="str">
        <f>基本情報!$AL$72&amp;""</f>
        <v/>
      </c>
      <c r="C40" s="660"/>
      <c r="D40" s="241"/>
      <c r="E40" s="151">
        <f>E18*$D40</f>
        <v>0</v>
      </c>
      <c r="F40" s="151">
        <f t="shared" ref="F40:P40" si="10">F18*$D40</f>
        <v>0</v>
      </c>
      <c r="G40" s="151">
        <f t="shared" si="10"/>
        <v>0</v>
      </c>
      <c r="H40" s="151">
        <f t="shared" si="10"/>
        <v>0</v>
      </c>
      <c r="I40" s="151">
        <f t="shared" si="10"/>
        <v>0</v>
      </c>
      <c r="J40" s="151">
        <f t="shared" si="10"/>
        <v>0</v>
      </c>
      <c r="K40" s="151">
        <f t="shared" si="10"/>
        <v>0</v>
      </c>
      <c r="L40" s="151">
        <f t="shared" si="10"/>
        <v>0</v>
      </c>
      <c r="M40" s="151">
        <f t="shared" si="10"/>
        <v>0</v>
      </c>
      <c r="N40" s="151">
        <f t="shared" si="10"/>
        <v>0</v>
      </c>
      <c r="O40" s="151">
        <f t="shared" si="10"/>
        <v>0</v>
      </c>
      <c r="P40" s="151">
        <f t="shared" si="10"/>
        <v>0</v>
      </c>
      <c r="Q40" s="263">
        <f t="shared" si="1"/>
        <v>0</v>
      </c>
      <c r="R40" s="24"/>
      <c r="S40" s="24"/>
      <c r="T40" s="24"/>
      <c r="U40" s="24"/>
      <c r="V40" s="24"/>
      <c r="W40" s="24"/>
      <c r="X40" s="24"/>
      <c r="Y40" s="24"/>
      <c r="Z40" s="24"/>
      <c r="AA40" s="24"/>
      <c r="AB40" s="24"/>
      <c r="AC40" s="24"/>
      <c r="AD40" s="24"/>
      <c r="AE40" s="24"/>
    </row>
    <row r="41" spans="1:31" ht="15" customHeight="1">
      <c r="A41" s="677"/>
      <c r="B41" s="257" t="str">
        <f>基本情報!AQ72&amp;""</f>
        <v/>
      </c>
      <c r="C41" s="661"/>
      <c r="D41" s="242"/>
      <c r="E41" s="154">
        <f>E20*$D41</f>
        <v>0</v>
      </c>
      <c r="F41" s="155">
        <f t="shared" ref="F41:O41" si="11">F20*$D41</f>
        <v>0</v>
      </c>
      <c r="G41" s="155">
        <f t="shared" si="11"/>
        <v>0</v>
      </c>
      <c r="H41" s="155">
        <f t="shared" si="11"/>
        <v>0</v>
      </c>
      <c r="I41" s="155">
        <f t="shared" si="11"/>
        <v>0</v>
      </c>
      <c r="J41" s="155">
        <f t="shared" si="11"/>
        <v>0</v>
      </c>
      <c r="K41" s="155">
        <f t="shared" si="11"/>
        <v>0</v>
      </c>
      <c r="L41" s="155">
        <f t="shared" si="11"/>
        <v>0</v>
      </c>
      <c r="M41" s="155">
        <f t="shared" si="11"/>
        <v>0</v>
      </c>
      <c r="N41" s="155">
        <f t="shared" si="11"/>
        <v>0</v>
      </c>
      <c r="O41" s="155">
        <f t="shared" si="11"/>
        <v>0</v>
      </c>
      <c r="P41" s="156">
        <f>P20*$D41</f>
        <v>0</v>
      </c>
      <c r="Q41" s="264">
        <f t="shared" si="1"/>
        <v>0</v>
      </c>
      <c r="R41" s="24"/>
      <c r="S41" s="24"/>
      <c r="T41" s="24"/>
      <c r="U41" s="24"/>
      <c r="V41" s="24"/>
      <c r="W41" s="24"/>
      <c r="X41" s="24"/>
      <c r="Y41" s="24"/>
      <c r="Z41" s="24"/>
      <c r="AA41" s="24"/>
      <c r="AB41" s="24"/>
      <c r="AC41" s="24"/>
      <c r="AD41" s="24"/>
      <c r="AE41" s="24"/>
    </row>
    <row r="42" spans="1:31" ht="15" customHeight="1">
      <c r="A42" s="678"/>
      <c r="B42" s="667" t="s">
        <v>9</v>
      </c>
      <c r="C42" s="667"/>
      <c r="D42" s="667"/>
      <c r="E42" s="157">
        <f t="shared" ref="E42:P42" si="12">SUM(E34:E41)</f>
        <v>0</v>
      </c>
      <c r="F42" s="157">
        <f t="shared" si="12"/>
        <v>0</v>
      </c>
      <c r="G42" s="157">
        <f t="shared" si="12"/>
        <v>0</v>
      </c>
      <c r="H42" s="157">
        <f t="shared" si="12"/>
        <v>0</v>
      </c>
      <c r="I42" s="157">
        <f t="shared" si="12"/>
        <v>0</v>
      </c>
      <c r="J42" s="157">
        <f t="shared" si="12"/>
        <v>0</v>
      </c>
      <c r="K42" s="157">
        <f t="shared" si="12"/>
        <v>0</v>
      </c>
      <c r="L42" s="157">
        <f t="shared" si="12"/>
        <v>0</v>
      </c>
      <c r="M42" s="157">
        <f t="shared" si="12"/>
        <v>0</v>
      </c>
      <c r="N42" s="157">
        <f t="shared" si="12"/>
        <v>0</v>
      </c>
      <c r="O42" s="157">
        <f t="shared" si="12"/>
        <v>0</v>
      </c>
      <c r="P42" s="158">
        <f t="shared" si="12"/>
        <v>0</v>
      </c>
      <c r="Q42" s="265">
        <f>SUM(Q34:Q41)</f>
        <v>0</v>
      </c>
      <c r="R42" s="24"/>
      <c r="S42" s="24"/>
      <c r="T42" s="24"/>
      <c r="U42" s="24"/>
      <c r="V42" s="24"/>
      <c r="W42" s="24"/>
      <c r="X42" s="24"/>
      <c r="Y42" s="24"/>
      <c r="Z42" s="24"/>
      <c r="AA42" s="24"/>
      <c r="AB42" s="24"/>
      <c r="AC42" s="24"/>
      <c r="AD42" s="24"/>
      <c r="AE42" s="24"/>
    </row>
    <row r="43" spans="1:31" ht="15" customHeight="1">
      <c r="A43" s="115"/>
      <c r="B43" s="115"/>
      <c r="C43" s="126"/>
      <c r="D43" s="24"/>
      <c r="E43" s="127"/>
      <c r="F43" s="127"/>
      <c r="G43" s="127"/>
      <c r="H43" s="127"/>
      <c r="I43" s="127"/>
      <c r="J43" s="127"/>
      <c r="K43" s="127"/>
      <c r="L43" s="127"/>
      <c r="M43" s="127"/>
      <c r="N43" s="127"/>
      <c r="O43" s="127"/>
      <c r="P43" s="127"/>
      <c r="Q43" s="127"/>
      <c r="R43" s="24"/>
      <c r="S43" s="24"/>
      <c r="T43" s="24"/>
      <c r="U43" s="24"/>
      <c r="V43" s="24"/>
      <c r="W43" s="24"/>
      <c r="X43" s="24"/>
      <c r="Y43" s="24"/>
      <c r="Z43" s="24"/>
      <c r="AA43" s="24"/>
      <c r="AB43" s="24"/>
      <c r="AC43" s="24"/>
      <c r="AD43" s="24"/>
      <c r="AE43" s="24"/>
    </row>
    <row r="44" spans="1:31" ht="15" customHeight="1">
      <c r="A44" s="115"/>
      <c r="B44" s="115"/>
      <c r="C44" s="126"/>
      <c r="D44" s="24"/>
      <c r="E44" s="127"/>
      <c r="F44" s="127"/>
      <c r="G44" s="127"/>
      <c r="H44" s="127"/>
      <c r="I44" s="127"/>
      <c r="J44" s="127"/>
      <c r="K44" s="127"/>
      <c r="L44" s="127"/>
      <c r="M44" s="127"/>
      <c r="N44" s="127"/>
      <c r="O44" s="127"/>
      <c r="P44" s="127"/>
      <c r="Q44" s="127"/>
      <c r="R44" s="24"/>
      <c r="S44" s="24"/>
      <c r="T44" s="24"/>
      <c r="U44" s="24"/>
      <c r="V44" s="24"/>
      <c r="W44" s="24"/>
      <c r="X44" s="24"/>
      <c r="Y44" s="24"/>
      <c r="Z44" s="24"/>
      <c r="AA44" s="24"/>
      <c r="AB44" s="24"/>
      <c r="AC44" s="24"/>
      <c r="AD44" s="24"/>
      <c r="AE44" s="24"/>
    </row>
    <row r="45" spans="1:31" ht="15" customHeight="1">
      <c r="A45" s="115"/>
      <c r="B45" s="115"/>
      <c r="C45" s="126"/>
      <c r="D45" s="24"/>
      <c r="E45" s="127"/>
      <c r="F45" s="127"/>
      <c r="G45" s="127"/>
      <c r="H45" s="127"/>
      <c r="I45" s="127"/>
      <c r="J45" s="127"/>
      <c r="K45" s="127"/>
      <c r="L45" s="127"/>
      <c r="M45" s="127"/>
      <c r="N45" s="127"/>
      <c r="O45" s="127"/>
      <c r="P45" s="127"/>
      <c r="Q45" s="127"/>
      <c r="R45" s="24"/>
      <c r="S45" s="24"/>
      <c r="T45" s="24"/>
      <c r="U45" s="24"/>
      <c r="V45" s="24"/>
      <c r="W45" s="24"/>
      <c r="X45" s="24"/>
      <c r="Y45" s="24"/>
      <c r="Z45" s="24"/>
      <c r="AA45" s="24"/>
      <c r="AB45" s="24"/>
      <c r="AC45" s="24"/>
      <c r="AD45" s="24"/>
      <c r="AE45" s="24"/>
    </row>
    <row r="46" spans="1:31" ht="18" customHeight="1">
      <c r="E46" s="118"/>
      <c r="F46" s="118"/>
      <c r="G46" s="118"/>
      <c r="H46" s="118"/>
      <c r="I46" s="118"/>
      <c r="J46" s="118"/>
      <c r="K46" s="118"/>
      <c r="L46" s="118"/>
      <c r="M46" s="118"/>
      <c r="N46" s="118"/>
      <c r="O46" s="118"/>
      <c r="P46" s="118"/>
      <c r="Q46" s="118"/>
    </row>
    <row r="47" spans="1:31" ht="18" customHeight="1">
      <c r="A47" s="247" t="s">
        <v>84</v>
      </c>
      <c r="E47" s="118"/>
      <c r="F47" s="118"/>
      <c r="G47" s="118"/>
      <c r="H47" s="118"/>
      <c r="I47" s="118"/>
      <c r="J47" s="118"/>
      <c r="K47" s="118"/>
      <c r="L47" s="118"/>
      <c r="M47" s="118"/>
      <c r="N47" s="118"/>
      <c r="O47" s="118"/>
      <c r="P47" s="118"/>
      <c r="Q47" s="118"/>
    </row>
    <row r="48" spans="1:31" ht="18" customHeight="1">
      <c r="A48" s="248"/>
      <c r="B48" s="120" t="s">
        <v>2</v>
      </c>
      <c r="C48" s="120" t="s">
        <v>3</v>
      </c>
      <c r="D48" s="120" t="s">
        <v>4</v>
      </c>
      <c r="E48" s="121">
        <f>申請書!$Y$38</f>
        <v>0</v>
      </c>
      <c r="F48" s="121" t="str">
        <f>IF(OR(E48="", E48=0), "", IF(E48=12, 1, E48+1))</f>
        <v/>
      </c>
      <c r="G48" s="121" t="str">
        <f t="shared" ref="G48:P48" si="13">IF(OR(F48="", F48=0), "", IF(F48=12, 1, F48+1))</f>
        <v/>
      </c>
      <c r="H48" s="121" t="str">
        <f t="shared" si="13"/>
        <v/>
      </c>
      <c r="I48" s="121" t="str">
        <f t="shared" si="13"/>
        <v/>
      </c>
      <c r="J48" s="121" t="str">
        <f t="shared" si="13"/>
        <v/>
      </c>
      <c r="K48" s="121" t="str">
        <f t="shared" si="13"/>
        <v/>
      </c>
      <c r="L48" s="121" t="str">
        <f t="shared" si="13"/>
        <v/>
      </c>
      <c r="M48" s="121" t="str">
        <f t="shared" si="13"/>
        <v/>
      </c>
      <c r="N48" s="121" t="str">
        <f t="shared" si="13"/>
        <v/>
      </c>
      <c r="O48" s="121" t="str">
        <f t="shared" si="13"/>
        <v/>
      </c>
      <c r="P48" s="121" t="str">
        <f t="shared" si="13"/>
        <v/>
      </c>
      <c r="Q48" s="258" t="s">
        <v>9</v>
      </c>
    </row>
    <row r="49" spans="1:17" ht="18" customHeight="1">
      <c r="A49" s="679" t="s">
        <v>10</v>
      </c>
      <c r="B49" s="670" t="s">
        <v>11</v>
      </c>
      <c r="C49" s="122" t="s">
        <v>12</v>
      </c>
      <c r="D49" s="122" t="s">
        <v>13</v>
      </c>
      <c r="E49" s="218"/>
      <c r="F49" s="219"/>
      <c r="G49" s="219"/>
      <c r="H49" s="219"/>
      <c r="I49" s="219"/>
      <c r="J49" s="219"/>
      <c r="K49" s="219"/>
      <c r="L49" s="219"/>
      <c r="M49" s="219"/>
      <c r="N49" s="219"/>
      <c r="O49" s="219"/>
      <c r="P49" s="220"/>
      <c r="Q49" s="259">
        <f t="shared" ref="Q49:Q84" si="14">SUM(E49:P49)</f>
        <v>0</v>
      </c>
    </row>
    <row r="50" spans="1:17" ht="15" customHeight="1">
      <c r="A50" s="680"/>
      <c r="B50" s="663"/>
      <c r="C50" s="159" t="s">
        <v>16</v>
      </c>
      <c r="D50" s="159" t="s">
        <v>17</v>
      </c>
      <c r="E50" s="221"/>
      <c r="F50" s="222"/>
      <c r="G50" s="222"/>
      <c r="H50" s="222"/>
      <c r="I50" s="222"/>
      <c r="J50" s="222"/>
      <c r="K50" s="222"/>
      <c r="L50" s="222"/>
      <c r="M50" s="222"/>
      <c r="N50" s="222"/>
      <c r="O50" s="222"/>
      <c r="P50" s="223"/>
      <c r="Q50" s="260">
        <f t="shared" si="14"/>
        <v>0</v>
      </c>
    </row>
    <row r="51" spans="1:17" ht="18" customHeight="1">
      <c r="A51" s="680"/>
      <c r="B51" s="670" t="s">
        <v>18</v>
      </c>
      <c r="C51" s="123" t="s">
        <v>12</v>
      </c>
      <c r="D51" s="123" t="s">
        <v>19</v>
      </c>
      <c r="E51" s="224"/>
      <c r="F51" s="225"/>
      <c r="G51" s="225"/>
      <c r="H51" s="225"/>
      <c r="I51" s="225"/>
      <c r="J51" s="225"/>
      <c r="K51" s="225"/>
      <c r="L51" s="225"/>
      <c r="M51" s="225"/>
      <c r="N51" s="225"/>
      <c r="O51" s="225"/>
      <c r="P51" s="226"/>
      <c r="Q51" s="266">
        <f t="shared" si="14"/>
        <v>0</v>
      </c>
    </row>
    <row r="52" spans="1:17" ht="15" customHeight="1">
      <c r="A52" s="680"/>
      <c r="B52" s="663"/>
      <c r="C52" s="159" t="s">
        <v>16</v>
      </c>
      <c r="D52" s="159" t="s">
        <v>17</v>
      </c>
      <c r="E52" s="221"/>
      <c r="F52" s="222"/>
      <c r="G52" s="222"/>
      <c r="H52" s="222"/>
      <c r="I52" s="222"/>
      <c r="J52" s="222"/>
      <c r="K52" s="222"/>
      <c r="L52" s="222"/>
      <c r="M52" s="222"/>
      <c r="N52" s="222"/>
      <c r="O52" s="222"/>
      <c r="P52" s="223"/>
      <c r="Q52" s="260">
        <f t="shared" si="14"/>
        <v>0</v>
      </c>
    </row>
    <row r="53" spans="1:17" ht="18" customHeight="1">
      <c r="A53" s="680"/>
      <c r="B53" s="670" t="s">
        <v>20</v>
      </c>
      <c r="C53" s="122" t="s">
        <v>12</v>
      </c>
      <c r="D53" s="122" t="s">
        <v>21</v>
      </c>
      <c r="E53" s="218"/>
      <c r="F53" s="219"/>
      <c r="G53" s="219"/>
      <c r="H53" s="219"/>
      <c r="I53" s="219"/>
      <c r="J53" s="219"/>
      <c r="K53" s="219"/>
      <c r="L53" s="219"/>
      <c r="M53" s="219"/>
      <c r="N53" s="219"/>
      <c r="O53" s="219"/>
      <c r="P53" s="220"/>
      <c r="Q53" s="259">
        <f t="shared" si="14"/>
        <v>0</v>
      </c>
    </row>
    <row r="54" spans="1:17" ht="15" customHeight="1">
      <c r="A54" s="680"/>
      <c r="B54" s="663"/>
      <c r="C54" s="159" t="s">
        <v>16</v>
      </c>
      <c r="D54" s="159" t="s">
        <v>17</v>
      </c>
      <c r="E54" s="221"/>
      <c r="F54" s="222"/>
      <c r="G54" s="222"/>
      <c r="H54" s="222"/>
      <c r="I54" s="222"/>
      <c r="J54" s="222"/>
      <c r="K54" s="222"/>
      <c r="L54" s="222"/>
      <c r="M54" s="222"/>
      <c r="N54" s="222"/>
      <c r="O54" s="222"/>
      <c r="P54" s="223"/>
      <c r="Q54" s="260">
        <f t="shared" si="14"/>
        <v>0</v>
      </c>
    </row>
    <row r="55" spans="1:17" ht="18" customHeight="1">
      <c r="A55" s="680"/>
      <c r="B55" s="670" t="s">
        <v>24</v>
      </c>
      <c r="C55" s="122" t="s">
        <v>12</v>
      </c>
      <c r="D55" s="122" t="s">
        <v>21</v>
      </c>
      <c r="E55" s="218"/>
      <c r="F55" s="219"/>
      <c r="G55" s="219"/>
      <c r="H55" s="219"/>
      <c r="I55" s="219"/>
      <c r="J55" s="219"/>
      <c r="K55" s="219"/>
      <c r="L55" s="219"/>
      <c r="M55" s="219"/>
      <c r="N55" s="219"/>
      <c r="O55" s="219"/>
      <c r="P55" s="220"/>
      <c r="Q55" s="259">
        <f t="shared" si="14"/>
        <v>0</v>
      </c>
    </row>
    <row r="56" spans="1:17" ht="15" customHeight="1">
      <c r="A56" s="680"/>
      <c r="B56" s="663"/>
      <c r="C56" s="159" t="s">
        <v>16</v>
      </c>
      <c r="D56" s="159" t="s">
        <v>17</v>
      </c>
      <c r="E56" s="221"/>
      <c r="F56" s="222"/>
      <c r="G56" s="222"/>
      <c r="H56" s="222"/>
      <c r="I56" s="222"/>
      <c r="J56" s="222"/>
      <c r="K56" s="222"/>
      <c r="L56" s="222"/>
      <c r="M56" s="222"/>
      <c r="N56" s="222"/>
      <c r="O56" s="222"/>
      <c r="P56" s="223"/>
      <c r="Q56" s="260">
        <f t="shared" si="14"/>
        <v>0</v>
      </c>
    </row>
    <row r="57" spans="1:17" ht="18" customHeight="1">
      <c r="A57" s="680"/>
      <c r="B57" s="670" t="s">
        <v>28</v>
      </c>
      <c r="C57" s="122" t="s">
        <v>12</v>
      </c>
      <c r="D57" s="122" t="s">
        <v>21</v>
      </c>
      <c r="E57" s="218"/>
      <c r="F57" s="219"/>
      <c r="G57" s="219"/>
      <c r="H57" s="219"/>
      <c r="I57" s="219"/>
      <c r="J57" s="219"/>
      <c r="K57" s="219"/>
      <c r="L57" s="219"/>
      <c r="M57" s="219"/>
      <c r="N57" s="219"/>
      <c r="O57" s="219"/>
      <c r="P57" s="220"/>
      <c r="Q57" s="259">
        <f t="shared" si="14"/>
        <v>0</v>
      </c>
    </row>
    <row r="58" spans="1:17" ht="15" customHeight="1">
      <c r="A58" s="680"/>
      <c r="B58" s="663"/>
      <c r="C58" s="159" t="s">
        <v>16</v>
      </c>
      <c r="D58" s="159" t="s">
        <v>17</v>
      </c>
      <c r="E58" s="221"/>
      <c r="F58" s="222"/>
      <c r="G58" s="222"/>
      <c r="H58" s="222"/>
      <c r="I58" s="222"/>
      <c r="J58" s="222"/>
      <c r="K58" s="222"/>
      <c r="L58" s="222"/>
      <c r="M58" s="222"/>
      <c r="N58" s="222"/>
      <c r="O58" s="222"/>
      <c r="P58" s="223"/>
      <c r="Q58" s="260">
        <f t="shared" si="14"/>
        <v>0</v>
      </c>
    </row>
    <row r="59" spans="1:17" ht="18" customHeight="1">
      <c r="A59" s="680"/>
      <c r="B59" s="662" t="s">
        <v>30</v>
      </c>
      <c r="C59" s="122" t="s">
        <v>12</v>
      </c>
      <c r="D59" s="122" t="s">
        <v>21</v>
      </c>
      <c r="E59" s="218"/>
      <c r="F59" s="219"/>
      <c r="G59" s="219"/>
      <c r="H59" s="219"/>
      <c r="I59" s="219"/>
      <c r="J59" s="219"/>
      <c r="K59" s="219"/>
      <c r="L59" s="219"/>
      <c r="M59" s="219"/>
      <c r="N59" s="219"/>
      <c r="O59" s="219"/>
      <c r="P59" s="220"/>
      <c r="Q59" s="259">
        <f t="shared" si="14"/>
        <v>0</v>
      </c>
    </row>
    <row r="60" spans="1:17" ht="15" customHeight="1">
      <c r="A60" s="680"/>
      <c r="B60" s="663"/>
      <c r="C60" s="171" t="s">
        <v>16</v>
      </c>
      <c r="D60" s="171" t="s">
        <v>17</v>
      </c>
      <c r="E60" s="227"/>
      <c r="F60" s="228"/>
      <c r="G60" s="228"/>
      <c r="H60" s="228"/>
      <c r="I60" s="228"/>
      <c r="J60" s="228"/>
      <c r="K60" s="228"/>
      <c r="L60" s="228"/>
      <c r="M60" s="228"/>
      <c r="N60" s="228"/>
      <c r="O60" s="228"/>
      <c r="P60" s="229"/>
      <c r="Q60" s="267">
        <f t="shared" si="14"/>
        <v>0</v>
      </c>
    </row>
    <row r="61" spans="1:17" ht="18" customHeight="1">
      <c r="A61" s="680"/>
      <c r="B61" s="243" t="str">
        <f>B18</f>
        <v>その他１</v>
      </c>
      <c r="C61" s="122" t="s">
        <v>12</v>
      </c>
      <c r="D61" s="272" t="str">
        <f>IF(D18="","",D18)</f>
        <v/>
      </c>
      <c r="E61" s="230"/>
      <c r="F61" s="230"/>
      <c r="G61" s="230"/>
      <c r="H61" s="230"/>
      <c r="I61" s="230"/>
      <c r="J61" s="230"/>
      <c r="K61" s="230"/>
      <c r="L61" s="230"/>
      <c r="M61" s="230"/>
      <c r="N61" s="230"/>
      <c r="O61" s="230"/>
      <c r="P61" s="231"/>
      <c r="Q61" s="259">
        <f t="shared" si="14"/>
        <v>0</v>
      </c>
    </row>
    <row r="62" spans="1:17" ht="15" customHeight="1">
      <c r="A62" s="680"/>
      <c r="B62" s="254" t="str">
        <f>基本情報!$AL$72&amp;""</f>
        <v/>
      </c>
      <c r="C62" s="171" t="s">
        <v>16</v>
      </c>
      <c r="D62" s="171" t="s">
        <v>17</v>
      </c>
      <c r="E62" s="232"/>
      <c r="F62" s="232"/>
      <c r="G62" s="232"/>
      <c r="H62" s="232"/>
      <c r="I62" s="232"/>
      <c r="J62" s="232"/>
      <c r="K62" s="232"/>
      <c r="L62" s="232"/>
      <c r="M62" s="232"/>
      <c r="N62" s="232"/>
      <c r="O62" s="232"/>
      <c r="P62" s="233"/>
      <c r="Q62" s="267">
        <f t="shared" si="14"/>
        <v>0</v>
      </c>
    </row>
    <row r="63" spans="1:17" ht="18" customHeight="1">
      <c r="A63" s="680"/>
      <c r="B63" s="243" t="str">
        <f>B20</f>
        <v>その他２</v>
      </c>
      <c r="C63" s="122" t="s">
        <v>12</v>
      </c>
      <c r="D63" s="272" t="str">
        <f>IF(D20="","",D20)</f>
        <v/>
      </c>
      <c r="E63" s="230"/>
      <c r="F63" s="230"/>
      <c r="G63" s="230"/>
      <c r="H63" s="230"/>
      <c r="I63" s="230"/>
      <c r="J63" s="230"/>
      <c r="K63" s="230"/>
      <c r="L63" s="230"/>
      <c r="M63" s="230"/>
      <c r="N63" s="230"/>
      <c r="O63" s="230"/>
      <c r="P63" s="231"/>
      <c r="Q63" s="259">
        <f t="shared" si="14"/>
        <v>0</v>
      </c>
    </row>
    <row r="64" spans="1:17" ht="15" customHeight="1">
      <c r="A64" s="680"/>
      <c r="B64" s="254" t="str">
        <f>基本情報!$AQ$72&amp;""</f>
        <v/>
      </c>
      <c r="C64" s="171" t="s">
        <v>16</v>
      </c>
      <c r="D64" s="171" t="s">
        <v>17</v>
      </c>
      <c r="E64" s="232"/>
      <c r="F64" s="232"/>
      <c r="G64" s="232"/>
      <c r="H64" s="232"/>
      <c r="I64" s="232"/>
      <c r="J64" s="232"/>
      <c r="K64" s="232"/>
      <c r="L64" s="232"/>
      <c r="M64" s="232"/>
      <c r="N64" s="232"/>
      <c r="O64" s="232"/>
      <c r="P64" s="233"/>
      <c r="Q64" s="267">
        <f t="shared" si="14"/>
        <v>0</v>
      </c>
    </row>
    <row r="65" spans="1:31" ht="15" customHeight="1">
      <c r="A65" s="681"/>
      <c r="B65" s="668" t="s">
        <v>39</v>
      </c>
      <c r="C65" s="669"/>
      <c r="D65" s="160" t="s">
        <v>17</v>
      </c>
      <c r="E65" s="161">
        <f t="shared" ref="E65:P65" si="15">E50+E52+E54+E56+E58+E60+E62+E64</f>
        <v>0</v>
      </c>
      <c r="F65" s="162">
        <f t="shared" si="15"/>
        <v>0</v>
      </c>
      <c r="G65" s="162">
        <f t="shared" si="15"/>
        <v>0</v>
      </c>
      <c r="H65" s="162">
        <f t="shared" si="15"/>
        <v>0</v>
      </c>
      <c r="I65" s="162">
        <f t="shared" si="15"/>
        <v>0</v>
      </c>
      <c r="J65" s="162">
        <f t="shared" si="15"/>
        <v>0</v>
      </c>
      <c r="K65" s="162">
        <f t="shared" si="15"/>
        <v>0</v>
      </c>
      <c r="L65" s="162">
        <f t="shared" si="15"/>
        <v>0</v>
      </c>
      <c r="M65" s="162">
        <f t="shared" si="15"/>
        <v>0</v>
      </c>
      <c r="N65" s="162">
        <f t="shared" si="15"/>
        <v>0</v>
      </c>
      <c r="O65" s="162">
        <f t="shared" si="15"/>
        <v>0</v>
      </c>
      <c r="P65" s="163">
        <f t="shared" si="15"/>
        <v>0</v>
      </c>
      <c r="Q65" s="261">
        <f t="shared" si="14"/>
        <v>0</v>
      </c>
    </row>
    <row r="66" spans="1:31" ht="18" customHeight="1">
      <c r="A66" s="688" t="s">
        <v>41</v>
      </c>
      <c r="B66" s="664" t="s">
        <v>199</v>
      </c>
      <c r="C66" s="122" t="s">
        <v>42</v>
      </c>
      <c r="D66" s="122" t="s">
        <v>21</v>
      </c>
      <c r="E66" s="218"/>
      <c r="F66" s="219"/>
      <c r="G66" s="219"/>
      <c r="H66" s="219"/>
      <c r="I66" s="219"/>
      <c r="J66" s="219"/>
      <c r="K66" s="219"/>
      <c r="L66" s="219"/>
      <c r="M66" s="219"/>
      <c r="N66" s="219"/>
      <c r="O66" s="219"/>
      <c r="P66" s="220"/>
      <c r="Q66" s="259">
        <f t="shared" si="14"/>
        <v>0</v>
      </c>
    </row>
    <row r="67" spans="1:31" ht="15" customHeight="1">
      <c r="A67" s="680"/>
      <c r="B67" s="663"/>
      <c r="C67" s="159" t="s">
        <v>43</v>
      </c>
      <c r="D67" s="159" t="s">
        <v>17</v>
      </c>
      <c r="E67" s="221"/>
      <c r="F67" s="222"/>
      <c r="G67" s="222"/>
      <c r="H67" s="222"/>
      <c r="I67" s="222"/>
      <c r="J67" s="222"/>
      <c r="K67" s="222"/>
      <c r="L67" s="222"/>
      <c r="M67" s="222"/>
      <c r="N67" s="222"/>
      <c r="O67" s="222"/>
      <c r="P67" s="223"/>
      <c r="Q67" s="260">
        <f t="shared" si="14"/>
        <v>0</v>
      </c>
      <c r="R67" s="24"/>
      <c r="S67" s="24"/>
      <c r="T67" s="24"/>
      <c r="U67" s="24"/>
      <c r="V67" s="24"/>
      <c r="W67" s="24"/>
      <c r="X67" s="24"/>
      <c r="Y67" s="24"/>
      <c r="Z67" s="24"/>
      <c r="AA67" s="24"/>
      <c r="AB67" s="24"/>
      <c r="AC67" s="24"/>
      <c r="AD67" s="24"/>
      <c r="AE67" s="24"/>
    </row>
    <row r="68" spans="1:31" ht="18" customHeight="1">
      <c r="A68" s="680"/>
      <c r="B68" s="664" t="s">
        <v>200</v>
      </c>
      <c r="C68" s="122" t="s">
        <v>42</v>
      </c>
      <c r="D68" s="122" t="s">
        <v>45</v>
      </c>
      <c r="E68" s="218"/>
      <c r="F68" s="219"/>
      <c r="G68" s="219"/>
      <c r="H68" s="219"/>
      <c r="I68" s="219"/>
      <c r="J68" s="219"/>
      <c r="K68" s="219"/>
      <c r="L68" s="219"/>
      <c r="M68" s="219"/>
      <c r="N68" s="219"/>
      <c r="O68" s="219"/>
      <c r="P68" s="220"/>
      <c r="Q68" s="259">
        <f t="shared" si="14"/>
        <v>0</v>
      </c>
    </row>
    <row r="69" spans="1:31" ht="15" customHeight="1">
      <c r="A69" s="680"/>
      <c r="B69" s="663"/>
      <c r="C69" s="159" t="s">
        <v>43</v>
      </c>
      <c r="D69" s="159" t="s">
        <v>17</v>
      </c>
      <c r="E69" s="221"/>
      <c r="F69" s="222"/>
      <c r="G69" s="222"/>
      <c r="H69" s="222"/>
      <c r="I69" s="222"/>
      <c r="J69" s="222"/>
      <c r="K69" s="222"/>
      <c r="L69" s="222"/>
      <c r="M69" s="222"/>
      <c r="N69" s="222"/>
      <c r="O69" s="222"/>
      <c r="P69" s="223"/>
      <c r="Q69" s="260">
        <f t="shared" si="14"/>
        <v>0</v>
      </c>
      <c r="R69" s="24"/>
      <c r="S69" s="24"/>
      <c r="T69" s="24"/>
      <c r="U69" s="24"/>
      <c r="V69" s="24"/>
      <c r="W69" s="24"/>
      <c r="X69" s="24"/>
      <c r="Y69" s="24"/>
      <c r="Z69" s="24"/>
      <c r="AA69" s="24"/>
      <c r="AB69" s="24"/>
      <c r="AC69" s="24"/>
      <c r="AD69" s="24"/>
      <c r="AE69" s="24"/>
    </row>
    <row r="70" spans="1:31" ht="18" customHeight="1">
      <c r="A70" s="680"/>
      <c r="B70" s="664" t="s">
        <v>201</v>
      </c>
      <c r="C70" s="122" t="s">
        <v>42</v>
      </c>
      <c r="D70" s="122" t="s">
        <v>45</v>
      </c>
      <c r="E70" s="218"/>
      <c r="F70" s="219"/>
      <c r="G70" s="219"/>
      <c r="H70" s="219"/>
      <c r="I70" s="219"/>
      <c r="J70" s="219"/>
      <c r="K70" s="219"/>
      <c r="L70" s="219"/>
      <c r="M70" s="219"/>
      <c r="N70" s="219"/>
      <c r="O70" s="225"/>
      <c r="P70" s="226"/>
      <c r="Q70" s="266">
        <f t="shared" si="14"/>
        <v>0</v>
      </c>
    </row>
    <row r="71" spans="1:31" ht="15" customHeight="1">
      <c r="A71" s="680"/>
      <c r="B71" s="663"/>
      <c r="C71" s="159" t="s">
        <v>43</v>
      </c>
      <c r="D71" s="159" t="s">
        <v>17</v>
      </c>
      <c r="E71" s="221"/>
      <c r="F71" s="222"/>
      <c r="G71" s="222"/>
      <c r="H71" s="222"/>
      <c r="I71" s="222"/>
      <c r="J71" s="222"/>
      <c r="K71" s="222"/>
      <c r="L71" s="222"/>
      <c r="M71" s="222"/>
      <c r="N71" s="222"/>
      <c r="O71" s="228"/>
      <c r="P71" s="229"/>
      <c r="Q71" s="267">
        <f t="shared" si="14"/>
        <v>0</v>
      </c>
      <c r="R71" s="24"/>
      <c r="S71" s="24"/>
      <c r="T71" s="24"/>
      <c r="U71" s="24"/>
      <c r="V71" s="24"/>
      <c r="W71" s="24"/>
      <c r="X71" s="24"/>
      <c r="Y71" s="24"/>
      <c r="Z71" s="24"/>
      <c r="AA71" s="24"/>
      <c r="AB71" s="24"/>
      <c r="AC71" s="24"/>
      <c r="AD71" s="24"/>
      <c r="AE71" s="24"/>
    </row>
    <row r="72" spans="1:31" ht="18" customHeight="1">
      <c r="A72" s="680"/>
      <c r="B72" s="665" t="s">
        <v>202</v>
      </c>
      <c r="C72" s="123" t="s">
        <v>42</v>
      </c>
      <c r="D72" s="123" t="s">
        <v>21</v>
      </c>
      <c r="E72" s="224"/>
      <c r="F72" s="225"/>
      <c r="G72" s="225"/>
      <c r="H72" s="225"/>
      <c r="I72" s="225"/>
      <c r="J72" s="225"/>
      <c r="K72" s="225"/>
      <c r="L72" s="225"/>
      <c r="M72" s="225"/>
      <c r="N72" s="225"/>
      <c r="O72" s="225"/>
      <c r="P72" s="226"/>
      <c r="Q72" s="266">
        <f t="shared" si="14"/>
        <v>0</v>
      </c>
    </row>
    <row r="73" spans="1:31" ht="15" customHeight="1">
      <c r="A73" s="680"/>
      <c r="B73" s="666"/>
      <c r="C73" s="160" t="s">
        <v>43</v>
      </c>
      <c r="D73" s="160" t="s">
        <v>17</v>
      </c>
      <c r="E73" s="234"/>
      <c r="F73" s="235"/>
      <c r="G73" s="235"/>
      <c r="H73" s="235"/>
      <c r="I73" s="235"/>
      <c r="J73" s="235"/>
      <c r="K73" s="235"/>
      <c r="L73" s="235"/>
      <c r="M73" s="235"/>
      <c r="N73" s="235"/>
      <c r="O73" s="235"/>
      <c r="P73" s="236"/>
      <c r="Q73" s="261">
        <f t="shared" si="14"/>
        <v>0</v>
      </c>
      <c r="R73" s="24"/>
      <c r="S73" s="24"/>
      <c r="T73" s="24"/>
      <c r="U73" s="24"/>
      <c r="V73" s="24"/>
      <c r="W73" s="24"/>
      <c r="X73" s="24"/>
      <c r="Y73" s="24"/>
      <c r="Z73" s="24"/>
      <c r="AA73" s="24"/>
      <c r="AB73" s="24"/>
      <c r="AC73" s="24"/>
      <c r="AD73" s="24"/>
      <c r="AE73" s="24"/>
    </row>
    <row r="74" spans="1:31" ht="15" customHeight="1">
      <c r="A74" s="681"/>
      <c r="B74" s="668" t="s">
        <v>39</v>
      </c>
      <c r="C74" s="669"/>
      <c r="D74" s="172" t="s">
        <v>17</v>
      </c>
      <c r="E74" s="173">
        <f t="shared" ref="E74:P74" si="16">E67+E69+E71+E73</f>
        <v>0</v>
      </c>
      <c r="F74" s="174">
        <f t="shared" si="16"/>
        <v>0</v>
      </c>
      <c r="G74" s="174">
        <f t="shared" si="16"/>
        <v>0</v>
      </c>
      <c r="H74" s="174">
        <f t="shared" si="16"/>
        <v>0</v>
      </c>
      <c r="I74" s="174">
        <f t="shared" si="16"/>
        <v>0</v>
      </c>
      <c r="J74" s="174">
        <f t="shared" si="16"/>
        <v>0</v>
      </c>
      <c r="K74" s="174">
        <f t="shared" si="16"/>
        <v>0</v>
      </c>
      <c r="L74" s="174">
        <f t="shared" si="16"/>
        <v>0</v>
      </c>
      <c r="M74" s="174">
        <f t="shared" si="16"/>
        <v>0</v>
      </c>
      <c r="N74" s="174">
        <f t="shared" si="16"/>
        <v>0</v>
      </c>
      <c r="O74" s="174">
        <f t="shared" si="16"/>
        <v>0</v>
      </c>
      <c r="P74" s="175">
        <f t="shared" si="16"/>
        <v>0</v>
      </c>
      <c r="Q74" s="268">
        <f t="shared" si="14"/>
        <v>0</v>
      </c>
    </row>
    <row r="75" spans="1:31" ht="18" customHeight="1">
      <c r="A75" s="684" t="s">
        <v>56</v>
      </c>
      <c r="B75" s="662" t="s">
        <v>57</v>
      </c>
      <c r="C75" s="123" t="s">
        <v>12</v>
      </c>
      <c r="D75" s="123" t="s">
        <v>19</v>
      </c>
      <c r="E75" s="224"/>
      <c r="F75" s="225"/>
      <c r="G75" s="225"/>
      <c r="H75" s="225"/>
      <c r="I75" s="225"/>
      <c r="J75" s="225"/>
      <c r="K75" s="225"/>
      <c r="L75" s="225"/>
      <c r="M75" s="225"/>
      <c r="N75" s="225"/>
      <c r="O75" s="225"/>
      <c r="P75" s="226"/>
      <c r="Q75" s="266">
        <f t="shared" si="14"/>
        <v>0</v>
      </c>
    </row>
    <row r="76" spans="1:31" ht="15" customHeight="1">
      <c r="A76" s="681"/>
      <c r="B76" s="663"/>
      <c r="C76" s="171" t="s">
        <v>16</v>
      </c>
      <c r="D76" s="176" t="s">
        <v>17</v>
      </c>
      <c r="E76" s="227"/>
      <c r="F76" s="228"/>
      <c r="G76" s="228"/>
      <c r="H76" s="228"/>
      <c r="I76" s="228"/>
      <c r="J76" s="228"/>
      <c r="K76" s="228"/>
      <c r="L76" s="228"/>
      <c r="M76" s="228"/>
      <c r="N76" s="228"/>
      <c r="O76" s="228"/>
      <c r="P76" s="229"/>
      <c r="Q76" s="267">
        <f t="shared" si="14"/>
        <v>0</v>
      </c>
      <c r="R76" s="24"/>
      <c r="S76" s="24"/>
      <c r="T76" s="24"/>
      <c r="U76" s="24"/>
      <c r="V76" s="24"/>
      <c r="W76" s="24"/>
      <c r="X76" s="24"/>
      <c r="Y76" s="24"/>
      <c r="Z76" s="24"/>
      <c r="AA76" s="24"/>
      <c r="AB76" s="24"/>
      <c r="AC76" s="24"/>
      <c r="AD76" s="24"/>
      <c r="AE76" s="24"/>
    </row>
    <row r="77" spans="1:31" ht="15" customHeight="1">
      <c r="A77" s="685" t="s">
        <v>168</v>
      </c>
      <c r="B77" s="124" t="s">
        <v>11</v>
      </c>
      <c r="C77" s="659" t="s">
        <v>203</v>
      </c>
      <c r="D77" s="820">
        <v>0.4</v>
      </c>
      <c r="E77" s="149">
        <f t="shared" ref="E77:P77" si="17">$D77*E49</f>
        <v>0</v>
      </c>
      <c r="F77" s="149">
        <f t="shared" si="17"/>
        <v>0</v>
      </c>
      <c r="G77" s="149">
        <f t="shared" si="17"/>
        <v>0</v>
      </c>
      <c r="H77" s="149">
        <f t="shared" si="17"/>
        <v>0</v>
      </c>
      <c r="I77" s="149">
        <f t="shared" si="17"/>
        <v>0</v>
      </c>
      <c r="J77" s="149">
        <f t="shared" si="17"/>
        <v>0</v>
      </c>
      <c r="K77" s="149">
        <f t="shared" si="17"/>
        <v>0</v>
      </c>
      <c r="L77" s="149">
        <f t="shared" si="17"/>
        <v>0</v>
      </c>
      <c r="M77" s="149">
        <f t="shared" si="17"/>
        <v>0</v>
      </c>
      <c r="N77" s="149">
        <f t="shared" si="17"/>
        <v>0</v>
      </c>
      <c r="O77" s="149">
        <f t="shared" si="17"/>
        <v>0</v>
      </c>
      <c r="P77" s="150">
        <f t="shared" si="17"/>
        <v>0</v>
      </c>
      <c r="Q77" s="259">
        <f t="shared" si="14"/>
        <v>0</v>
      </c>
      <c r="R77" s="24"/>
      <c r="S77" s="24"/>
      <c r="T77" s="24"/>
      <c r="U77" s="24"/>
      <c r="V77" s="24"/>
      <c r="W77" s="24"/>
      <c r="X77" s="24"/>
      <c r="Y77" s="24"/>
      <c r="Z77" s="24"/>
      <c r="AA77" s="24"/>
      <c r="AB77" s="24"/>
      <c r="AC77" s="24"/>
      <c r="AD77" s="24"/>
      <c r="AE77" s="24"/>
    </row>
    <row r="78" spans="1:31" ht="15" customHeight="1">
      <c r="A78" s="686"/>
      <c r="B78" s="125" t="s">
        <v>18</v>
      </c>
      <c r="C78" s="660"/>
      <c r="D78" s="821">
        <v>2.09</v>
      </c>
      <c r="E78" s="152">
        <f t="shared" ref="E78:P78" si="18">$D78*E51</f>
        <v>0</v>
      </c>
      <c r="F78" s="152">
        <f t="shared" si="18"/>
        <v>0</v>
      </c>
      <c r="G78" s="152">
        <f t="shared" si="18"/>
        <v>0</v>
      </c>
      <c r="H78" s="152">
        <f t="shared" si="18"/>
        <v>0</v>
      </c>
      <c r="I78" s="152">
        <f t="shared" si="18"/>
        <v>0</v>
      </c>
      <c r="J78" s="152">
        <f t="shared" si="18"/>
        <v>0</v>
      </c>
      <c r="K78" s="152">
        <f t="shared" si="18"/>
        <v>0</v>
      </c>
      <c r="L78" s="152">
        <f t="shared" si="18"/>
        <v>0</v>
      </c>
      <c r="M78" s="152">
        <f t="shared" si="18"/>
        <v>0</v>
      </c>
      <c r="N78" s="152">
        <f t="shared" si="18"/>
        <v>0</v>
      </c>
      <c r="O78" s="152">
        <f t="shared" si="18"/>
        <v>0</v>
      </c>
      <c r="P78" s="153">
        <f t="shared" si="18"/>
        <v>0</v>
      </c>
      <c r="Q78" s="263">
        <f t="shared" si="14"/>
        <v>0</v>
      </c>
      <c r="R78" s="24"/>
      <c r="S78" s="24"/>
      <c r="T78" s="24"/>
      <c r="U78" s="24"/>
      <c r="V78" s="24"/>
      <c r="W78" s="24"/>
      <c r="X78" s="24"/>
      <c r="Y78" s="24"/>
      <c r="Z78" s="24"/>
      <c r="AA78" s="24"/>
      <c r="AB78" s="24"/>
      <c r="AC78" s="24"/>
      <c r="AD78" s="24"/>
      <c r="AE78" s="24"/>
    </row>
    <row r="79" spans="1:31" ht="15" customHeight="1">
      <c r="A79" s="686"/>
      <c r="B79" s="125" t="s">
        <v>20</v>
      </c>
      <c r="C79" s="660"/>
      <c r="D79" s="821">
        <v>2.29</v>
      </c>
      <c r="E79" s="152">
        <f t="shared" ref="E79:P79" si="19">$D79*E53</f>
        <v>0</v>
      </c>
      <c r="F79" s="152">
        <f t="shared" si="19"/>
        <v>0</v>
      </c>
      <c r="G79" s="152">
        <f t="shared" si="19"/>
        <v>0</v>
      </c>
      <c r="H79" s="152">
        <f t="shared" si="19"/>
        <v>0</v>
      </c>
      <c r="I79" s="152">
        <f t="shared" si="19"/>
        <v>0</v>
      </c>
      <c r="J79" s="152">
        <f t="shared" si="19"/>
        <v>0</v>
      </c>
      <c r="K79" s="152">
        <f t="shared" si="19"/>
        <v>0</v>
      </c>
      <c r="L79" s="152">
        <f t="shared" si="19"/>
        <v>0</v>
      </c>
      <c r="M79" s="152">
        <f t="shared" si="19"/>
        <v>0</v>
      </c>
      <c r="N79" s="152">
        <f t="shared" si="19"/>
        <v>0</v>
      </c>
      <c r="O79" s="152">
        <f t="shared" si="19"/>
        <v>0</v>
      </c>
      <c r="P79" s="153">
        <f t="shared" si="19"/>
        <v>0</v>
      </c>
      <c r="Q79" s="263">
        <f t="shared" si="14"/>
        <v>0</v>
      </c>
      <c r="R79" s="24"/>
      <c r="S79" s="24"/>
      <c r="T79" s="24"/>
      <c r="U79" s="24"/>
      <c r="V79" s="24"/>
      <c r="W79" s="24"/>
      <c r="X79" s="24"/>
      <c r="Y79" s="24"/>
      <c r="Z79" s="24"/>
      <c r="AA79" s="24"/>
      <c r="AB79" s="24"/>
      <c r="AC79" s="24"/>
      <c r="AD79" s="24"/>
      <c r="AE79" s="24"/>
    </row>
    <row r="80" spans="1:31" ht="15" customHeight="1">
      <c r="A80" s="686"/>
      <c r="B80" s="125" t="s">
        <v>24</v>
      </c>
      <c r="C80" s="660"/>
      <c r="D80" s="821">
        <v>2.62</v>
      </c>
      <c r="E80" s="152">
        <f t="shared" ref="E80:P80" si="20">$D80*E55</f>
        <v>0</v>
      </c>
      <c r="F80" s="152">
        <f t="shared" si="20"/>
        <v>0</v>
      </c>
      <c r="G80" s="152">
        <f t="shared" si="20"/>
        <v>0</v>
      </c>
      <c r="H80" s="152">
        <f t="shared" si="20"/>
        <v>0</v>
      </c>
      <c r="I80" s="152">
        <f t="shared" si="20"/>
        <v>0</v>
      </c>
      <c r="J80" s="152">
        <f t="shared" si="20"/>
        <v>0</v>
      </c>
      <c r="K80" s="152">
        <f t="shared" si="20"/>
        <v>0</v>
      </c>
      <c r="L80" s="152">
        <f t="shared" si="20"/>
        <v>0</v>
      </c>
      <c r="M80" s="152">
        <f t="shared" si="20"/>
        <v>0</v>
      </c>
      <c r="N80" s="152">
        <f t="shared" si="20"/>
        <v>0</v>
      </c>
      <c r="O80" s="152">
        <f t="shared" si="20"/>
        <v>0</v>
      </c>
      <c r="P80" s="153">
        <f t="shared" si="20"/>
        <v>0</v>
      </c>
      <c r="Q80" s="263">
        <f t="shared" si="14"/>
        <v>0</v>
      </c>
      <c r="R80" s="24"/>
      <c r="S80" s="24"/>
      <c r="T80" s="24"/>
      <c r="U80" s="24"/>
      <c r="V80" s="24"/>
      <c r="W80" s="24"/>
      <c r="X80" s="24"/>
      <c r="Y80" s="24"/>
      <c r="Z80" s="24"/>
      <c r="AA80" s="24"/>
      <c r="AB80" s="24"/>
      <c r="AC80" s="24"/>
      <c r="AD80" s="24"/>
      <c r="AE80" s="24"/>
    </row>
    <row r="81" spans="1:31" ht="15" customHeight="1">
      <c r="A81" s="686"/>
      <c r="B81" s="125" t="s">
        <v>28</v>
      </c>
      <c r="C81" s="660"/>
      <c r="D81" s="822">
        <v>2.5</v>
      </c>
      <c r="E81" s="152">
        <f t="shared" ref="E81:P81" si="21">$D81*E57</f>
        <v>0</v>
      </c>
      <c r="F81" s="152">
        <f t="shared" si="21"/>
        <v>0</v>
      </c>
      <c r="G81" s="152">
        <f t="shared" si="21"/>
        <v>0</v>
      </c>
      <c r="H81" s="152">
        <f t="shared" si="21"/>
        <v>0</v>
      </c>
      <c r="I81" s="152">
        <f t="shared" si="21"/>
        <v>0</v>
      </c>
      <c r="J81" s="152">
        <f t="shared" si="21"/>
        <v>0</v>
      </c>
      <c r="K81" s="152">
        <f t="shared" si="21"/>
        <v>0</v>
      </c>
      <c r="L81" s="152">
        <f t="shared" si="21"/>
        <v>0</v>
      </c>
      <c r="M81" s="152">
        <f t="shared" si="21"/>
        <v>0</v>
      </c>
      <c r="N81" s="152">
        <f t="shared" si="21"/>
        <v>0</v>
      </c>
      <c r="O81" s="152">
        <f t="shared" si="21"/>
        <v>0</v>
      </c>
      <c r="P81" s="153">
        <f t="shared" si="21"/>
        <v>0</v>
      </c>
      <c r="Q81" s="263">
        <f t="shared" si="14"/>
        <v>0</v>
      </c>
      <c r="R81" s="24"/>
      <c r="S81" s="24"/>
      <c r="T81" s="24"/>
      <c r="U81" s="24"/>
      <c r="V81" s="24"/>
      <c r="W81" s="24"/>
      <c r="X81" s="24"/>
      <c r="Y81" s="24"/>
      <c r="Z81" s="24"/>
      <c r="AA81" s="24"/>
      <c r="AB81" s="24"/>
      <c r="AC81" s="24"/>
      <c r="AD81" s="24"/>
      <c r="AE81" s="24"/>
    </row>
    <row r="82" spans="1:31" ht="15" customHeight="1">
      <c r="A82" s="686"/>
      <c r="B82" s="125" t="s">
        <v>30</v>
      </c>
      <c r="C82" s="660"/>
      <c r="D82" s="821">
        <v>2.75</v>
      </c>
      <c r="E82" s="152">
        <f t="shared" ref="E82:P82" si="22">$D82*E59</f>
        <v>0</v>
      </c>
      <c r="F82" s="152">
        <f t="shared" si="22"/>
        <v>0</v>
      </c>
      <c r="G82" s="152">
        <f t="shared" si="22"/>
        <v>0</v>
      </c>
      <c r="H82" s="152">
        <f t="shared" si="22"/>
        <v>0</v>
      </c>
      <c r="I82" s="152">
        <f t="shared" si="22"/>
        <v>0</v>
      </c>
      <c r="J82" s="152">
        <f t="shared" si="22"/>
        <v>0</v>
      </c>
      <c r="K82" s="152">
        <f t="shared" si="22"/>
        <v>0</v>
      </c>
      <c r="L82" s="152">
        <f t="shared" si="22"/>
        <v>0</v>
      </c>
      <c r="M82" s="152">
        <f t="shared" si="22"/>
        <v>0</v>
      </c>
      <c r="N82" s="152">
        <f t="shared" si="22"/>
        <v>0</v>
      </c>
      <c r="O82" s="152">
        <f t="shared" si="22"/>
        <v>0</v>
      </c>
      <c r="P82" s="153">
        <f t="shared" si="22"/>
        <v>0</v>
      </c>
      <c r="Q82" s="263">
        <f t="shared" si="14"/>
        <v>0</v>
      </c>
      <c r="R82" s="24"/>
      <c r="S82" s="24"/>
      <c r="T82" s="24"/>
      <c r="U82" s="24"/>
      <c r="V82" s="24"/>
      <c r="W82" s="24"/>
      <c r="X82" s="24"/>
      <c r="Y82" s="24"/>
      <c r="Z82" s="24"/>
      <c r="AA82" s="24"/>
      <c r="AB82" s="24"/>
      <c r="AC82" s="24"/>
      <c r="AD82" s="24"/>
      <c r="AE82" s="24"/>
    </row>
    <row r="83" spans="1:31" ht="15" customHeight="1">
      <c r="A83" s="686"/>
      <c r="B83" s="256" t="str">
        <f>基本情報!$AL$72&amp;""</f>
        <v/>
      </c>
      <c r="C83" s="660"/>
      <c r="D83" s="241"/>
      <c r="E83" s="151">
        <f>IFERROR(E61*$D83,"")</f>
        <v>0</v>
      </c>
      <c r="F83" s="151">
        <f t="shared" ref="F83:P83" si="23">IFERROR(F61*$D83,"")</f>
        <v>0</v>
      </c>
      <c r="G83" s="151">
        <f t="shared" si="23"/>
        <v>0</v>
      </c>
      <c r="H83" s="151">
        <f t="shared" si="23"/>
        <v>0</v>
      </c>
      <c r="I83" s="151">
        <f t="shared" si="23"/>
        <v>0</v>
      </c>
      <c r="J83" s="151">
        <f t="shared" si="23"/>
        <v>0</v>
      </c>
      <c r="K83" s="151">
        <f t="shared" si="23"/>
        <v>0</v>
      </c>
      <c r="L83" s="151">
        <f t="shared" si="23"/>
        <v>0</v>
      </c>
      <c r="M83" s="151">
        <f t="shared" si="23"/>
        <v>0</v>
      </c>
      <c r="N83" s="151">
        <f t="shared" si="23"/>
        <v>0</v>
      </c>
      <c r="O83" s="151">
        <f t="shared" si="23"/>
        <v>0</v>
      </c>
      <c r="P83" s="151">
        <f t="shared" si="23"/>
        <v>0</v>
      </c>
      <c r="Q83" s="263">
        <f t="shared" si="14"/>
        <v>0</v>
      </c>
      <c r="R83" s="24"/>
      <c r="S83" s="24"/>
      <c r="T83" s="24"/>
      <c r="U83" s="24"/>
      <c r="V83" s="24"/>
      <c r="W83" s="24"/>
      <c r="X83" s="24"/>
      <c r="Y83" s="24"/>
      <c r="Z83" s="24"/>
      <c r="AA83" s="24"/>
      <c r="AB83" s="24"/>
      <c r="AC83" s="24"/>
      <c r="AD83" s="24"/>
      <c r="AE83" s="24"/>
    </row>
    <row r="84" spans="1:31" ht="15" customHeight="1">
      <c r="A84" s="686"/>
      <c r="B84" s="257" t="str">
        <f>基本情報!AQ72&amp;""</f>
        <v/>
      </c>
      <c r="C84" s="661"/>
      <c r="D84" s="242"/>
      <c r="E84" s="154">
        <f>IFERROR(E63*$D84,"")</f>
        <v>0</v>
      </c>
      <c r="F84" s="154">
        <f t="shared" ref="F84:P84" si="24">IFERROR(F63*$D84,"")</f>
        <v>0</v>
      </c>
      <c r="G84" s="154">
        <f t="shared" si="24"/>
        <v>0</v>
      </c>
      <c r="H84" s="154">
        <f t="shared" si="24"/>
        <v>0</v>
      </c>
      <c r="I84" s="154">
        <f t="shared" si="24"/>
        <v>0</v>
      </c>
      <c r="J84" s="154">
        <f t="shared" si="24"/>
        <v>0</v>
      </c>
      <c r="K84" s="154">
        <f t="shared" si="24"/>
        <v>0</v>
      </c>
      <c r="L84" s="154">
        <f t="shared" si="24"/>
        <v>0</v>
      </c>
      <c r="M84" s="154">
        <f t="shared" si="24"/>
        <v>0</v>
      </c>
      <c r="N84" s="154">
        <f t="shared" si="24"/>
        <v>0</v>
      </c>
      <c r="O84" s="154">
        <f t="shared" si="24"/>
        <v>0</v>
      </c>
      <c r="P84" s="154">
        <f t="shared" si="24"/>
        <v>0</v>
      </c>
      <c r="Q84" s="264">
        <f t="shared" si="14"/>
        <v>0</v>
      </c>
      <c r="R84" s="24"/>
      <c r="S84" s="24"/>
      <c r="T84" s="24"/>
      <c r="U84" s="24"/>
      <c r="V84" s="24"/>
      <c r="W84" s="24"/>
      <c r="X84" s="24"/>
      <c r="Y84" s="24"/>
      <c r="Z84" s="24"/>
      <c r="AA84" s="24"/>
      <c r="AB84" s="24"/>
      <c r="AC84" s="24"/>
      <c r="AD84" s="24"/>
      <c r="AE84" s="24"/>
    </row>
    <row r="85" spans="1:31" ht="15" customHeight="1">
      <c r="A85" s="687"/>
      <c r="B85" s="667" t="s">
        <v>9</v>
      </c>
      <c r="C85" s="667"/>
      <c r="D85" s="667"/>
      <c r="E85" s="157">
        <f t="shared" ref="E85:P85" si="25">SUM(E77:E84)</f>
        <v>0</v>
      </c>
      <c r="F85" s="157">
        <f t="shared" si="25"/>
        <v>0</v>
      </c>
      <c r="G85" s="157">
        <f t="shared" si="25"/>
        <v>0</v>
      </c>
      <c r="H85" s="157">
        <f t="shared" si="25"/>
        <v>0</v>
      </c>
      <c r="I85" s="157">
        <f t="shared" si="25"/>
        <v>0</v>
      </c>
      <c r="J85" s="157">
        <f t="shared" si="25"/>
        <v>0</v>
      </c>
      <c r="K85" s="157">
        <f t="shared" si="25"/>
        <v>0</v>
      </c>
      <c r="L85" s="157">
        <f t="shared" si="25"/>
        <v>0</v>
      </c>
      <c r="M85" s="157">
        <f t="shared" si="25"/>
        <v>0</v>
      </c>
      <c r="N85" s="157">
        <f t="shared" si="25"/>
        <v>0</v>
      </c>
      <c r="O85" s="157">
        <f t="shared" si="25"/>
        <v>0</v>
      </c>
      <c r="P85" s="158">
        <f t="shared" si="25"/>
        <v>0</v>
      </c>
      <c r="Q85" s="265">
        <f>SUM(Q77:Q84)</f>
        <v>0</v>
      </c>
      <c r="R85" s="24"/>
      <c r="S85" s="24"/>
      <c r="T85" s="24"/>
      <c r="U85" s="24"/>
      <c r="V85" s="24"/>
      <c r="W85" s="24"/>
      <c r="X85" s="24"/>
      <c r="Y85" s="24"/>
      <c r="Z85" s="24"/>
      <c r="AA85" s="24"/>
      <c r="AB85" s="24"/>
      <c r="AC85" s="24"/>
      <c r="AD85" s="24"/>
      <c r="AE85" s="24"/>
    </row>
    <row r="86" spans="1:31" ht="18" customHeight="1"/>
    <row r="87" spans="1:31" ht="18" customHeight="1"/>
    <row r="88" spans="1:31" ht="18" customHeight="1"/>
    <row r="89" spans="1:31" ht="18" customHeight="1"/>
    <row r="90" spans="1:31" ht="18" customHeight="1"/>
    <row r="91" spans="1:31" ht="18" customHeight="1"/>
    <row r="92" spans="1:31" ht="18" customHeight="1"/>
    <row r="93" spans="1:31" ht="18" customHeight="1"/>
    <row r="94" spans="1:31" ht="18" customHeight="1"/>
    <row r="95" spans="1:31" ht="18" customHeight="1"/>
    <row r="96" spans="1:31"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row r="1001" ht="18" customHeight="1"/>
    <row r="1002" ht="18" customHeight="1"/>
    <row r="1003" ht="18" customHeight="1"/>
    <row r="1004" ht="18" customHeight="1"/>
    <row r="1005" ht="18" customHeight="1"/>
    <row r="1006" ht="18" customHeight="1"/>
    <row r="1007" ht="18" customHeight="1"/>
    <row r="1008" ht="18" customHeight="1"/>
    <row r="1009" ht="18" customHeight="1"/>
    <row r="1010" ht="18" customHeight="1"/>
    <row r="1011" ht="18" customHeight="1"/>
    <row r="1012" ht="18" customHeight="1"/>
    <row r="1013" ht="18" customHeight="1"/>
    <row r="1014" ht="18" customHeight="1"/>
    <row r="1015" ht="18" customHeight="1"/>
    <row r="1016" ht="18" customHeight="1"/>
    <row r="1017" ht="18" customHeight="1"/>
    <row r="1018" ht="18" customHeight="1"/>
    <row r="1019" ht="18" customHeight="1"/>
    <row r="1020" ht="18" customHeight="1"/>
    <row r="1021" ht="18" customHeight="1"/>
    <row r="1022" ht="18" customHeight="1"/>
    <row r="1023" ht="18" customHeight="1"/>
    <row r="1024" ht="18" customHeight="1"/>
    <row r="1025" ht="18" customHeight="1"/>
    <row r="1026" ht="18" customHeight="1"/>
    <row r="1027" ht="18" customHeight="1"/>
    <row r="1028" ht="18" customHeight="1"/>
    <row r="1029" ht="18" customHeight="1"/>
    <row r="1030" ht="18" customHeight="1"/>
    <row r="1031" ht="18" customHeight="1"/>
    <row r="1032" ht="18" customHeight="1"/>
    <row r="1033" ht="18" customHeight="1"/>
    <row r="1034" ht="18" customHeight="1"/>
    <row r="1035" ht="18" customHeight="1"/>
    <row r="1036" ht="18" customHeight="1"/>
    <row r="1037" ht="18" customHeight="1"/>
    <row r="1038" ht="18" customHeight="1"/>
    <row r="1039" ht="18" customHeight="1"/>
    <row r="1040" ht="18" customHeight="1"/>
    <row r="1041" ht="18" customHeight="1"/>
    <row r="1042" ht="18" customHeight="1"/>
    <row r="1043" ht="18" customHeight="1"/>
    <row r="1044" ht="18" customHeight="1"/>
  </sheetData>
  <sheetProtection algorithmName="SHA-512" hashValue="lzEV6lMJlOYHc8ht9aZ8r/cAhUs646pvqTks36ZJ10UoC2WcS92jZGWtvi1X9iV82YzbIpk6nqP+IyNEqAjTcg==" saltValue="KXkcv1m+RWmj6IEWYO8OTQ==" spinCount="100000" sheet="1" objects="1" scenarios="1" selectLockedCells="1"/>
  <mergeCells count="38">
    <mergeCell ref="B85:D85"/>
    <mergeCell ref="B57:B58"/>
    <mergeCell ref="B59:B60"/>
    <mergeCell ref="B66:B67"/>
    <mergeCell ref="A75:A76"/>
    <mergeCell ref="A77:A85"/>
    <mergeCell ref="A66:A74"/>
    <mergeCell ref="A6:A22"/>
    <mergeCell ref="B6:B7"/>
    <mergeCell ref="B8:B9"/>
    <mergeCell ref="B10:B11"/>
    <mergeCell ref="B12:B13"/>
    <mergeCell ref="B14:B15"/>
    <mergeCell ref="A23:A31"/>
    <mergeCell ref="A32:A33"/>
    <mergeCell ref="A34:A42"/>
    <mergeCell ref="A49:A65"/>
    <mergeCell ref="B29:B30"/>
    <mergeCell ref="B25:B26"/>
    <mergeCell ref="B27:B28"/>
    <mergeCell ref="B32:B33"/>
    <mergeCell ref="B49:B50"/>
    <mergeCell ref="C34:C41"/>
    <mergeCell ref="C77:C84"/>
    <mergeCell ref="B16:B17"/>
    <mergeCell ref="B23:B24"/>
    <mergeCell ref="B72:B73"/>
    <mergeCell ref="B75:B76"/>
    <mergeCell ref="B42:D42"/>
    <mergeCell ref="B31:C31"/>
    <mergeCell ref="B22:C22"/>
    <mergeCell ref="B68:B69"/>
    <mergeCell ref="B70:B71"/>
    <mergeCell ref="B74:C74"/>
    <mergeCell ref="B65:C65"/>
    <mergeCell ref="B51:B52"/>
    <mergeCell ref="B53:B54"/>
    <mergeCell ref="B55:B56"/>
  </mergeCells>
  <phoneticPr fontId="2"/>
  <conditionalFormatting sqref="D18">
    <cfRule type="expression" dxfId="102" priority="18">
      <formula>D18&lt;&gt;""</formula>
    </cfRule>
  </conditionalFormatting>
  <conditionalFormatting sqref="D20">
    <cfRule type="expression" dxfId="100" priority="14">
      <formula>D20&lt;&gt;""</formula>
    </cfRule>
  </conditionalFormatting>
  <conditionalFormatting sqref="D40:D41">
    <cfRule type="expression" dxfId="98" priority="22">
      <formula>D40&lt;&gt;""</formula>
    </cfRule>
  </conditionalFormatting>
  <conditionalFormatting sqref="D83:D84">
    <cfRule type="expression" dxfId="96" priority="1">
      <formula>D83&lt;&gt;""</formula>
    </cfRule>
  </conditionalFormatting>
  <conditionalFormatting sqref="E6:P21">
    <cfRule type="expression" dxfId="93" priority="16">
      <formula>E6&lt;&gt;""</formula>
    </cfRule>
  </conditionalFormatting>
  <conditionalFormatting sqref="E23:P30">
    <cfRule type="expression" dxfId="85" priority="5">
      <formula>E23&lt;&gt;""</formula>
    </cfRule>
  </conditionalFormatting>
  <conditionalFormatting sqref="E32:P33">
    <cfRule type="expression" dxfId="81" priority="3">
      <formula>E32&lt;&gt;""</formula>
    </cfRule>
  </conditionalFormatting>
  <conditionalFormatting sqref="E49:P64">
    <cfRule type="expression" dxfId="78" priority="30">
      <formula>E49&lt;&gt;""</formula>
    </cfRule>
  </conditionalFormatting>
  <conditionalFormatting sqref="E66:P73">
    <cfRule type="expression" dxfId="70" priority="10">
      <formula>E66&lt;&gt;""</formula>
    </cfRule>
  </conditionalFormatting>
  <conditionalFormatting sqref="E75:P76">
    <cfRule type="expression" dxfId="66" priority="29">
      <formula>E75&lt;&gt;""</formula>
    </cfRule>
  </conditionalFormatting>
  <dataValidations count="5">
    <dataValidation type="decimal" operator="greaterThanOrEqual" allowBlank="1" showInputMessage="1" showErrorMessage="1" errorTitle="排出係数" error="小数(最大第2位まで)を入力してください。" promptTitle="排出係数を入力" prompt="マニュアル付表の排出係数を入力してください。" sqref="D40:D41 D83:D84" xr:uid="{E2544691-A25E-47C6-A1B7-6435D9D236D8}">
      <formula1>0</formula1>
    </dataValidation>
    <dataValidation allowBlank="1" showInputMessage="1" showErrorMessage="1" promptTitle="自動表示" prompt="空欄になっていますが、申請書を入力することで自動表示されます。" sqref="E5:P5 E48:P48" xr:uid="{FC10D89F-14EB-45F1-91BB-0BA601142B84}"/>
    <dataValidation allowBlank="1" showInputMessage="1" showErrorMessage="1" promptTitle="単位を入力" prompt="重量は㎏、体積はℓ、㎥を記載してください。_x000a_下方（セル：D83)にある、「二酸化炭素換算したエネルギーの使用量」の排出係数も入力してください。_x000a_" sqref="D61 D63" xr:uid="{3D599FB9-15AD-48F9-98AD-5EB7C1870AFB}"/>
    <dataValidation allowBlank="1" showInputMessage="1" showErrorMessage="1" prompt="ないときも、数値０（ゼロ）を入力してください" sqref="E6:P21 E23:P30 E49:P64 E66:P73 E75:P76 E32:P33" xr:uid="{8AECFC1F-668D-46DD-934C-65B2A956DE71}"/>
    <dataValidation type="list" allowBlank="1" showInputMessage="1" showErrorMessage="1" promptTitle="単位を入力" prompt="重量は㎏、体積はℓ、㎥を記載してください。_x000a_下方（セル：D83)にある、「二酸化炭素換算したエネルギーの使用量」の排出係数も入力してください。_x000a_" sqref="D18 D20" xr:uid="{068F1A08-A0C9-4AA1-9D74-34443F161100}">
      <formula1>"kg,ℓ,㎥"</formula1>
    </dataValidation>
  </dataValidations>
  <pageMargins left="0.70866141732283472" right="0.70866141732283472" top="0.74803149606299213" bottom="0.74803149606299213" header="0" footer="0"/>
  <pageSetup paperSize="9" scale="46" orientation="portrait" r:id="rId1"/>
  <extLst>
    <ext xmlns:x14="http://schemas.microsoft.com/office/spreadsheetml/2009/9/main" uri="{78C0D931-6437-407d-A8EE-F0AAD7539E65}">
      <x14:conditionalFormattings>
        <x14:conditionalFormatting xmlns:xm="http://schemas.microsoft.com/office/excel/2006/main">
          <x14:cfRule type="expression" priority="19" id="{D9DA35C1-4FB0-4900-93A4-8A1FF73ADDA5}">
            <xm:f>基本情報!$AI$71="〇"</xm:f>
            <x14:dxf>
              <fill>
                <patternFill>
                  <bgColor rgb="FFFFFFCC"/>
                </patternFill>
              </fill>
            </x14:dxf>
          </x14:cfRule>
          <xm:sqref>D18</xm:sqref>
        </x14:conditionalFormatting>
        <x14:conditionalFormatting xmlns:xm="http://schemas.microsoft.com/office/excel/2006/main">
          <x14:cfRule type="expression" priority="15" id="{8D1F3DC9-A35B-4625-9D5A-92F4C6EC8CA0}">
            <xm:f>基本情報!$AI$71="〇"</xm:f>
            <x14:dxf>
              <fill>
                <patternFill>
                  <bgColor rgb="FFFFFFCC"/>
                </patternFill>
              </fill>
            </x14:dxf>
          </x14:cfRule>
          <xm:sqref>D20</xm:sqref>
        </x14:conditionalFormatting>
        <x14:conditionalFormatting xmlns:xm="http://schemas.microsoft.com/office/excel/2006/main">
          <x14:cfRule type="expression" priority="23" id="{724E5643-B69F-41F3-88BC-D2BA78CD2497}">
            <xm:f>基本情報!$AI$71="〇"</xm:f>
            <x14:dxf>
              <fill>
                <patternFill>
                  <bgColor rgb="FFFFFFCC"/>
                </patternFill>
              </fill>
            </x14:dxf>
          </x14:cfRule>
          <xm:sqref>D40:D41</xm:sqref>
        </x14:conditionalFormatting>
        <x14:conditionalFormatting xmlns:xm="http://schemas.microsoft.com/office/excel/2006/main">
          <x14:cfRule type="expression" priority="2" id="{11463FB3-0A2B-4758-8D7A-BE6034152F76}">
            <xm:f>基本情報!$AI$71="〇"</xm:f>
            <x14:dxf>
              <fill>
                <patternFill>
                  <bgColor rgb="FFFFFFCC"/>
                </patternFill>
              </fill>
            </x14:dxf>
          </x14:cfRule>
          <xm:sqref>D83:D84</xm:sqref>
        </x14:conditionalFormatting>
        <x14:conditionalFormatting xmlns:xm="http://schemas.microsoft.com/office/excel/2006/main">
          <x14:cfRule type="expression" priority="33" id="{685607C7-F416-4DBC-8DD5-E548AE4CC2C0}">
            <xm:f>基本情報!$Q$69="〇"</xm:f>
            <x14:dxf>
              <fill>
                <patternFill>
                  <bgColor rgb="FFFFFFCC"/>
                </patternFill>
              </fill>
            </x14:dxf>
          </x14:cfRule>
          <xm:sqref>E6:P7</xm:sqref>
        </x14:conditionalFormatting>
        <x14:conditionalFormatting xmlns:xm="http://schemas.microsoft.com/office/excel/2006/main">
          <x14:cfRule type="expression" priority="110" id="{002C3CFD-05C5-4382-AA46-05EE89F957D2}">
            <xm:f>基本情報!$Z$69="〇"</xm:f>
            <x14:dxf>
              <fill>
                <patternFill>
                  <bgColor rgb="FFFFFFCC"/>
                </patternFill>
              </fill>
            </x14:dxf>
          </x14:cfRule>
          <xm:sqref>E8:P9</xm:sqref>
        </x14:conditionalFormatting>
        <x14:conditionalFormatting xmlns:xm="http://schemas.microsoft.com/office/excel/2006/main">
          <x14:cfRule type="expression" priority="108" id="{0923007C-D023-4C82-8319-14606F55E26D}">
            <xm:f>基本情報!$AI$69="〇"</xm:f>
            <x14:dxf>
              <fill>
                <patternFill>
                  <bgColor rgb="FFFFFFCC"/>
                </patternFill>
              </fill>
            </x14:dxf>
          </x14:cfRule>
          <xm:sqref>E10:P11</xm:sqref>
        </x14:conditionalFormatting>
        <x14:conditionalFormatting xmlns:xm="http://schemas.microsoft.com/office/excel/2006/main">
          <x14:cfRule type="expression" priority="107" id="{11129054-DB9F-4334-B797-09F0B0341F1F}">
            <xm:f>基本情報!$AS$69="〇"</xm:f>
            <x14:dxf>
              <fill>
                <patternFill>
                  <bgColor rgb="FFFFFFCC"/>
                </patternFill>
              </fill>
            </x14:dxf>
          </x14:cfRule>
          <xm:sqref>E12:P13</xm:sqref>
        </x14:conditionalFormatting>
        <x14:conditionalFormatting xmlns:xm="http://schemas.microsoft.com/office/excel/2006/main">
          <x14:cfRule type="expression" priority="106" id="{7761D24D-7FE8-4FF1-8131-0A5BB2FA7218}">
            <xm:f>基本情報!$Q$71="〇"</xm:f>
            <x14:dxf>
              <fill>
                <patternFill>
                  <bgColor rgb="FFFFFFCC"/>
                </patternFill>
              </fill>
            </x14:dxf>
          </x14:cfRule>
          <xm:sqref>E14:P15</xm:sqref>
        </x14:conditionalFormatting>
        <x14:conditionalFormatting xmlns:xm="http://schemas.microsoft.com/office/excel/2006/main">
          <x14:cfRule type="expression" priority="105" id="{22F8DA46-052F-43E0-BCD1-B13A2EAF1ED9}">
            <xm:f>基本情報!$Z$71="〇"</xm:f>
            <x14:dxf>
              <fill>
                <patternFill>
                  <bgColor rgb="FFFFFFCC"/>
                </patternFill>
              </fill>
            </x14:dxf>
          </x14:cfRule>
          <xm:sqref>E16:P17</xm:sqref>
        </x14:conditionalFormatting>
        <x14:conditionalFormatting xmlns:xm="http://schemas.microsoft.com/office/excel/2006/main">
          <x14:cfRule type="expression" priority="101" id="{48FC570C-F16E-439C-9431-FF29CB595E6E}">
            <xm:f>基本情報!$AI$71="〇"</xm:f>
            <x14:dxf>
              <fill>
                <patternFill>
                  <bgColor rgb="FFFFFFCC"/>
                </patternFill>
              </fill>
            </x14:dxf>
          </x14:cfRule>
          <xm:sqref>E18:P21</xm:sqref>
        </x14:conditionalFormatting>
        <x14:conditionalFormatting xmlns:xm="http://schemas.microsoft.com/office/excel/2006/main">
          <x14:cfRule type="expression" priority="9" id="{A82ABE5B-C41C-41DD-A25D-5283020084F7}">
            <xm:f>基本情報!$AA$73="〇"</xm:f>
            <x14:dxf>
              <fill>
                <patternFill>
                  <bgColor rgb="FFFFFFCC"/>
                </patternFill>
              </fill>
            </x14:dxf>
          </x14:cfRule>
          <xm:sqref>E23:P24</xm:sqref>
        </x14:conditionalFormatting>
        <x14:conditionalFormatting xmlns:xm="http://schemas.microsoft.com/office/excel/2006/main">
          <x14:cfRule type="expression" priority="8" id="{21DAD4BA-B3E3-415D-8084-4BD730739133}">
            <xm:f>基本情報!$AS$73="〇"</xm:f>
            <x14:dxf>
              <fill>
                <patternFill>
                  <bgColor rgb="FFFFFFCC"/>
                </patternFill>
              </fill>
            </x14:dxf>
          </x14:cfRule>
          <xm:sqref>E25:P26</xm:sqref>
        </x14:conditionalFormatting>
        <x14:conditionalFormatting xmlns:xm="http://schemas.microsoft.com/office/excel/2006/main">
          <x14:cfRule type="expression" priority="7" id="{29853EB6-1930-458E-82B7-A76C531001D7}">
            <xm:f>基本情報!$T$75="〇"</xm:f>
            <x14:dxf>
              <fill>
                <patternFill>
                  <bgColor rgb="FFFFFFCC"/>
                </patternFill>
              </fill>
            </x14:dxf>
          </x14:cfRule>
          <xm:sqref>E27:P28</xm:sqref>
        </x14:conditionalFormatting>
        <x14:conditionalFormatting xmlns:xm="http://schemas.microsoft.com/office/excel/2006/main">
          <x14:cfRule type="expression" priority="6" id="{C0ED589C-199F-4E62-B577-7356AF60B19A}">
            <xm:f>基本情報!$T$77="〇"</xm:f>
            <x14:dxf>
              <fill>
                <patternFill>
                  <bgColor rgb="FFFFFFCC"/>
                </patternFill>
              </fill>
            </x14:dxf>
          </x14:cfRule>
          <xm:sqref>E29:P30</xm:sqref>
        </x14:conditionalFormatting>
        <x14:conditionalFormatting xmlns:xm="http://schemas.microsoft.com/office/excel/2006/main">
          <x14:cfRule type="expression" priority="4" id="{2F0CAFA0-68B8-4371-99A5-2C66A737B5F6}">
            <xm:f>基本情報!$O$79="〇"</xm:f>
            <x14:dxf>
              <fill>
                <patternFill>
                  <bgColor rgb="FFFFFFCC"/>
                </patternFill>
              </fill>
            </x14:dxf>
          </x14:cfRule>
          <xm:sqref>E32:P33</xm:sqref>
        </x14:conditionalFormatting>
        <x14:conditionalFormatting xmlns:xm="http://schemas.microsoft.com/office/excel/2006/main">
          <x14:cfRule type="expression" priority="100" id="{ADAC4C38-5758-4D76-AD89-C91B104FEE6A}">
            <xm:f>基本情報!$Q$69="〇"</xm:f>
            <x14:dxf>
              <fill>
                <patternFill>
                  <bgColor rgb="FFFFFFCC"/>
                </patternFill>
              </fill>
            </x14:dxf>
          </x14:cfRule>
          <xm:sqref>E49:P50</xm:sqref>
        </x14:conditionalFormatting>
        <x14:conditionalFormatting xmlns:xm="http://schemas.microsoft.com/office/excel/2006/main">
          <x14:cfRule type="expression" priority="99" id="{A87D37C1-4396-42EE-917E-C9F8A0292971}">
            <xm:f>基本情報!$Z$69="〇"</xm:f>
            <x14:dxf>
              <fill>
                <patternFill>
                  <bgColor rgb="FFFFFFCC"/>
                </patternFill>
              </fill>
            </x14:dxf>
          </x14:cfRule>
          <xm:sqref>E51:P52</xm:sqref>
        </x14:conditionalFormatting>
        <x14:conditionalFormatting xmlns:xm="http://schemas.microsoft.com/office/excel/2006/main">
          <x14:cfRule type="expression" priority="98" id="{EE2A511D-9682-4428-BD09-130F400AB931}">
            <xm:f>基本情報!$AI$69="〇"</xm:f>
            <x14:dxf>
              <fill>
                <patternFill>
                  <bgColor rgb="FFFFFFCC"/>
                </patternFill>
              </fill>
            </x14:dxf>
          </x14:cfRule>
          <xm:sqref>E53:P54</xm:sqref>
        </x14:conditionalFormatting>
        <x14:conditionalFormatting xmlns:xm="http://schemas.microsoft.com/office/excel/2006/main">
          <x14:cfRule type="expression" priority="97" id="{A8CC42FE-6C50-4BA8-AD43-C139DD034E49}">
            <xm:f>基本情報!$AS$69="〇"</xm:f>
            <x14:dxf>
              <fill>
                <patternFill>
                  <bgColor rgb="FFFFFFCC"/>
                </patternFill>
              </fill>
            </x14:dxf>
          </x14:cfRule>
          <xm:sqref>E55:P56</xm:sqref>
        </x14:conditionalFormatting>
        <x14:conditionalFormatting xmlns:xm="http://schemas.microsoft.com/office/excel/2006/main">
          <x14:cfRule type="expression" priority="96" id="{E5831F47-2161-4F45-8BFD-9159A7B565AC}">
            <xm:f>基本情報!$Q$71="〇"</xm:f>
            <x14:dxf>
              <fill>
                <patternFill>
                  <bgColor rgb="FFFFFFCC"/>
                </patternFill>
              </fill>
            </x14:dxf>
          </x14:cfRule>
          <xm:sqref>E57:P58</xm:sqref>
        </x14:conditionalFormatting>
        <x14:conditionalFormatting xmlns:xm="http://schemas.microsoft.com/office/excel/2006/main">
          <x14:cfRule type="expression" priority="95" id="{3B77131C-C0FC-4737-B8C0-6387C2AD8267}">
            <xm:f>基本情報!$Z$71="〇"</xm:f>
            <x14:dxf>
              <fill>
                <patternFill>
                  <bgColor rgb="FFFFFFCC"/>
                </patternFill>
              </fill>
            </x14:dxf>
          </x14:cfRule>
          <xm:sqref>E59:P60</xm:sqref>
        </x14:conditionalFormatting>
        <x14:conditionalFormatting xmlns:xm="http://schemas.microsoft.com/office/excel/2006/main">
          <x14:cfRule type="expression" priority="74" id="{8FDAB9CE-48B1-403C-BD49-0660A2740A10}">
            <xm:f>基本情報!$AI$71="〇"</xm:f>
            <x14:dxf>
              <fill>
                <patternFill>
                  <bgColor rgb="FFFFFFCC"/>
                </patternFill>
              </fill>
            </x14:dxf>
          </x14:cfRule>
          <xm:sqref>E61:P64</xm:sqref>
        </x14:conditionalFormatting>
        <x14:conditionalFormatting xmlns:xm="http://schemas.microsoft.com/office/excel/2006/main">
          <x14:cfRule type="expression" priority="81" id="{47A50306-489F-492F-B007-E7FEE2A3E813}">
            <xm:f>基本情報!$AA$73="〇"</xm:f>
            <x14:dxf>
              <fill>
                <patternFill>
                  <bgColor rgb="FFFFFFCC"/>
                </patternFill>
              </fill>
            </x14:dxf>
          </x14:cfRule>
          <xm:sqref>E66:P67</xm:sqref>
        </x14:conditionalFormatting>
        <x14:conditionalFormatting xmlns:xm="http://schemas.microsoft.com/office/excel/2006/main">
          <x14:cfRule type="expression" priority="80" id="{83F6F7D3-5C5C-4B42-8627-E30C8C864174}">
            <xm:f>基本情報!$AS$73="〇"</xm:f>
            <x14:dxf>
              <fill>
                <patternFill>
                  <bgColor rgb="FFFFFFCC"/>
                </patternFill>
              </fill>
            </x14:dxf>
          </x14:cfRule>
          <xm:sqref>E68:P69</xm:sqref>
        </x14:conditionalFormatting>
        <x14:conditionalFormatting xmlns:xm="http://schemas.microsoft.com/office/excel/2006/main">
          <x14:cfRule type="expression" priority="17" id="{E7A91076-510E-4255-807E-69B3A14616AD}">
            <xm:f>基本情報!$T$75="〇"</xm:f>
            <x14:dxf>
              <fill>
                <patternFill>
                  <bgColor rgb="FFFFFFCC"/>
                </patternFill>
              </fill>
            </x14:dxf>
          </x14:cfRule>
          <xm:sqref>E70:P71</xm:sqref>
        </x14:conditionalFormatting>
        <x14:conditionalFormatting xmlns:xm="http://schemas.microsoft.com/office/excel/2006/main">
          <x14:cfRule type="expression" priority="11" id="{63E70085-8FC4-4C6C-8628-A69E58C5749E}">
            <xm:f>基本情報!$T$77="〇"</xm:f>
            <x14:dxf>
              <fill>
                <patternFill>
                  <bgColor rgb="FFFFFFCC"/>
                </patternFill>
              </fill>
            </x14:dxf>
          </x14:cfRule>
          <xm:sqref>E72:P73</xm:sqref>
        </x14:conditionalFormatting>
        <x14:conditionalFormatting xmlns:xm="http://schemas.microsoft.com/office/excel/2006/main">
          <x14:cfRule type="expression" priority="76" id="{CCC81B3C-4275-410F-87D5-2E8E020D69CD}">
            <xm:f>基本情報!$O$79="〇"</xm:f>
            <x14:dxf>
              <fill>
                <patternFill>
                  <bgColor rgb="FFFFFFCC"/>
                </patternFill>
              </fill>
            </x14:dxf>
          </x14:cfRule>
          <xm:sqref>E75:P76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K1004"/>
  <sheetViews>
    <sheetView showGridLines="0" view="pageBreakPreview" zoomScale="50" zoomScaleNormal="80" zoomScaleSheetLayoutView="50" workbookViewId="0">
      <pane xSplit="1" ySplit="5" topLeftCell="B6" activePane="bottomRight" state="frozen"/>
      <selection pane="topRight" activeCell="B1" sqref="B1"/>
      <selection pane="bottomLeft" activeCell="A6" sqref="A6"/>
      <selection pane="bottomRight" activeCell="B11" sqref="B11:V11"/>
    </sheetView>
  </sheetViews>
  <sheetFormatPr defaultColWidth="14.453125" defaultRowHeight="15" customHeight="1"/>
  <cols>
    <col min="1" max="1" width="15.1796875" style="5" customWidth="1"/>
    <col min="2" max="62" width="4.453125" style="5" customWidth="1"/>
    <col min="63" max="16384" width="14.453125" style="5"/>
  </cols>
  <sheetData>
    <row r="1" spans="1:63" ht="15" customHeight="1">
      <c r="A1" s="19" t="s">
        <v>243</v>
      </c>
    </row>
    <row r="2" spans="1:63" ht="13"/>
    <row r="3" spans="1:63" ht="15" customHeight="1">
      <c r="A3" s="87" t="s">
        <v>52</v>
      </c>
    </row>
    <row r="4" spans="1:63" ht="18" customHeight="1">
      <c r="A4" s="22"/>
    </row>
    <row r="5" spans="1:63" ht="18" customHeight="1">
      <c r="A5" s="108"/>
      <c r="B5" s="708" t="s">
        <v>60</v>
      </c>
      <c r="C5" s="709"/>
      <c r="D5" s="709"/>
      <c r="E5" s="709"/>
      <c r="F5" s="709"/>
      <c r="G5" s="709"/>
      <c r="H5" s="709"/>
      <c r="I5" s="709"/>
      <c r="J5" s="709"/>
      <c r="K5" s="709"/>
      <c r="L5" s="709"/>
      <c r="M5" s="709"/>
      <c r="N5" s="709"/>
      <c r="O5" s="709"/>
      <c r="P5" s="709"/>
      <c r="Q5" s="709"/>
      <c r="R5" s="709"/>
      <c r="S5" s="709"/>
      <c r="T5" s="709"/>
      <c r="U5" s="709"/>
      <c r="V5" s="710"/>
      <c r="W5" s="708" t="s">
        <v>182</v>
      </c>
      <c r="X5" s="709"/>
      <c r="Y5" s="709"/>
      <c r="Z5" s="709"/>
      <c r="AA5" s="709"/>
      <c r="AB5" s="709"/>
      <c r="AC5" s="709"/>
      <c r="AD5" s="709"/>
      <c r="AE5" s="709"/>
      <c r="AF5" s="709"/>
      <c r="AG5" s="709"/>
      <c r="AH5" s="709"/>
      <c r="AI5" s="709"/>
      <c r="AJ5" s="709"/>
      <c r="AK5" s="709"/>
      <c r="AL5" s="709"/>
      <c r="AM5" s="709"/>
      <c r="AN5" s="709"/>
      <c r="AO5" s="709"/>
      <c r="AP5" s="710"/>
      <c r="AQ5" s="708" t="s">
        <v>63</v>
      </c>
      <c r="AR5" s="709"/>
      <c r="AS5" s="709"/>
      <c r="AT5" s="709"/>
      <c r="AU5" s="709"/>
      <c r="AV5" s="709"/>
      <c r="AW5" s="709"/>
      <c r="AX5" s="709"/>
      <c r="AY5" s="709"/>
      <c r="AZ5" s="709"/>
      <c r="BA5" s="709"/>
      <c r="BB5" s="709"/>
      <c r="BC5" s="709"/>
      <c r="BD5" s="709"/>
      <c r="BE5" s="709"/>
      <c r="BF5" s="709"/>
      <c r="BG5" s="709"/>
      <c r="BH5" s="709"/>
      <c r="BI5" s="709"/>
      <c r="BJ5" s="710"/>
    </row>
    <row r="6" spans="1:63" ht="233.25" customHeight="1">
      <c r="A6" s="716" t="s">
        <v>65</v>
      </c>
      <c r="B6" s="717"/>
      <c r="C6" s="278"/>
      <c r="D6" s="278"/>
      <c r="E6" s="278"/>
      <c r="F6" s="278"/>
      <c r="G6" s="278"/>
      <c r="H6" s="278"/>
      <c r="I6" s="278"/>
      <c r="J6" s="278"/>
      <c r="K6" s="278"/>
      <c r="L6" s="278"/>
      <c r="M6" s="278"/>
      <c r="N6" s="278"/>
      <c r="O6" s="278"/>
      <c r="P6" s="278"/>
      <c r="Q6" s="278"/>
      <c r="R6" s="278"/>
      <c r="S6" s="278"/>
      <c r="T6" s="278"/>
      <c r="U6" s="278"/>
      <c r="V6" s="279"/>
      <c r="W6" s="717"/>
      <c r="X6" s="278"/>
      <c r="Y6" s="278"/>
      <c r="Z6" s="278"/>
      <c r="AA6" s="278"/>
      <c r="AB6" s="278"/>
      <c r="AC6" s="278"/>
      <c r="AD6" s="278"/>
      <c r="AE6" s="278"/>
      <c r="AF6" s="278"/>
      <c r="AG6" s="278"/>
      <c r="AH6" s="278"/>
      <c r="AI6" s="278"/>
      <c r="AJ6" s="278"/>
      <c r="AK6" s="278"/>
      <c r="AL6" s="278"/>
      <c r="AM6" s="278"/>
      <c r="AN6" s="278"/>
      <c r="AO6" s="278"/>
      <c r="AP6" s="279"/>
      <c r="AQ6" s="717"/>
      <c r="AR6" s="278"/>
      <c r="AS6" s="278"/>
      <c r="AT6" s="278"/>
      <c r="AU6" s="278"/>
      <c r="AV6" s="278"/>
      <c r="AW6" s="278"/>
      <c r="AX6" s="278"/>
      <c r="AY6" s="278"/>
      <c r="AZ6" s="278"/>
      <c r="BA6" s="278"/>
      <c r="BB6" s="278"/>
      <c r="BC6" s="278"/>
      <c r="BD6" s="278"/>
      <c r="BE6" s="278"/>
      <c r="BF6" s="278"/>
      <c r="BG6" s="278"/>
      <c r="BH6" s="278"/>
      <c r="BI6" s="278"/>
      <c r="BJ6" s="279"/>
    </row>
    <row r="7" spans="1:63" ht="27" customHeight="1">
      <c r="A7" s="277"/>
      <c r="B7" s="695" t="s">
        <v>67</v>
      </c>
      <c r="C7" s="457"/>
      <c r="D7" s="457"/>
      <c r="E7" s="457"/>
      <c r="F7" s="457"/>
      <c r="G7" s="457"/>
      <c r="H7" s="457"/>
      <c r="I7" s="457"/>
      <c r="J7" s="457"/>
      <c r="K7" s="457"/>
      <c r="L7" s="701" t="str">
        <f>IF(OR('レベルA（状況）'!$Q$85="", 'レベルA（状況）'!$Q$85=0), "", ('レベルA（状況）'!$Q$85-'レベルA（状況）'!$Q$42)/'レベルA（状況）'!$Q$85*100)</f>
        <v/>
      </c>
      <c r="M7" s="701"/>
      <c r="N7" s="109" t="s">
        <v>68</v>
      </c>
      <c r="O7" s="695" t="s">
        <v>69</v>
      </c>
      <c r="P7" s="457"/>
      <c r="Q7" s="457"/>
      <c r="R7" s="457"/>
      <c r="S7" s="457"/>
      <c r="T7" s="696" t="str">
        <f>IF(('レベルA（状況）'!Q65-'レベルA（状況）'!Q22)/10000=0, "", ('レベルA（状況）'!Q65-'レベルA（状況）'!Q22)/10000)</f>
        <v/>
      </c>
      <c r="U7" s="697"/>
      <c r="V7" s="110" t="s">
        <v>48</v>
      </c>
      <c r="W7" s="695" t="s">
        <v>70</v>
      </c>
      <c r="X7" s="457"/>
      <c r="Y7" s="457"/>
      <c r="Z7" s="457"/>
      <c r="AA7" s="457"/>
      <c r="AB7" s="457"/>
      <c r="AC7" s="457"/>
      <c r="AD7" s="711" t="str">
        <f>IF(OR('レベルA（状況）'!$Q$74="", 'レベルA（状況）'!$Q$74=0), "", ('レベルA（状況）'!$Q$74-'レベルA（状況）'!$Q$31)/'レベルA（状況）'!$Q$74*100)</f>
        <v/>
      </c>
      <c r="AE7" s="697"/>
      <c r="AF7" s="109" t="s">
        <v>68</v>
      </c>
      <c r="AG7" s="695" t="s">
        <v>71</v>
      </c>
      <c r="AH7" s="457"/>
      <c r="AI7" s="457"/>
      <c r="AJ7" s="457"/>
      <c r="AK7" s="457"/>
      <c r="AL7" s="457"/>
      <c r="AM7" s="457"/>
      <c r="AN7" s="696" t="str">
        <f>IF(('レベルA（状況）'!Q74-'レベルA（状況）'!Q31)/10000=0, "", ('レベルA（状況）'!Q74-'レベルA（状況）'!Q31)/10000)</f>
        <v/>
      </c>
      <c r="AO7" s="697"/>
      <c r="AP7" s="109" t="s">
        <v>48</v>
      </c>
      <c r="AQ7" s="695" t="s">
        <v>72</v>
      </c>
      <c r="AR7" s="457"/>
      <c r="AS7" s="457"/>
      <c r="AT7" s="457"/>
      <c r="AU7" s="457"/>
      <c r="AV7" s="457"/>
      <c r="AW7" s="457"/>
      <c r="AX7" s="711" t="str">
        <f>IF(OR('レベルA（状況）'!$Q$75="", 'レベルA（状況）'!$Q$75=0), "", ('レベルA（状況）'!$Q$75-'レベルA（状況）'!$Q$32)/'レベルA（状況）'!$Q$75*100)</f>
        <v/>
      </c>
      <c r="AY7" s="697"/>
      <c r="AZ7" s="109" t="s">
        <v>68</v>
      </c>
      <c r="BA7" s="695" t="s">
        <v>74</v>
      </c>
      <c r="BB7" s="457"/>
      <c r="BC7" s="457"/>
      <c r="BD7" s="457"/>
      <c r="BE7" s="457"/>
      <c r="BF7" s="457"/>
      <c r="BG7" s="457"/>
      <c r="BH7" s="696" t="str">
        <f>IF(('レベルA（状況）'!Q76-'レベルA（状況）'!Q33)/10000=0, "", ('レベルA（状況）'!Q76-'レベルA（状況）'!Q33)/10000)</f>
        <v/>
      </c>
      <c r="BI7" s="697"/>
      <c r="BJ7" s="109" t="s">
        <v>48</v>
      </c>
      <c r="BK7" s="5" t="s">
        <v>169</v>
      </c>
    </row>
    <row r="8" spans="1:63" ht="31.5" customHeight="1">
      <c r="A8" s="111"/>
      <c r="B8" s="22"/>
      <c r="C8" s="22"/>
      <c r="D8" s="22"/>
      <c r="E8" s="22"/>
      <c r="F8" s="22"/>
      <c r="G8" s="22"/>
      <c r="H8" s="22"/>
      <c r="I8" s="22"/>
      <c r="J8" s="22"/>
      <c r="K8" s="22"/>
      <c r="L8" s="22"/>
      <c r="M8" s="22"/>
      <c r="N8" s="22"/>
      <c r="O8" s="22"/>
      <c r="P8" s="22"/>
      <c r="Q8" s="22"/>
      <c r="R8" s="22"/>
      <c r="S8" s="22"/>
      <c r="T8" s="22"/>
      <c r="U8" s="22"/>
      <c r="V8" s="112"/>
      <c r="W8" s="11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row>
    <row r="9" spans="1:63" ht="70.5" customHeight="1">
      <c r="A9" s="96" t="s">
        <v>78</v>
      </c>
      <c r="B9" s="702"/>
      <c r="C9" s="703"/>
      <c r="D9" s="703"/>
      <c r="E9" s="703"/>
      <c r="F9" s="703"/>
      <c r="G9" s="703"/>
      <c r="H9" s="703"/>
      <c r="I9" s="703"/>
      <c r="J9" s="703"/>
      <c r="K9" s="703"/>
      <c r="L9" s="703"/>
      <c r="M9" s="703"/>
      <c r="N9" s="703"/>
      <c r="O9" s="703"/>
      <c r="P9" s="703"/>
      <c r="Q9" s="703"/>
      <c r="R9" s="703"/>
      <c r="S9" s="703"/>
      <c r="T9" s="703"/>
      <c r="U9" s="703"/>
      <c r="V9" s="444"/>
      <c r="W9" s="714"/>
      <c r="X9" s="703"/>
      <c r="Y9" s="703"/>
      <c r="Z9" s="703"/>
      <c r="AA9" s="703"/>
      <c r="AB9" s="703"/>
      <c r="AC9" s="703"/>
      <c r="AD9" s="703"/>
      <c r="AE9" s="703"/>
      <c r="AF9" s="703"/>
      <c r="AG9" s="703"/>
      <c r="AH9" s="703"/>
      <c r="AI9" s="703"/>
      <c r="AJ9" s="703"/>
      <c r="AK9" s="703"/>
      <c r="AL9" s="703"/>
      <c r="AM9" s="703"/>
      <c r="AN9" s="703"/>
      <c r="AO9" s="703"/>
      <c r="AP9" s="444"/>
      <c r="AQ9" s="700"/>
      <c r="AR9" s="712"/>
      <c r="AS9" s="712"/>
      <c r="AT9" s="712"/>
      <c r="AU9" s="712"/>
      <c r="AV9" s="712"/>
      <c r="AW9" s="712"/>
      <c r="AX9" s="712"/>
      <c r="AY9" s="712"/>
      <c r="AZ9" s="712"/>
      <c r="BA9" s="712"/>
      <c r="BB9" s="712"/>
      <c r="BC9" s="712"/>
      <c r="BD9" s="712"/>
      <c r="BE9" s="712"/>
      <c r="BF9" s="712"/>
      <c r="BG9" s="712"/>
      <c r="BH9" s="712"/>
      <c r="BI9" s="712"/>
      <c r="BJ9" s="713"/>
    </row>
    <row r="10" spans="1:63" ht="70.5" customHeight="1">
      <c r="A10" s="113" t="s">
        <v>82</v>
      </c>
      <c r="B10" s="704"/>
      <c r="C10" s="705"/>
      <c r="D10" s="705"/>
      <c r="E10" s="705"/>
      <c r="F10" s="705"/>
      <c r="G10" s="705"/>
      <c r="H10" s="705"/>
      <c r="I10" s="705"/>
      <c r="J10" s="705"/>
      <c r="K10" s="705"/>
      <c r="L10" s="705"/>
      <c r="M10" s="705"/>
      <c r="N10" s="705"/>
      <c r="O10" s="705"/>
      <c r="P10" s="705"/>
      <c r="Q10" s="705"/>
      <c r="R10" s="705"/>
      <c r="S10" s="705"/>
      <c r="T10" s="705"/>
      <c r="U10" s="705"/>
      <c r="V10" s="706"/>
      <c r="W10" s="715"/>
      <c r="X10" s="705"/>
      <c r="Y10" s="705"/>
      <c r="Z10" s="705"/>
      <c r="AA10" s="705"/>
      <c r="AB10" s="705"/>
      <c r="AC10" s="705"/>
      <c r="AD10" s="705"/>
      <c r="AE10" s="705"/>
      <c r="AF10" s="705"/>
      <c r="AG10" s="705"/>
      <c r="AH10" s="705"/>
      <c r="AI10" s="705"/>
      <c r="AJ10" s="705"/>
      <c r="AK10" s="705"/>
      <c r="AL10" s="705"/>
      <c r="AM10" s="705"/>
      <c r="AN10" s="705"/>
      <c r="AO10" s="705"/>
      <c r="AP10" s="706"/>
      <c r="AQ10" s="715"/>
      <c r="AR10" s="705"/>
      <c r="AS10" s="705"/>
      <c r="AT10" s="705"/>
      <c r="AU10" s="705"/>
      <c r="AV10" s="705"/>
      <c r="AW10" s="705"/>
      <c r="AX10" s="705"/>
      <c r="AY10" s="705"/>
      <c r="AZ10" s="705"/>
      <c r="BA10" s="705"/>
      <c r="BB10" s="705"/>
      <c r="BC10" s="705"/>
      <c r="BD10" s="705"/>
      <c r="BE10" s="705"/>
      <c r="BF10" s="705"/>
      <c r="BG10" s="705"/>
      <c r="BH10" s="705"/>
      <c r="BI10" s="705"/>
      <c r="BJ10" s="706"/>
    </row>
    <row r="11" spans="1:63" ht="70.5" customHeight="1">
      <c r="A11" s="114" t="s">
        <v>83</v>
      </c>
      <c r="B11" s="707"/>
      <c r="C11" s="421"/>
      <c r="D11" s="421"/>
      <c r="E11" s="421"/>
      <c r="F11" s="421"/>
      <c r="G11" s="421"/>
      <c r="H11" s="421"/>
      <c r="I11" s="421"/>
      <c r="J11" s="421"/>
      <c r="K11" s="421"/>
      <c r="L11" s="421"/>
      <c r="M11" s="421"/>
      <c r="N11" s="421"/>
      <c r="O11" s="421"/>
      <c r="P11" s="421"/>
      <c r="Q11" s="421"/>
      <c r="R11" s="421"/>
      <c r="S11" s="421"/>
      <c r="T11" s="421"/>
      <c r="U11" s="421"/>
      <c r="V11" s="699"/>
      <c r="W11" s="698"/>
      <c r="X11" s="421"/>
      <c r="Y11" s="421"/>
      <c r="Z11" s="421"/>
      <c r="AA11" s="421"/>
      <c r="AB11" s="421"/>
      <c r="AC11" s="421"/>
      <c r="AD11" s="421"/>
      <c r="AE11" s="421"/>
      <c r="AF11" s="421"/>
      <c r="AG11" s="421"/>
      <c r="AH11" s="421"/>
      <c r="AI11" s="421"/>
      <c r="AJ11" s="421"/>
      <c r="AK11" s="421"/>
      <c r="AL11" s="421"/>
      <c r="AM11" s="421"/>
      <c r="AN11" s="421"/>
      <c r="AO11" s="421"/>
      <c r="AP11" s="699"/>
      <c r="AQ11" s="698"/>
      <c r="AR11" s="421"/>
      <c r="AS11" s="421"/>
      <c r="AT11" s="421"/>
      <c r="AU11" s="421"/>
      <c r="AV11" s="421"/>
      <c r="AW11" s="421"/>
      <c r="AX11" s="421"/>
      <c r="AY11" s="421"/>
      <c r="AZ11" s="421"/>
      <c r="BA11" s="421"/>
      <c r="BB11" s="421"/>
      <c r="BC11" s="421"/>
      <c r="BD11" s="421"/>
      <c r="BE11" s="421"/>
      <c r="BF11" s="421"/>
      <c r="BG11" s="421"/>
      <c r="BH11" s="421"/>
      <c r="BI11" s="421"/>
      <c r="BJ11" s="699"/>
    </row>
    <row r="12" spans="1:63" ht="18" customHeight="1">
      <c r="A12" s="22"/>
    </row>
    <row r="13" spans="1:63" ht="18" customHeight="1">
      <c r="A13" s="115" t="s">
        <v>93</v>
      </c>
    </row>
    <row r="14" spans="1:63" ht="70.5" customHeight="1">
      <c r="A14" s="116" t="s">
        <v>198</v>
      </c>
      <c r="B14" s="689"/>
      <c r="C14" s="690"/>
      <c r="D14" s="690"/>
      <c r="E14" s="690"/>
      <c r="F14" s="690"/>
      <c r="G14" s="690"/>
      <c r="H14" s="690"/>
      <c r="I14" s="690"/>
      <c r="J14" s="690"/>
      <c r="K14" s="690"/>
      <c r="L14" s="690"/>
      <c r="M14" s="690"/>
      <c r="N14" s="690"/>
      <c r="O14" s="690"/>
      <c r="P14" s="690"/>
      <c r="Q14" s="690"/>
      <c r="R14" s="690"/>
      <c r="S14" s="690"/>
      <c r="T14" s="690"/>
      <c r="U14" s="690"/>
      <c r="V14" s="691"/>
      <c r="W14" s="700"/>
      <c r="X14" s="410"/>
      <c r="Y14" s="410"/>
      <c r="Z14" s="410"/>
      <c r="AA14" s="410"/>
      <c r="AB14" s="410"/>
      <c r="AC14" s="410"/>
      <c r="AD14" s="410"/>
      <c r="AE14" s="410"/>
      <c r="AF14" s="410"/>
      <c r="AG14" s="410"/>
      <c r="AH14" s="410"/>
      <c r="AI14" s="410"/>
      <c r="AJ14" s="410"/>
      <c r="AK14" s="410"/>
      <c r="AL14" s="410"/>
      <c r="AM14" s="410"/>
      <c r="AN14" s="410"/>
      <c r="AO14" s="410"/>
      <c r="AP14" s="444"/>
      <c r="AQ14" s="700"/>
      <c r="AR14" s="410"/>
      <c r="AS14" s="410"/>
      <c r="AT14" s="410"/>
      <c r="AU14" s="410"/>
      <c r="AV14" s="410"/>
      <c r="AW14" s="410"/>
      <c r="AX14" s="410"/>
      <c r="AY14" s="410"/>
      <c r="AZ14" s="410"/>
      <c r="BA14" s="410"/>
      <c r="BB14" s="410"/>
      <c r="BC14" s="410"/>
      <c r="BD14" s="410"/>
      <c r="BE14" s="410"/>
      <c r="BF14" s="410"/>
      <c r="BG14" s="410"/>
      <c r="BH14" s="410"/>
      <c r="BI14" s="410"/>
      <c r="BJ14" s="444"/>
    </row>
    <row r="15" spans="1:63" ht="70.5" customHeight="1">
      <c r="A15" s="117" t="s">
        <v>98</v>
      </c>
      <c r="B15" s="692"/>
      <c r="C15" s="693"/>
      <c r="D15" s="693"/>
      <c r="E15" s="693"/>
      <c r="F15" s="693"/>
      <c r="G15" s="693"/>
      <c r="H15" s="693"/>
      <c r="I15" s="693"/>
      <c r="J15" s="693"/>
      <c r="K15" s="693"/>
      <c r="L15" s="693"/>
      <c r="M15" s="693"/>
      <c r="N15" s="693"/>
      <c r="O15" s="693"/>
      <c r="P15" s="693"/>
      <c r="Q15" s="693"/>
      <c r="R15" s="693"/>
      <c r="S15" s="693"/>
      <c r="T15" s="693"/>
      <c r="U15" s="693"/>
      <c r="V15" s="694"/>
      <c r="W15" s="698"/>
      <c r="X15" s="421"/>
      <c r="Y15" s="421"/>
      <c r="Z15" s="421"/>
      <c r="AA15" s="421"/>
      <c r="AB15" s="421"/>
      <c r="AC15" s="421"/>
      <c r="AD15" s="421"/>
      <c r="AE15" s="421"/>
      <c r="AF15" s="421"/>
      <c r="AG15" s="421"/>
      <c r="AH15" s="421"/>
      <c r="AI15" s="421"/>
      <c r="AJ15" s="421"/>
      <c r="AK15" s="421"/>
      <c r="AL15" s="421"/>
      <c r="AM15" s="421"/>
      <c r="AN15" s="421"/>
      <c r="AO15" s="421"/>
      <c r="AP15" s="699"/>
      <c r="AQ15" s="698"/>
      <c r="AR15" s="421"/>
      <c r="AS15" s="421"/>
      <c r="AT15" s="421"/>
      <c r="AU15" s="421"/>
      <c r="AV15" s="421"/>
      <c r="AW15" s="421"/>
      <c r="AX15" s="421"/>
      <c r="AY15" s="421"/>
      <c r="AZ15" s="421"/>
      <c r="BA15" s="421"/>
      <c r="BB15" s="421"/>
      <c r="BC15" s="421"/>
      <c r="BD15" s="421"/>
      <c r="BE15" s="421"/>
      <c r="BF15" s="421"/>
      <c r="BG15" s="421"/>
      <c r="BH15" s="421"/>
      <c r="BI15" s="421"/>
      <c r="BJ15" s="699"/>
    </row>
    <row r="16" spans="1:63" ht="18" customHeight="1">
      <c r="A16" s="22"/>
    </row>
    <row r="17" spans="1:1" ht="18" customHeight="1">
      <c r="A17" s="22"/>
    </row>
    <row r="18" spans="1:1" ht="18" customHeight="1">
      <c r="A18" s="22"/>
    </row>
    <row r="19" spans="1:1" ht="18" customHeight="1">
      <c r="A19" s="22"/>
    </row>
    <row r="20" spans="1:1" ht="18" customHeight="1">
      <c r="A20" s="22"/>
    </row>
    <row r="21" spans="1:1" ht="18" customHeight="1">
      <c r="A21" s="22"/>
    </row>
    <row r="22" spans="1:1" ht="18" customHeight="1">
      <c r="A22" s="22"/>
    </row>
    <row r="23" spans="1:1" ht="18" customHeight="1">
      <c r="A23" s="22"/>
    </row>
    <row r="24" spans="1:1" ht="18" customHeight="1">
      <c r="A24" s="22"/>
    </row>
    <row r="25" spans="1:1" ht="18" customHeight="1">
      <c r="A25" s="22"/>
    </row>
    <row r="26" spans="1:1" ht="18" customHeight="1">
      <c r="A26" s="22"/>
    </row>
    <row r="27" spans="1:1" ht="18" customHeight="1">
      <c r="A27" s="22"/>
    </row>
    <row r="28" spans="1:1" ht="18" customHeight="1">
      <c r="A28" s="22"/>
    </row>
    <row r="29" spans="1:1" ht="18" customHeight="1">
      <c r="A29" s="22"/>
    </row>
    <row r="30" spans="1:1" ht="18" customHeight="1">
      <c r="A30" s="22"/>
    </row>
    <row r="31" spans="1:1" ht="18" customHeight="1">
      <c r="A31" s="22"/>
    </row>
    <row r="32" spans="1:1" ht="18" customHeight="1">
      <c r="A32" s="22"/>
    </row>
    <row r="33" spans="1:1" ht="18" customHeight="1">
      <c r="A33" s="22"/>
    </row>
    <row r="34" spans="1:1" ht="18" customHeight="1">
      <c r="A34" s="22"/>
    </row>
    <row r="35" spans="1:1" ht="18" customHeight="1">
      <c r="A35" s="22"/>
    </row>
    <row r="36" spans="1:1" ht="18" customHeight="1">
      <c r="A36" s="22"/>
    </row>
    <row r="37" spans="1:1" ht="18" customHeight="1">
      <c r="A37" s="22"/>
    </row>
    <row r="38" spans="1:1" ht="18" customHeight="1">
      <c r="A38" s="22"/>
    </row>
    <row r="39" spans="1:1" ht="18" customHeight="1">
      <c r="A39" s="22"/>
    </row>
    <row r="40" spans="1:1" ht="18" customHeight="1">
      <c r="A40" s="22"/>
    </row>
    <row r="41" spans="1:1" ht="18" customHeight="1">
      <c r="A41" s="22"/>
    </row>
    <row r="42" spans="1:1" ht="18" customHeight="1">
      <c r="A42" s="22"/>
    </row>
    <row r="43" spans="1:1" ht="18" customHeight="1">
      <c r="A43" s="22"/>
    </row>
    <row r="44" spans="1:1" ht="18" customHeight="1">
      <c r="A44" s="22"/>
    </row>
    <row r="45" spans="1:1" ht="18" customHeight="1">
      <c r="A45" s="22"/>
    </row>
    <row r="46" spans="1:1" ht="18" customHeight="1">
      <c r="A46" s="22"/>
    </row>
    <row r="47" spans="1:1" ht="18" customHeight="1">
      <c r="A47" s="22"/>
    </row>
    <row r="48" spans="1:1" ht="18" customHeight="1">
      <c r="A48" s="22"/>
    </row>
    <row r="49" spans="1:1" ht="18" customHeight="1">
      <c r="A49" s="22"/>
    </row>
    <row r="50" spans="1:1" ht="18" customHeight="1">
      <c r="A50" s="22"/>
    </row>
    <row r="51" spans="1:1" ht="18" customHeight="1">
      <c r="A51" s="22"/>
    </row>
    <row r="52" spans="1:1" ht="18" customHeight="1">
      <c r="A52" s="22"/>
    </row>
    <row r="53" spans="1:1" ht="18" customHeight="1">
      <c r="A53" s="22"/>
    </row>
    <row r="54" spans="1:1" ht="18" customHeight="1">
      <c r="A54" s="22"/>
    </row>
    <row r="55" spans="1:1" ht="18" customHeight="1">
      <c r="A55" s="22"/>
    </row>
    <row r="56" spans="1:1" ht="18" customHeight="1">
      <c r="A56" s="22"/>
    </row>
    <row r="57" spans="1:1" ht="18" customHeight="1">
      <c r="A57" s="22"/>
    </row>
    <row r="58" spans="1:1" ht="18" customHeight="1">
      <c r="A58" s="22"/>
    </row>
    <row r="59" spans="1:1" ht="18" customHeight="1">
      <c r="A59" s="22"/>
    </row>
    <row r="60" spans="1:1" ht="18" customHeight="1">
      <c r="A60" s="22"/>
    </row>
    <row r="61" spans="1:1" ht="18" customHeight="1">
      <c r="A61" s="22"/>
    </row>
    <row r="62" spans="1:1" ht="18" customHeight="1">
      <c r="A62" s="22"/>
    </row>
    <row r="63" spans="1:1" ht="18" customHeight="1">
      <c r="A63" s="22"/>
    </row>
    <row r="64" spans="1:1" ht="18" customHeight="1">
      <c r="A64" s="22"/>
    </row>
    <row r="65" spans="1:1" ht="18" customHeight="1">
      <c r="A65" s="22"/>
    </row>
    <row r="66" spans="1:1" ht="18" customHeight="1">
      <c r="A66" s="22"/>
    </row>
    <row r="67" spans="1:1" ht="18" customHeight="1">
      <c r="A67" s="22"/>
    </row>
    <row r="68" spans="1:1" ht="18" customHeight="1">
      <c r="A68" s="22"/>
    </row>
    <row r="69" spans="1:1" ht="18" customHeight="1">
      <c r="A69" s="22"/>
    </row>
    <row r="70" spans="1:1" ht="18" customHeight="1">
      <c r="A70" s="22"/>
    </row>
    <row r="71" spans="1:1" ht="18" customHeight="1">
      <c r="A71" s="22"/>
    </row>
    <row r="72" spans="1:1" ht="18" customHeight="1">
      <c r="A72" s="22"/>
    </row>
    <row r="73" spans="1:1" ht="18" customHeight="1">
      <c r="A73" s="22"/>
    </row>
    <row r="74" spans="1:1" ht="18" customHeight="1">
      <c r="A74" s="22"/>
    </row>
    <row r="75" spans="1:1" ht="18" customHeight="1">
      <c r="A75" s="22"/>
    </row>
    <row r="76" spans="1:1" ht="18" customHeight="1">
      <c r="A76" s="22"/>
    </row>
    <row r="77" spans="1:1" ht="18" customHeight="1">
      <c r="A77" s="22"/>
    </row>
    <row r="78" spans="1:1" ht="18" customHeight="1">
      <c r="A78" s="22"/>
    </row>
    <row r="79" spans="1:1" ht="18" customHeight="1">
      <c r="A79" s="22"/>
    </row>
    <row r="80" spans="1:1" ht="18" customHeight="1">
      <c r="A80" s="22"/>
    </row>
    <row r="81" spans="1:1" ht="18" customHeight="1">
      <c r="A81" s="22"/>
    </row>
    <row r="82" spans="1:1" ht="18" customHeight="1">
      <c r="A82" s="22"/>
    </row>
    <row r="83" spans="1:1" ht="18" customHeight="1">
      <c r="A83" s="22"/>
    </row>
    <row r="84" spans="1:1" ht="18" customHeight="1">
      <c r="A84" s="22"/>
    </row>
    <row r="85" spans="1:1" ht="18" customHeight="1">
      <c r="A85" s="22"/>
    </row>
    <row r="86" spans="1:1" ht="18" customHeight="1">
      <c r="A86" s="22"/>
    </row>
    <row r="87" spans="1:1" ht="18" customHeight="1">
      <c r="A87" s="22"/>
    </row>
    <row r="88" spans="1:1" ht="18" customHeight="1">
      <c r="A88" s="22"/>
    </row>
    <row r="89" spans="1:1" ht="18" customHeight="1">
      <c r="A89" s="22"/>
    </row>
    <row r="90" spans="1:1" ht="18" customHeight="1">
      <c r="A90" s="22"/>
    </row>
    <row r="91" spans="1:1" ht="18" customHeight="1">
      <c r="A91" s="22"/>
    </row>
    <row r="92" spans="1:1" ht="18" customHeight="1">
      <c r="A92" s="22"/>
    </row>
    <row r="93" spans="1:1" ht="18" customHeight="1">
      <c r="A93" s="22"/>
    </row>
    <row r="94" spans="1:1" ht="18" customHeight="1">
      <c r="A94" s="22"/>
    </row>
    <row r="95" spans="1:1" ht="18" customHeight="1">
      <c r="A95" s="22"/>
    </row>
    <row r="96" spans="1:1" ht="18" customHeight="1">
      <c r="A96" s="22"/>
    </row>
    <row r="97" spans="1:1" ht="18" customHeight="1">
      <c r="A97" s="22"/>
    </row>
    <row r="98" spans="1:1" ht="18" customHeight="1">
      <c r="A98" s="22"/>
    </row>
    <row r="99" spans="1:1" ht="18" customHeight="1">
      <c r="A99" s="22"/>
    </row>
    <row r="100" spans="1:1" ht="18" customHeight="1">
      <c r="A100" s="22"/>
    </row>
    <row r="101" spans="1:1" ht="18" customHeight="1">
      <c r="A101" s="22"/>
    </row>
    <row r="102" spans="1:1" ht="18" customHeight="1">
      <c r="A102" s="22"/>
    </row>
    <row r="103" spans="1:1" ht="18" customHeight="1">
      <c r="A103" s="22"/>
    </row>
    <row r="104" spans="1:1" ht="18" customHeight="1">
      <c r="A104" s="22"/>
    </row>
    <row r="105" spans="1:1" ht="18" customHeight="1">
      <c r="A105" s="22"/>
    </row>
    <row r="106" spans="1:1" ht="18" customHeight="1">
      <c r="A106" s="22"/>
    </row>
    <row r="107" spans="1:1" ht="18" customHeight="1">
      <c r="A107" s="22"/>
    </row>
    <row r="108" spans="1:1" ht="18" customHeight="1">
      <c r="A108" s="22"/>
    </row>
    <row r="109" spans="1:1" ht="18" customHeight="1">
      <c r="A109" s="22"/>
    </row>
    <row r="110" spans="1:1" ht="18" customHeight="1">
      <c r="A110" s="22"/>
    </row>
    <row r="111" spans="1:1" ht="18" customHeight="1">
      <c r="A111" s="22"/>
    </row>
    <row r="112" spans="1:1" ht="18" customHeight="1">
      <c r="A112" s="22"/>
    </row>
    <row r="113" spans="1:1" ht="18" customHeight="1">
      <c r="A113" s="22"/>
    </row>
    <row r="114" spans="1:1" ht="18" customHeight="1">
      <c r="A114" s="22"/>
    </row>
    <row r="115" spans="1:1" ht="18" customHeight="1">
      <c r="A115" s="22"/>
    </row>
    <row r="116" spans="1:1" ht="18" customHeight="1">
      <c r="A116" s="22"/>
    </row>
    <row r="117" spans="1:1" ht="18" customHeight="1">
      <c r="A117" s="22"/>
    </row>
    <row r="118" spans="1:1" ht="18" customHeight="1">
      <c r="A118" s="22"/>
    </row>
    <row r="119" spans="1:1" ht="18" customHeight="1">
      <c r="A119" s="22"/>
    </row>
    <row r="120" spans="1:1" ht="18" customHeight="1">
      <c r="A120" s="22"/>
    </row>
    <row r="121" spans="1:1" ht="18" customHeight="1">
      <c r="A121" s="22"/>
    </row>
    <row r="122" spans="1:1" ht="18" customHeight="1">
      <c r="A122" s="22"/>
    </row>
    <row r="123" spans="1:1" ht="18" customHeight="1">
      <c r="A123" s="22"/>
    </row>
    <row r="124" spans="1:1" ht="18" customHeight="1">
      <c r="A124" s="22"/>
    </row>
    <row r="125" spans="1:1" ht="18" customHeight="1">
      <c r="A125" s="22"/>
    </row>
    <row r="126" spans="1:1" ht="18" customHeight="1">
      <c r="A126" s="22"/>
    </row>
    <row r="127" spans="1:1" ht="18" customHeight="1">
      <c r="A127" s="22"/>
    </row>
    <row r="128" spans="1:1" ht="18" customHeight="1">
      <c r="A128" s="22"/>
    </row>
    <row r="129" spans="1:1" ht="18" customHeight="1">
      <c r="A129" s="22"/>
    </row>
    <row r="130" spans="1:1" ht="18" customHeight="1">
      <c r="A130" s="22"/>
    </row>
    <row r="131" spans="1:1" ht="18" customHeight="1">
      <c r="A131" s="22"/>
    </row>
    <row r="132" spans="1:1" ht="18" customHeight="1">
      <c r="A132" s="22"/>
    </row>
    <row r="133" spans="1:1" ht="18" customHeight="1">
      <c r="A133" s="22"/>
    </row>
    <row r="134" spans="1:1" ht="18" customHeight="1">
      <c r="A134" s="22"/>
    </row>
    <row r="135" spans="1:1" ht="18" customHeight="1">
      <c r="A135" s="22"/>
    </row>
    <row r="136" spans="1:1" ht="18" customHeight="1">
      <c r="A136" s="22"/>
    </row>
    <row r="137" spans="1:1" ht="18" customHeight="1">
      <c r="A137" s="22"/>
    </row>
    <row r="138" spans="1:1" ht="18" customHeight="1">
      <c r="A138" s="22"/>
    </row>
    <row r="139" spans="1:1" ht="18" customHeight="1">
      <c r="A139" s="22"/>
    </row>
    <row r="140" spans="1:1" ht="18" customHeight="1">
      <c r="A140" s="22"/>
    </row>
    <row r="141" spans="1:1" ht="18" customHeight="1">
      <c r="A141" s="22"/>
    </row>
    <row r="142" spans="1:1" ht="18" customHeight="1">
      <c r="A142" s="22"/>
    </row>
    <row r="143" spans="1:1" ht="18" customHeight="1">
      <c r="A143" s="22"/>
    </row>
    <row r="144" spans="1:1" ht="18" customHeight="1">
      <c r="A144" s="22"/>
    </row>
    <row r="145" spans="1:1" ht="18" customHeight="1">
      <c r="A145" s="22"/>
    </row>
    <row r="146" spans="1:1" ht="18" customHeight="1">
      <c r="A146" s="22"/>
    </row>
    <row r="147" spans="1:1" ht="18" customHeight="1">
      <c r="A147" s="22"/>
    </row>
    <row r="148" spans="1:1" ht="18" customHeight="1">
      <c r="A148" s="22"/>
    </row>
    <row r="149" spans="1:1" ht="18" customHeight="1">
      <c r="A149" s="22"/>
    </row>
    <row r="150" spans="1:1" ht="18" customHeight="1">
      <c r="A150" s="22"/>
    </row>
    <row r="151" spans="1:1" ht="18" customHeight="1">
      <c r="A151" s="22"/>
    </row>
    <row r="152" spans="1:1" ht="18" customHeight="1">
      <c r="A152" s="22"/>
    </row>
    <row r="153" spans="1:1" ht="18" customHeight="1">
      <c r="A153" s="22"/>
    </row>
    <row r="154" spans="1:1" ht="18" customHeight="1">
      <c r="A154" s="22"/>
    </row>
    <row r="155" spans="1:1" ht="18" customHeight="1">
      <c r="A155" s="22"/>
    </row>
    <row r="156" spans="1:1" ht="18" customHeight="1">
      <c r="A156" s="22"/>
    </row>
    <row r="157" spans="1:1" ht="18" customHeight="1">
      <c r="A157" s="22"/>
    </row>
    <row r="158" spans="1:1" ht="18" customHeight="1">
      <c r="A158" s="22"/>
    </row>
    <row r="159" spans="1:1" ht="18" customHeight="1">
      <c r="A159" s="22"/>
    </row>
    <row r="160" spans="1:1" ht="18" customHeight="1">
      <c r="A160" s="22"/>
    </row>
    <row r="161" spans="1:1" ht="18" customHeight="1">
      <c r="A161" s="22"/>
    </row>
    <row r="162" spans="1:1" ht="18" customHeight="1">
      <c r="A162" s="22"/>
    </row>
    <row r="163" spans="1:1" ht="18" customHeight="1">
      <c r="A163" s="22"/>
    </row>
    <row r="164" spans="1:1" ht="18" customHeight="1">
      <c r="A164" s="22"/>
    </row>
    <row r="165" spans="1:1" ht="18" customHeight="1">
      <c r="A165" s="22"/>
    </row>
    <row r="166" spans="1:1" ht="18" customHeight="1">
      <c r="A166" s="22"/>
    </row>
    <row r="167" spans="1:1" ht="18" customHeight="1">
      <c r="A167" s="22"/>
    </row>
    <row r="168" spans="1:1" ht="18" customHeight="1">
      <c r="A168" s="22"/>
    </row>
    <row r="169" spans="1:1" ht="18" customHeight="1">
      <c r="A169" s="22"/>
    </row>
    <row r="170" spans="1:1" ht="18" customHeight="1">
      <c r="A170" s="22"/>
    </row>
    <row r="171" spans="1:1" ht="18" customHeight="1">
      <c r="A171" s="22"/>
    </row>
    <row r="172" spans="1:1" ht="18" customHeight="1">
      <c r="A172" s="22"/>
    </row>
    <row r="173" spans="1:1" ht="18" customHeight="1">
      <c r="A173" s="22"/>
    </row>
    <row r="174" spans="1:1" ht="18" customHeight="1">
      <c r="A174" s="22"/>
    </row>
    <row r="175" spans="1:1" ht="18" customHeight="1">
      <c r="A175" s="22"/>
    </row>
    <row r="176" spans="1:1" ht="18" customHeight="1">
      <c r="A176" s="22"/>
    </row>
    <row r="177" spans="1:1" ht="18" customHeight="1">
      <c r="A177" s="22"/>
    </row>
    <row r="178" spans="1:1" ht="18" customHeight="1">
      <c r="A178" s="22"/>
    </row>
    <row r="179" spans="1:1" ht="18" customHeight="1">
      <c r="A179" s="22"/>
    </row>
    <row r="180" spans="1:1" ht="18" customHeight="1">
      <c r="A180" s="22"/>
    </row>
    <row r="181" spans="1:1" ht="18" customHeight="1">
      <c r="A181" s="22"/>
    </row>
    <row r="182" spans="1:1" ht="18" customHeight="1">
      <c r="A182" s="22"/>
    </row>
    <row r="183" spans="1:1" ht="18" customHeight="1">
      <c r="A183" s="22"/>
    </row>
    <row r="184" spans="1:1" ht="18" customHeight="1">
      <c r="A184" s="22"/>
    </row>
    <row r="185" spans="1:1" ht="18" customHeight="1">
      <c r="A185" s="22"/>
    </row>
    <row r="186" spans="1:1" ht="18" customHeight="1">
      <c r="A186" s="22"/>
    </row>
    <row r="187" spans="1:1" ht="18" customHeight="1">
      <c r="A187" s="22"/>
    </row>
    <row r="188" spans="1:1" ht="18" customHeight="1">
      <c r="A188" s="22"/>
    </row>
    <row r="189" spans="1:1" ht="18" customHeight="1">
      <c r="A189" s="22"/>
    </row>
    <row r="190" spans="1:1" ht="18" customHeight="1">
      <c r="A190" s="22"/>
    </row>
    <row r="191" spans="1:1" ht="18" customHeight="1">
      <c r="A191" s="22"/>
    </row>
    <row r="192" spans="1:1" ht="18" customHeight="1">
      <c r="A192" s="22"/>
    </row>
    <row r="193" spans="1:1" ht="18" customHeight="1">
      <c r="A193" s="22"/>
    </row>
    <row r="194" spans="1:1" ht="18" customHeight="1">
      <c r="A194" s="22"/>
    </row>
    <row r="195" spans="1:1" ht="18" customHeight="1">
      <c r="A195" s="22"/>
    </row>
    <row r="196" spans="1:1" ht="18" customHeight="1">
      <c r="A196" s="22"/>
    </row>
    <row r="197" spans="1:1" ht="18" customHeight="1">
      <c r="A197" s="22"/>
    </row>
    <row r="198" spans="1:1" ht="18" customHeight="1">
      <c r="A198" s="22"/>
    </row>
    <row r="199" spans="1:1" ht="18" customHeight="1">
      <c r="A199" s="22"/>
    </row>
    <row r="200" spans="1:1" ht="18" customHeight="1">
      <c r="A200" s="22"/>
    </row>
    <row r="201" spans="1:1" ht="18" customHeight="1">
      <c r="A201" s="22"/>
    </row>
    <row r="202" spans="1:1" ht="18" customHeight="1">
      <c r="A202" s="22"/>
    </row>
    <row r="203" spans="1:1" ht="18" customHeight="1">
      <c r="A203" s="22"/>
    </row>
    <row r="204" spans="1:1" ht="18" customHeight="1">
      <c r="A204" s="22"/>
    </row>
    <row r="205" spans="1:1" ht="18" customHeight="1">
      <c r="A205" s="22"/>
    </row>
    <row r="206" spans="1:1" ht="18" customHeight="1">
      <c r="A206" s="22"/>
    </row>
    <row r="207" spans="1:1" ht="18" customHeight="1">
      <c r="A207" s="22"/>
    </row>
    <row r="208" spans="1:1" ht="18" customHeight="1">
      <c r="A208" s="22"/>
    </row>
    <row r="209" spans="1:1" ht="18" customHeight="1">
      <c r="A209" s="22"/>
    </row>
    <row r="210" spans="1:1" ht="18" customHeight="1">
      <c r="A210" s="22"/>
    </row>
    <row r="211" spans="1:1" ht="18" customHeight="1">
      <c r="A211" s="22"/>
    </row>
    <row r="212" spans="1:1" ht="18" customHeight="1">
      <c r="A212" s="22"/>
    </row>
    <row r="213" spans="1:1" ht="18" customHeight="1">
      <c r="A213" s="22"/>
    </row>
    <row r="214" spans="1:1" ht="18" customHeight="1">
      <c r="A214" s="22"/>
    </row>
    <row r="215" spans="1:1" ht="18" customHeight="1">
      <c r="A215" s="22"/>
    </row>
    <row r="216" spans="1:1" ht="18" customHeight="1">
      <c r="A216" s="22"/>
    </row>
    <row r="217" spans="1:1" ht="18" customHeight="1">
      <c r="A217" s="22"/>
    </row>
    <row r="218" spans="1:1" ht="18" customHeight="1">
      <c r="A218" s="22"/>
    </row>
    <row r="219" spans="1:1" ht="18" customHeight="1">
      <c r="A219" s="22"/>
    </row>
    <row r="220" spans="1:1" ht="18" customHeight="1">
      <c r="A220" s="22"/>
    </row>
    <row r="221" spans="1:1" ht="18" customHeight="1">
      <c r="A221" s="22"/>
    </row>
    <row r="222" spans="1:1" ht="18" customHeight="1">
      <c r="A222" s="22"/>
    </row>
    <row r="223" spans="1:1" ht="18" customHeight="1">
      <c r="A223" s="22"/>
    </row>
    <row r="224" spans="1:1" ht="18" customHeight="1">
      <c r="A224" s="22"/>
    </row>
    <row r="225" spans="1:1" ht="18" customHeight="1">
      <c r="A225" s="22"/>
    </row>
    <row r="226" spans="1:1" ht="18" customHeight="1">
      <c r="A226" s="22"/>
    </row>
    <row r="227" spans="1:1" ht="18" customHeight="1">
      <c r="A227" s="22"/>
    </row>
    <row r="228" spans="1:1" ht="18" customHeight="1">
      <c r="A228" s="22"/>
    </row>
    <row r="229" spans="1:1" ht="18" customHeight="1">
      <c r="A229" s="22"/>
    </row>
    <row r="230" spans="1:1" ht="18" customHeight="1">
      <c r="A230" s="22"/>
    </row>
    <row r="231" spans="1:1" ht="18" customHeight="1">
      <c r="A231" s="22"/>
    </row>
    <row r="232" spans="1:1" ht="18" customHeight="1">
      <c r="A232" s="22"/>
    </row>
    <row r="233" spans="1:1" ht="18" customHeight="1">
      <c r="A233" s="22"/>
    </row>
    <row r="234" spans="1:1" ht="18" customHeight="1">
      <c r="A234" s="22"/>
    </row>
    <row r="235" spans="1:1" ht="18" customHeight="1">
      <c r="A235" s="22"/>
    </row>
    <row r="236" spans="1:1" ht="18" customHeight="1">
      <c r="A236" s="22"/>
    </row>
    <row r="237" spans="1:1" ht="18" customHeight="1">
      <c r="A237" s="22"/>
    </row>
    <row r="238" spans="1:1" ht="18" customHeight="1">
      <c r="A238" s="22"/>
    </row>
    <row r="239" spans="1:1" ht="18" customHeight="1">
      <c r="A239" s="22"/>
    </row>
    <row r="240" spans="1:1" ht="18" customHeight="1">
      <c r="A240" s="22"/>
    </row>
    <row r="241" spans="1:1" ht="18" customHeight="1">
      <c r="A241" s="22"/>
    </row>
    <row r="242" spans="1:1" ht="18" customHeight="1">
      <c r="A242" s="22"/>
    </row>
    <row r="243" spans="1:1" ht="18" customHeight="1">
      <c r="A243" s="22"/>
    </row>
    <row r="244" spans="1:1" ht="18" customHeight="1">
      <c r="A244" s="22"/>
    </row>
    <row r="245" spans="1:1" ht="18" customHeight="1">
      <c r="A245" s="22"/>
    </row>
    <row r="246" spans="1:1" ht="18" customHeight="1">
      <c r="A246" s="22"/>
    </row>
    <row r="247" spans="1:1" ht="18" customHeight="1">
      <c r="A247" s="22"/>
    </row>
    <row r="248" spans="1:1" ht="18" customHeight="1">
      <c r="A248" s="22"/>
    </row>
    <row r="249" spans="1:1" ht="18" customHeight="1">
      <c r="A249" s="22"/>
    </row>
    <row r="250" spans="1:1" ht="18" customHeight="1">
      <c r="A250" s="22"/>
    </row>
    <row r="251" spans="1:1" ht="18" customHeight="1">
      <c r="A251" s="22"/>
    </row>
    <row r="252" spans="1:1" ht="18" customHeight="1">
      <c r="A252" s="22"/>
    </row>
    <row r="253" spans="1:1" ht="18" customHeight="1">
      <c r="A253" s="22"/>
    </row>
    <row r="254" spans="1:1" ht="18" customHeight="1">
      <c r="A254" s="22"/>
    </row>
    <row r="255" spans="1:1" ht="18" customHeight="1">
      <c r="A255" s="22"/>
    </row>
    <row r="256" spans="1:1" ht="18" customHeight="1">
      <c r="A256" s="22"/>
    </row>
    <row r="257" spans="1:1" ht="18" customHeight="1">
      <c r="A257" s="22"/>
    </row>
    <row r="258" spans="1:1" ht="18" customHeight="1">
      <c r="A258" s="22"/>
    </row>
    <row r="259" spans="1:1" ht="18" customHeight="1">
      <c r="A259" s="22"/>
    </row>
    <row r="260" spans="1:1" ht="18" customHeight="1">
      <c r="A260" s="22"/>
    </row>
    <row r="261" spans="1:1" ht="18" customHeight="1">
      <c r="A261" s="22"/>
    </row>
    <row r="262" spans="1:1" ht="18" customHeight="1">
      <c r="A262" s="22"/>
    </row>
    <row r="263" spans="1:1" ht="18" customHeight="1">
      <c r="A263" s="22"/>
    </row>
    <row r="264" spans="1:1" ht="18" customHeight="1">
      <c r="A264" s="22"/>
    </row>
    <row r="265" spans="1:1" ht="18" customHeight="1">
      <c r="A265" s="22"/>
    </row>
    <row r="266" spans="1:1" ht="18" customHeight="1">
      <c r="A266" s="22"/>
    </row>
    <row r="267" spans="1:1" ht="18" customHeight="1">
      <c r="A267" s="22"/>
    </row>
    <row r="268" spans="1:1" ht="18" customHeight="1">
      <c r="A268" s="22"/>
    </row>
    <row r="269" spans="1:1" ht="18" customHeight="1">
      <c r="A269" s="22"/>
    </row>
    <row r="270" spans="1:1" ht="18" customHeight="1">
      <c r="A270" s="22"/>
    </row>
    <row r="271" spans="1:1" ht="18" customHeight="1">
      <c r="A271" s="22"/>
    </row>
    <row r="272" spans="1:1" ht="18" customHeight="1">
      <c r="A272" s="22"/>
    </row>
    <row r="273" spans="1:1" ht="18" customHeight="1">
      <c r="A273" s="22"/>
    </row>
    <row r="274" spans="1:1" ht="18" customHeight="1">
      <c r="A274" s="22"/>
    </row>
    <row r="275" spans="1:1" ht="18" customHeight="1">
      <c r="A275" s="22"/>
    </row>
    <row r="276" spans="1:1" ht="18" customHeight="1">
      <c r="A276" s="22"/>
    </row>
    <row r="277" spans="1:1" ht="18" customHeight="1">
      <c r="A277" s="22"/>
    </row>
    <row r="278" spans="1:1" ht="18" customHeight="1">
      <c r="A278" s="22"/>
    </row>
    <row r="279" spans="1:1" ht="18" customHeight="1">
      <c r="A279" s="22"/>
    </row>
    <row r="280" spans="1:1" ht="18" customHeight="1">
      <c r="A280" s="22"/>
    </row>
    <row r="281" spans="1:1" ht="18" customHeight="1">
      <c r="A281" s="22"/>
    </row>
    <row r="282" spans="1:1" ht="18" customHeight="1">
      <c r="A282" s="22"/>
    </row>
    <row r="283" spans="1:1" ht="18" customHeight="1">
      <c r="A283" s="22"/>
    </row>
    <row r="284" spans="1:1" ht="18" customHeight="1">
      <c r="A284" s="22"/>
    </row>
    <row r="285" spans="1:1" ht="18" customHeight="1">
      <c r="A285" s="22"/>
    </row>
    <row r="286" spans="1:1" ht="18" customHeight="1">
      <c r="A286" s="22"/>
    </row>
    <row r="287" spans="1:1" ht="18" customHeight="1">
      <c r="A287" s="22"/>
    </row>
    <row r="288" spans="1:1" ht="18" customHeight="1">
      <c r="A288" s="22"/>
    </row>
    <row r="289" spans="1:1" ht="18" customHeight="1">
      <c r="A289" s="22"/>
    </row>
    <row r="290" spans="1:1" ht="18" customHeight="1">
      <c r="A290" s="22"/>
    </row>
    <row r="291" spans="1:1" ht="18" customHeight="1">
      <c r="A291" s="22"/>
    </row>
    <row r="292" spans="1:1" ht="18" customHeight="1">
      <c r="A292" s="22"/>
    </row>
    <row r="293" spans="1:1" ht="18" customHeight="1">
      <c r="A293" s="22"/>
    </row>
    <row r="294" spans="1:1" ht="18" customHeight="1">
      <c r="A294" s="22"/>
    </row>
    <row r="295" spans="1:1" ht="18" customHeight="1">
      <c r="A295" s="22"/>
    </row>
    <row r="296" spans="1:1" ht="18" customHeight="1">
      <c r="A296" s="22"/>
    </row>
    <row r="297" spans="1:1" ht="18" customHeight="1">
      <c r="A297" s="22"/>
    </row>
    <row r="298" spans="1:1" ht="18" customHeight="1">
      <c r="A298" s="22"/>
    </row>
    <row r="299" spans="1:1" ht="18" customHeight="1">
      <c r="A299" s="22"/>
    </row>
    <row r="300" spans="1:1" ht="18" customHeight="1">
      <c r="A300" s="22"/>
    </row>
    <row r="301" spans="1:1" ht="18" customHeight="1">
      <c r="A301" s="22"/>
    </row>
    <row r="302" spans="1:1" ht="18" customHeight="1">
      <c r="A302" s="22"/>
    </row>
    <row r="303" spans="1:1" ht="18" customHeight="1">
      <c r="A303" s="22"/>
    </row>
    <row r="304" spans="1:1" ht="18" customHeight="1">
      <c r="A304" s="22"/>
    </row>
    <row r="305" spans="1:1" ht="18" customHeight="1">
      <c r="A305" s="22"/>
    </row>
    <row r="306" spans="1:1" ht="18" customHeight="1">
      <c r="A306" s="22"/>
    </row>
    <row r="307" spans="1:1" ht="18" customHeight="1">
      <c r="A307" s="22"/>
    </row>
    <row r="308" spans="1:1" ht="18" customHeight="1">
      <c r="A308" s="22"/>
    </row>
    <row r="309" spans="1:1" ht="18" customHeight="1">
      <c r="A309" s="22"/>
    </row>
    <row r="310" spans="1:1" ht="18" customHeight="1">
      <c r="A310" s="22"/>
    </row>
    <row r="311" spans="1:1" ht="18" customHeight="1">
      <c r="A311" s="22"/>
    </row>
    <row r="312" spans="1:1" ht="18" customHeight="1">
      <c r="A312" s="22"/>
    </row>
    <row r="313" spans="1:1" ht="18" customHeight="1">
      <c r="A313" s="22"/>
    </row>
    <row r="314" spans="1:1" ht="18" customHeight="1">
      <c r="A314" s="22"/>
    </row>
    <row r="315" spans="1:1" ht="18" customHeight="1">
      <c r="A315" s="22"/>
    </row>
    <row r="316" spans="1:1" ht="18" customHeight="1">
      <c r="A316" s="22"/>
    </row>
    <row r="317" spans="1:1" ht="18" customHeight="1">
      <c r="A317" s="22"/>
    </row>
    <row r="318" spans="1:1" ht="18" customHeight="1">
      <c r="A318" s="22"/>
    </row>
    <row r="319" spans="1:1" ht="18" customHeight="1">
      <c r="A319" s="22"/>
    </row>
    <row r="320" spans="1:1" ht="18" customHeight="1">
      <c r="A320" s="22"/>
    </row>
    <row r="321" spans="1:1" ht="18" customHeight="1">
      <c r="A321" s="22"/>
    </row>
    <row r="322" spans="1:1" ht="18" customHeight="1">
      <c r="A322" s="22"/>
    </row>
    <row r="323" spans="1:1" ht="18" customHeight="1">
      <c r="A323" s="22"/>
    </row>
    <row r="324" spans="1:1" ht="18" customHeight="1">
      <c r="A324" s="22"/>
    </row>
    <row r="325" spans="1:1" ht="18" customHeight="1">
      <c r="A325" s="22"/>
    </row>
    <row r="326" spans="1:1" ht="18" customHeight="1">
      <c r="A326" s="22"/>
    </row>
    <row r="327" spans="1:1" ht="18" customHeight="1">
      <c r="A327" s="22"/>
    </row>
    <row r="328" spans="1:1" ht="18" customHeight="1">
      <c r="A328" s="22"/>
    </row>
    <row r="329" spans="1:1" ht="18" customHeight="1">
      <c r="A329" s="22"/>
    </row>
    <row r="330" spans="1:1" ht="18" customHeight="1">
      <c r="A330" s="22"/>
    </row>
    <row r="331" spans="1:1" ht="18" customHeight="1">
      <c r="A331" s="22"/>
    </row>
    <row r="332" spans="1:1" ht="18" customHeight="1">
      <c r="A332" s="22"/>
    </row>
    <row r="333" spans="1:1" ht="18" customHeight="1">
      <c r="A333" s="22"/>
    </row>
    <row r="334" spans="1:1" ht="18" customHeight="1">
      <c r="A334" s="22"/>
    </row>
    <row r="335" spans="1:1" ht="18" customHeight="1">
      <c r="A335" s="22"/>
    </row>
    <row r="336" spans="1:1" ht="18" customHeight="1">
      <c r="A336" s="22"/>
    </row>
    <row r="337" spans="1:1" ht="18" customHeight="1">
      <c r="A337" s="22"/>
    </row>
    <row r="338" spans="1:1" ht="18" customHeight="1">
      <c r="A338" s="22"/>
    </row>
    <row r="339" spans="1:1" ht="18" customHeight="1">
      <c r="A339" s="22"/>
    </row>
    <row r="340" spans="1:1" ht="18" customHeight="1">
      <c r="A340" s="22"/>
    </row>
    <row r="341" spans="1:1" ht="18" customHeight="1">
      <c r="A341" s="22"/>
    </row>
    <row r="342" spans="1:1" ht="18" customHeight="1">
      <c r="A342" s="22"/>
    </row>
    <row r="343" spans="1:1" ht="18" customHeight="1">
      <c r="A343" s="22"/>
    </row>
    <row r="344" spans="1:1" ht="18" customHeight="1">
      <c r="A344" s="22"/>
    </row>
    <row r="345" spans="1:1" ht="18" customHeight="1">
      <c r="A345" s="22"/>
    </row>
    <row r="346" spans="1:1" ht="18" customHeight="1">
      <c r="A346" s="22"/>
    </row>
    <row r="347" spans="1:1" ht="18" customHeight="1">
      <c r="A347" s="22"/>
    </row>
    <row r="348" spans="1:1" ht="18" customHeight="1">
      <c r="A348" s="22"/>
    </row>
    <row r="349" spans="1:1" ht="18" customHeight="1">
      <c r="A349" s="22"/>
    </row>
    <row r="350" spans="1:1" ht="18" customHeight="1">
      <c r="A350" s="22"/>
    </row>
    <row r="351" spans="1:1" ht="18" customHeight="1">
      <c r="A351" s="22"/>
    </row>
    <row r="352" spans="1:1" ht="18" customHeight="1">
      <c r="A352" s="22"/>
    </row>
    <row r="353" spans="1:1" ht="18" customHeight="1">
      <c r="A353" s="22"/>
    </row>
    <row r="354" spans="1:1" ht="18" customHeight="1">
      <c r="A354" s="22"/>
    </row>
    <row r="355" spans="1:1" ht="18" customHeight="1">
      <c r="A355" s="22"/>
    </row>
    <row r="356" spans="1:1" ht="18" customHeight="1">
      <c r="A356" s="22"/>
    </row>
    <row r="357" spans="1:1" ht="18" customHeight="1">
      <c r="A357" s="22"/>
    </row>
    <row r="358" spans="1:1" ht="18" customHeight="1">
      <c r="A358" s="22"/>
    </row>
    <row r="359" spans="1:1" ht="18" customHeight="1">
      <c r="A359" s="22"/>
    </row>
    <row r="360" spans="1:1" ht="18" customHeight="1">
      <c r="A360" s="22"/>
    </row>
    <row r="361" spans="1:1" ht="18" customHeight="1">
      <c r="A361" s="22"/>
    </row>
    <row r="362" spans="1:1" ht="18" customHeight="1">
      <c r="A362" s="22"/>
    </row>
    <row r="363" spans="1:1" ht="18" customHeight="1">
      <c r="A363" s="22"/>
    </row>
    <row r="364" spans="1:1" ht="18" customHeight="1">
      <c r="A364" s="22"/>
    </row>
    <row r="365" spans="1:1" ht="18" customHeight="1">
      <c r="A365" s="22"/>
    </row>
    <row r="366" spans="1:1" ht="18" customHeight="1">
      <c r="A366" s="22"/>
    </row>
    <row r="367" spans="1:1" ht="18" customHeight="1">
      <c r="A367" s="22"/>
    </row>
    <row r="368" spans="1:1" ht="18" customHeight="1">
      <c r="A368" s="22"/>
    </row>
    <row r="369" spans="1:1" ht="18" customHeight="1">
      <c r="A369" s="22"/>
    </row>
    <row r="370" spans="1:1" ht="18" customHeight="1">
      <c r="A370" s="22"/>
    </row>
    <row r="371" spans="1:1" ht="18" customHeight="1">
      <c r="A371" s="22"/>
    </row>
    <row r="372" spans="1:1" ht="18" customHeight="1">
      <c r="A372" s="22"/>
    </row>
    <row r="373" spans="1:1" ht="18" customHeight="1">
      <c r="A373" s="22"/>
    </row>
    <row r="374" spans="1:1" ht="18" customHeight="1">
      <c r="A374" s="22"/>
    </row>
    <row r="375" spans="1:1" ht="18" customHeight="1">
      <c r="A375" s="22"/>
    </row>
    <row r="376" spans="1:1" ht="18" customHeight="1">
      <c r="A376" s="22"/>
    </row>
    <row r="377" spans="1:1" ht="18" customHeight="1">
      <c r="A377" s="22"/>
    </row>
    <row r="378" spans="1:1" ht="18" customHeight="1">
      <c r="A378" s="22"/>
    </row>
    <row r="379" spans="1:1" ht="18" customHeight="1">
      <c r="A379" s="22"/>
    </row>
    <row r="380" spans="1:1" ht="18" customHeight="1">
      <c r="A380" s="22"/>
    </row>
    <row r="381" spans="1:1" ht="18" customHeight="1">
      <c r="A381" s="22"/>
    </row>
    <row r="382" spans="1:1" ht="18" customHeight="1">
      <c r="A382" s="22"/>
    </row>
    <row r="383" spans="1:1" ht="18" customHeight="1">
      <c r="A383" s="22"/>
    </row>
    <row r="384" spans="1:1" ht="18" customHeight="1">
      <c r="A384" s="22"/>
    </row>
    <row r="385" spans="1:1" ht="18" customHeight="1">
      <c r="A385" s="22"/>
    </row>
    <row r="386" spans="1:1" ht="18" customHeight="1">
      <c r="A386" s="22"/>
    </row>
    <row r="387" spans="1:1" ht="18" customHeight="1">
      <c r="A387" s="22"/>
    </row>
    <row r="388" spans="1:1" ht="18" customHeight="1">
      <c r="A388" s="22"/>
    </row>
    <row r="389" spans="1:1" ht="18" customHeight="1">
      <c r="A389" s="22"/>
    </row>
    <row r="390" spans="1:1" ht="18" customHeight="1">
      <c r="A390" s="22"/>
    </row>
    <row r="391" spans="1:1" ht="18" customHeight="1">
      <c r="A391" s="22"/>
    </row>
    <row r="392" spans="1:1" ht="18" customHeight="1">
      <c r="A392" s="22"/>
    </row>
    <row r="393" spans="1:1" ht="18" customHeight="1">
      <c r="A393" s="22"/>
    </row>
    <row r="394" spans="1:1" ht="18" customHeight="1">
      <c r="A394" s="22"/>
    </row>
    <row r="395" spans="1:1" ht="18" customHeight="1">
      <c r="A395" s="22"/>
    </row>
    <row r="396" spans="1:1" ht="18" customHeight="1">
      <c r="A396" s="22"/>
    </row>
    <row r="397" spans="1:1" ht="18" customHeight="1">
      <c r="A397" s="22"/>
    </row>
    <row r="398" spans="1:1" ht="18" customHeight="1">
      <c r="A398" s="22"/>
    </row>
    <row r="399" spans="1:1" ht="18" customHeight="1">
      <c r="A399" s="22"/>
    </row>
    <row r="400" spans="1:1" ht="18" customHeight="1">
      <c r="A400" s="22"/>
    </row>
    <row r="401" spans="1:1" ht="18" customHeight="1">
      <c r="A401" s="22"/>
    </row>
    <row r="402" spans="1:1" ht="18" customHeight="1">
      <c r="A402" s="22"/>
    </row>
    <row r="403" spans="1:1" ht="18" customHeight="1">
      <c r="A403" s="22"/>
    </row>
    <row r="404" spans="1:1" ht="18" customHeight="1">
      <c r="A404" s="22"/>
    </row>
    <row r="405" spans="1:1" ht="18" customHeight="1">
      <c r="A405" s="22"/>
    </row>
    <row r="406" spans="1:1" ht="18" customHeight="1">
      <c r="A406" s="22"/>
    </row>
    <row r="407" spans="1:1" ht="18" customHeight="1">
      <c r="A407" s="22"/>
    </row>
    <row r="408" spans="1:1" ht="18" customHeight="1">
      <c r="A408" s="22"/>
    </row>
    <row r="409" spans="1:1" ht="18" customHeight="1">
      <c r="A409" s="22"/>
    </row>
    <row r="410" spans="1:1" ht="18" customHeight="1">
      <c r="A410" s="22"/>
    </row>
    <row r="411" spans="1:1" ht="18" customHeight="1">
      <c r="A411" s="22"/>
    </row>
    <row r="412" spans="1:1" ht="18" customHeight="1">
      <c r="A412" s="22"/>
    </row>
    <row r="413" spans="1:1" ht="18" customHeight="1">
      <c r="A413" s="22"/>
    </row>
    <row r="414" spans="1:1" ht="18" customHeight="1">
      <c r="A414" s="22"/>
    </row>
    <row r="415" spans="1:1" ht="18" customHeight="1">
      <c r="A415" s="22"/>
    </row>
    <row r="416" spans="1:1" ht="18" customHeight="1">
      <c r="A416" s="22"/>
    </row>
    <row r="417" spans="1:1" ht="18" customHeight="1">
      <c r="A417" s="22"/>
    </row>
    <row r="418" spans="1:1" ht="18" customHeight="1">
      <c r="A418" s="22"/>
    </row>
    <row r="419" spans="1:1" ht="18" customHeight="1">
      <c r="A419" s="22"/>
    </row>
    <row r="420" spans="1:1" ht="18" customHeight="1">
      <c r="A420" s="22"/>
    </row>
    <row r="421" spans="1:1" ht="18" customHeight="1">
      <c r="A421" s="22"/>
    </row>
    <row r="422" spans="1:1" ht="18" customHeight="1">
      <c r="A422" s="22"/>
    </row>
    <row r="423" spans="1:1" ht="18" customHeight="1">
      <c r="A423" s="22"/>
    </row>
    <row r="424" spans="1:1" ht="18" customHeight="1">
      <c r="A424" s="22"/>
    </row>
    <row r="425" spans="1:1" ht="18" customHeight="1">
      <c r="A425" s="22"/>
    </row>
    <row r="426" spans="1:1" ht="18" customHeight="1">
      <c r="A426" s="22"/>
    </row>
    <row r="427" spans="1:1" ht="18" customHeight="1">
      <c r="A427" s="22"/>
    </row>
    <row r="428" spans="1:1" ht="18" customHeight="1">
      <c r="A428" s="22"/>
    </row>
    <row r="429" spans="1:1" ht="18" customHeight="1">
      <c r="A429" s="22"/>
    </row>
    <row r="430" spans="1:1" ht="18" customHeight="1">
      <c r="A430" s="22"/>
    </row>
    <row r="431" spans="1:1" ht="18" customHeight="1">
      <c r="A431" s="22"/>
    </row>
    <row r="432" spans="1:1" ht="18" customHeight="1">
      <c r="A432" s="22"/>
    </row>
    <row r="433" spans="1:1" ht="18" customHeight="1">
      <c r="A433" s="22"/>
    </row>
    <row r="434" spans="1:1" ht="18" customHeight="1">
      <c r="A434" s="22"/>
    </row>
    <row r="435" spans="1:1" ht="18" customHeight="1">
      <c r="A435" s="22"/>
    </row>
    <row r="436" spans="1:1" ht="18" customHeight="1">
      <c r="A436" s="22"/>
    </row>
    <row r="437" spans="1:1" ht="18" customHeight="1">
      <c r="A437" s="22"/>
    </row>
    <row r="438" spans="1:1" ht="18" customHeight="1">
      <c r="A438" s="22"/>
    </row>
    <row r="439" spans="1:1" ht="18" customHeight="1">
      <c r="A439" s="22"/>
    </row>
    <row r="440" spans="1:1" ht="18" customHeight="1">
      <c r="A440" s="22"/>
    </row>
    <row r="441" spans="1:1" ht="18" customHeight="1">
      <c r="A441" s="22"/>
    </row>
    <row r="442" spans="1:1" ht="18" customHeight="1">
      <c r="A442" s="22"/>
    </row>
    <row r="443" spans="1:1" ht="18" customHeight="1">
      <c r="A443" s="22"/>
    </row>
    <row r="444" spans="1:1" ht="18" customHeight="1">
      <c r="A444" s="22"/>
    </row>
    <row r="445" spans="1:1" ht="18" customHeight="1">
      <c r="A445" s="22"/>
    </row>
    <row r="446" spans="1:1" ht="18" customHeight="1">
      <c r="A446" s="22"/>
    </row>
    <row r="447" spans="1:1" ht="18" customHeight="1">
      <c r="A447" s="22"/>
    </row>
    <row r="448" spans="1:1" ht="18" customHeight="1">
      <c r="A448" s="22"/>
    </row>
    <row r="449" spans="1:1" ht="18" customHeight="1">
      <c r="A449" s="22"/>
    </row>
    <row r="450" spans="1:1" ht="18" customHeight="1">
      <c r="A450" s="22"/>
    </row>
    <row r="451" spans="1:1" ht="18" customHeight="1">
      <c r="A451" s="22"/>
    </row>
    <row r="452" spans="1:1" ht="18" customHeight="1">
      <c r="A452" s="22"/>
    </row>
    <row r="453" spans="1:1" ht="18" customHeight="1">
      <c r="A453" s="22"/>
    </row>
    <row r="454" spans="1:1" ht="18" customHeight="1">
      <c r="A454" s="22"/>
    </row>
    <row r="455" spans="1:1" ht="18" customHeight="1">
      <c r="A455" s="22"/>
    </row>
    <row r="456" spans="1:1" ht="18" customHeight="1">
      <c r="A456" s="22"/>
    </row>
    <row r="457" spans="1:1" ht="18" customHeight="1">
      <c r="A457" s="22"/>
    </row>
    <row r="458" spans="1:1" ht="18" customHeight="1">
      <c r="A458" s="22"/>
    </row>
    <row r="459" spans="1:1" ht="18" customHeight="1">
      <c r="A459" s="22"/>
    </row>
    <row r="460" spans="1:1" ht="18" customHeight="1">
      <c r="A460" s="22"/>
    </row>
    <row r="461" spans="1:1" ht="18" customHeight="1">
      <c r="A461" s="22"/>
    </row>
    <row r="462" spans="1:1" ht="18" customHeight="1">
      <c r="A462" s="22"/>
    </row>
    <row r="463" spans="1:1" ht="18" customHeight="1">
      <c r="A463" s="22"/>
    </row>
    <row r="464" spans="1:1" ht="18" customHeight="1">
      <c r="A464" s="22"/>
    </row>
    <row r="465" spans="1:1" ht="18" customHeight="1">
      <c r="A465" s="22"/>
    </row>
    <row r="466" spans="1:1" ht="18" customHeight="1">
      <c r="A466" s="22"/>
    </row>
    <row r="467" spans="1:1" ht="18" customHeight="1">
      <c r="A467" s="22"/>
    </row>
    <row r="468" spans="1:1" ht="18" customHeight="1">
      <c r="A468" s="22"/>
    </row>
    <row r="469" spans="1:1" ht="18" customHeight="1">
      <c r="A469" s="22"/>
    </row>
    <row r="470" spans="1:1" ht="18" customHeight="1">
      <c r="A470" s="22"/>
    </row>
    <row r="471" spans="1:1" ht="18" customHeight="1">
      <c r="A471" s="22"/>
    </row>
    <row r="472" spans="1:1" ht="18" customHeight="1">
      <c r="A472" s="22"/>
    </row>
    <row r="473" spans="1:1" ht="18" customHeight="1">
      <c r="A473" s="22"/>
    </row>
    <row r="474" spans="1:1" ht="18" customHeight="1">
      <c r="A474" s="22"/>
    </row>
    <row r="475" spans="1:1" ht="18" customHeight="1">
      <c r="A475" s="22"/>
    </row>
    <row r="476" spans="1:1" ht="18" customHeight="1">
      <c r="A476" s="22"/>
    </row>
    <row r="477" spans="1:1" ht="18" customHeight="1">
      <c r="A477" s="22"/>
    </row>
    <row r="478" spans="1:1" ht="18" customHeight="1">
      <c r="A478" s="22"/>
    </row>
    <row r="479" spans="1:1" ht="18" customHeight="1">
      <c r="A479" s="22"/>
    </row>
    <row r="480" spans="1:1" ht="18" customHeight="1">
      <c r="A480" s="22"/>
    </row>
    <row r="481" spans="1:1" ht="18" customHeight="1">
      <c r="A481" s="22"/>
    </row>
    <row r="482" spans="1:1" ht="18" customHeight="1">
      <c r="A482" s="22"/>
    </row>
    <row r="483" spans="1:1" ht="18" customHeight="1">
      <c r="A483" s="22"/>
    </row>
    <row r="484" spans="1:1" ht="18" customHeight="1">
      <c r="A484" s="22"/>
    </row>
    <row r="485" spans="1:1" ht="18" customHeight="1">
      <c r="A485" s="22"/>
    </row>
    <row r="486" spans="1:1" ht="18" customHeight="1">
      <c r="A486" s="22"/>
    </row>
    <row r="487" spans="1:1" ht="18" customHeight="1">
      <c r="A487" s="22"/>
    </row>
    <row r="488" spans="1:1" ht="18" customHeight="1">
      <c r="A488" s="22"/>
    </row>
    <row r="489" spans="1:1" ht="18" customHeight="1">
      <c r="A489" s="22"/>
    </row>
    <row r="490" spans="1:1" ht="18" customHeight="1">
      <c r="A490" s="22"/>
    </row>
    <row r="491" spans="1:1" ht="18" customHeight="1">
      <c r="A491" s="22"/>
    </row>
    <row r="492" spans="1:1" ht="18" customHeight="1">
      <c r="A492" s="22"/>
    </row>
    <row r="493" spans="1:1" ht="18" customHeight="1">
      <c r="A493" s="22"/>
    </row>
    <row r="494" spans="1:1" ht="18" customHeight="1">
      <c r="A494" s="22"/>
    </row>
    <row r="495" spans="1:1" ht="18" customHeight="1">
      <c r="A495" s="22"/>
    </row>
    <row r="496" spans="1:1" ht="18" customHeight="1">
      <c r="A496" s="22"/>
    </row>
    <row r="497" spans="1:1" ht="18" customHeight="1">
      <c r="A497" s="22"/>
    </row>
    <row r="498" spans="1:1" ht="18" customHeight="1">
      <c r="A498" s="22"/>
    </row>
    <row r="499" spans="1:1" ht="18" customHeight="1">
      <c r="A499" s="22"/>
    </row>
    <row r="500" spans="1:1" ht="18" customHeight="1">
      <c r="A500" s="22"/>
    </row>
    <row r="501" spans="1:1" ht="18" customHeight="1">
      <c r="A501" s="22"/>
    </row>
    <row r="502" spans="1:1" ht="18" customHeight="1">
      <c r="A502" s="22"/>
    </row>
    <row r="503" spans="1:1" ht="18" customHeight="1">
      <c r="A503" s="22"/>
    </row>
    <row r="504" spans="1:1" ht="18" customHeight="1">
      <c r="A504" s="22"/>
    </row>
    <row r="505" spans="1:1" ht="18" customHeight="1">
      <c r="A505" s="22"/>
    </row>
    <row r="506" spans="1:1" ht="18" customHeight="1">
      <c r="A506" s="22"/>
    </row>
    <row r="507" spans="1:1" ht="18" customHeight="1">
      <c r="A507" s="22"/>
    </row>
    <row r="508" spans="1:1" ht="18" customHeight="1">
      <c r="A508" s="22"/>
    </row>
    <row r="509" spans="1:1" ht="18" customHeight="1">
      <c r="A509" s="22"/>
    </row>
    <row r="510" spans="1:1" ht="18" customHeight="1">
      <c r="A510" s="22"/>
    </row>
    <row r="511" spans="1:1" ht="18" customHeight="1">
      <c r="A511" s="22"/>
    </row>
    <row r="512" spans="1:1" ht="18" customHeight="1">
      <c r="A512" s="22"/>
    </row>
    <row r="513" spans="1:1" ht="18" customHeight="1">
      <c r="A513" s="22"/>
    </row>
    <row r="514" spans="1:1" ht="18" customHeight="1">
      <c r="A514" s="22"/>
    </row>
    <row r="515" spans="1:1" ht="18" customHeight="1">
      <c r="A515" s="22"/>
    </row>
    <row r="516" spans="1:1" ht="18" customHeight="1">
      <c r="A516" s="22"/>
    </row>
    <row r="517" spans="1:1" ht="18" customHeight="1">
      <c r="A517" s="22"/>
    </row>
    <row r="518" spans="1:1" ht="18" customHeight="1">
      <c r="A518" s="22"/>
    </row>
    <row r="519" spans="1:1" ht="18" customHeight="1">
      <c r="A519" s="22"/>
    </row>
    <row r="520" spans="1:1" ht="18" customHeight="1">
      <c r="A520" s="22"/>
    </row>
    <row r="521" spans="1:1" ht="18" customHeight="1">
      <c r="A521" s="22"/>
    </row>
    <row r="522" spans="1:1" ht="18" customHeight="1">
      <c r="A522" s="22"/>
    </row>
    <row r="523" spans="1:1" ht="18" customHeight="1">
      <c r="A523" s="22"/>
    </row>
    <row r="524" spans="1:1" ht="18" customHeight="1">
      <c r="A524" s="22"/>
    </row>
    <row r="525" spans="1:1" ht="18" customHeight="1">
      <c r="A525" s="22"/>
    </row>
    <row r="526" spans="1:1" ht="18" customHeight="1">
      <c r="A526" s="22"/>
    </row>
    <row r="527" spans="1:1" ht="18" customHeight="1">
      <c r="A527" s="22"/>
    </row>
    <row r="528" spans="1:1" ht="18" customHeight="1">
      <c r="A528" s="22"/>
    </row>
    <row r="529" spans="1:1" ht="18" customHeight="1">
      <c r="A529" s="22"/>
    </row>
    <row r="530" spans="1:1" ht="18" customHeight="1">
      <c r="A530" s="22"/>
    </row>
    <row r="531" spans="1:1" ht="18" customHeight="1">
      <c r="A531" s="22"/>
    </row>
    <row r="532" spans="1:1" ht="18" customHeight="1">
      <c r="A532" s="22"/>
    </row>
    <row r="533" spans="1:1" ht="18" customHeight="1">
      <c r="A533" s="22"/>
    </row>
    <row r="534" spans="1:1" ht="18" customHeight="1">
      <c r="A534" s="22"/>
    </row>
    <row r="535" spans="1:1" ht="18" customHeight="1">
      <c r="A535" s="22"/>
    </row>
    <row r="536" spans="1:1" ht="18" customHeight="1">
      <c r="A536" s="22"/>
    </row>
    <row r="537" spans="1:1" ht="18" customHeight="1">
      <c r="A537" s="22"/>
    </row>
    <row r="538" spans="1:1" ht="18" customHeight="1">
      <c r="A538" s="22"/>
    </row>
    <row r="539" spans="1:1" ht="18" customHeight="1">
      <c r="A539" s="22"/>
    </row>
    <row r="540" spans="1:1" ht="18" customHeight="1">
      <c r="A540" s="22"/>
    </row>
    <row r="541" spans="1:1" ht="18" customHeight="1">
      <c r="A541" s="22"/>
    </row>
    <row r="542" spans="1:1" ht="18" customHeight="1">
      <c r="A542" s="22"/>
    </row>
    <row r="543" spans="1:1" ht="18" customHeight="1">
      <c r="A543" s="22"/>
    </row>
    <row r="544" spans="1:1" ht="18" customHeight="1">
      <c r="A544" s="22"/>
    </row>
    <row r="545" spans="1:1" ht="18" customHeight="1">
      <c r="A545" s="22"/>
    </row>
    <row r="546" spans="1:1" ht="18" customHeight="1">
      <c r="A546" s="22"/>
    </row>
    <row r="547" spans="1:1" ht="18" customHeight="1">
      <c r="A547" s="22"/>
    </row>
    <row r="548" spans="1:1" ht="18" customHeight="1">
      <c r="A548" s="22"/>
    </row>
    <row r="549" spans="1:1" ht="18" customHeight="1">
      <c r="A549" s="22"/>
    </row>
    <row r="550" spans="1:1" ht="18" customHeight="1">
      <c r="A550" s="22"/>
    </row>
    <row r="551" spans="1:1" ht="18" customHeight="1">
      <c r="A551" s="22"/>
    </row>
    <row r="552" spans="1:1" ht="18" customHeight="1">
      <c r="A552" s="22"/>
    </row>
    <row r="553" spans="1:1" ht="18" customHeight="1">
      <c r="A553" s="22"/>
    </row>
    <row r="554" spans="1:1" ht="18" customHeight="1">
      <c r="A554" s="22"/>
    </row>
    <row r="555" spans="1:1" ht="18" customHeight="1">
      <c r="A555" s="22"/>
    </row>
    <row r="556" spans="1:1" ht="18" customHeight="1">
      <c r="A556" s="22"/>
    </row>
    <row r="557" spans="1:1" ht="18" customHeight="1">
      <c r="A557" s="22"/>
    </row>
    <row r="558" spans="1:1" ht="18" customHeight="1">
      <c r="A558" s="22"/>
    </row>
    <row r="559" spans="1:1" ht="18" customHeight="1">
      <c r="A559" s="22"/>
    </row>
    <row r="560" spans="1:1" ht="18" customHeight="1">
      <c r="A560" s="22"/>
    </row>
    <row r="561" spans="1:1" ht="18" customHeight="1">
      <c r="A561" s="22"/>
    </row>
    <row r="562" spans="1:1" ht="18" customHeight="1">
      <c r="A562" s="22"/>
    </row>
    <row r="563" spans="1:1" ht="18" customHeight="1">
      <c r="A563" s="22"/>
    </row>
    <row r="564" spans="1:1" ht="18" customHeight="1">
      <c r="A564" s="22"/>
    </row>
    <row r="565" spans="1:1" ht="18" customHeight="1">
      <c r="A565" s="22"/>
    </row>
    <row r="566" spans="1:1" ht="18" customHeight="1">
      <c r="A566" s="22"/>
    </row>
    <row r="567" spans="1:1" ht="18" customHeight="1">
      <c r="A567" s="22"/>
    </row>
    <row r="568" spans="1:1" ht="18" customHeight="1">
      <c r="A568" s="22"/>
    </row>
    <row r="569" spans="1:1" ht="18" customHeight="1">
      <c r="A569" s="22"/>
    </row>
    <row r="570" spans="1:1" ht="18" customHeight="1">
      <c r="A570" s="22"/>
    </row>
    <row r="571" spans="1:1" ht="18" customHeight="1">
      <c r="A571" s="22"/>
    </row>
    <row r="572" spans="1:1" ht="18" customHeight="1">
      <c r="A572" s="22"/>
    </row>
    <row r="573" spans="1:1" ht="18" customHeight="1">
      <c r="A573" s="22"/>
    </row>
    <row r="574" spans="1:1" ht="18" customHeight="1">
      <c r="A574" s="22"/>
    </row>
    <row r="575" spans="1:1" ht="18" customHeight="1">
      <c r="A575" s="22"/>
    </row>
    <row r="576" spans="1:1" ht="18" customHeight="1">
      <c r="A576" s="22"/>
    </row>
    <row r="577" spans="1:1" ht="18" customHeight="1">
      <c r="A577" s="22"/>
    </row>
    <row r="578" spans="1:1" ht="18" customHeight="1">
      <c r="A578" s="22"/>
    </row>
    <row r="579" spans="1:1" ht="18" customHeight="1">
      <c r="A579" s="22"/>
    </row>
    <row r="580" spans="1:1" ht="18" customHeight="1">
      <c r="A580" s="22"/>
    </row>
    <row r="581" spans="1:1" ht="18" customHeight="1">
      <c r="A581" s="22"/>
    </row>
    <row r="582" spans="1:1" ht="18" customHeight="1">
      <c r="A582" s="22"/>
    </row>
    <row r="583" spans="1:1" ht="18" customHeight="1">
      <c r="A583" s="22"/>
    </row>
    <row r="584" spans="1:1" ht="18" customHeight="1">
      <c r="A584" s="22"/>
    </row>
    <row r="585" spans="1:1" ht="18" customHeight="1">
      <c r="A585" s="22"/>
    </row>
    <row r="586" spans="1:1" ht="18" customHeight="1">
      <c r="A586" s="22"/>
    </row>
    <row r="587" spans="1:1" ht="18" customHeight="1">
      <c r="A587" s="22"/>
    </row>
    <row r="588" spans="1:1" ht="18" customHeight="1">
      <c r="A588" s="22"/>
    </row>
    <row r="589" spans="1:1" ht="18" customHeight="1">
      <c r="A589" s="22"/>
    </row>
    <row r="590" spans="1:1" ht="18" customHeight="1">
      <c r="A590" s="22"/>
    </row>
    <row r="591" spans="1:1" ht="18" customHeight="1">
      <c r="A591" s="22"/>
    </row>
    <row r="592" spans="1:1" ht="18" customHeight="1">
      <c r="A592" s="22"/>
    </row>
    <row r="593" spans="1:1" ht="18" customHeight="1">
      <c r="A593" s="22"/>
    </row>
    <row r="594" spans="1:1" ht="18" customHeight="1">
      <c r="A594" s="22"/>
    </row>
    <row r="595" spans="1:1" ht="18" customHeight="1">
      <c r="A595" s="22"/>
    </row>
    <row r="596" spans="1:1" ht="18" customHeight="1">
      <c r="A596" s="22"/>
    </row>
    <row r="597" spans="1:1" ht="18" customHeight="1">
      <c r="A597" s="22"/>
    </row>
    <row r="598" spans="1:1" ht="18" customHeight="1">
      <c r="A598" s="22"/>
    </row>
    <row r="599" spans="1:1" ht="18" customHeight="1">
      <c r="A599" s="22"/>
    </row>
    <row r="600" spans="1:1" ht="18" customHeight="1">
      <c r="A600" s="22"/>
    </row>
    <row r="601" spans="1:1" ht="18" customHeight="1">
      <c r="A601" s="22"/>
    </row>
    <row r="602" spans="1:1" ht="18" customHeight="1">
      <c r="A602" s="22"/>
    </row>
    <row r="603" spans="1:1" ht="18" customHeight="1">
      <c r="A603" s="22"/>
    </row>
    <row r="604" spans="1:1" ht="18" customHeight="1">
      <c r="A604" s="22"/>
    </row>
    <row r="605" spans="1:1" ht="18" customHeight="1">
      <c r="A605" s="22"/>
    </row>
    <row r="606" spans="1:1" ht="18" customHeight="1">
      <c r="A606" s="22"/>
    </row>
    <row r="607" spans="1:1" ht="18" customHeight="1">
      <c r="A607" s="22"/>
    </row>
    <row r="608" spans="1:1" ht="18" customHeight="1">
      <c r="A608" s="22"/>
    </row>
    <row r="609" spans="1:1" ht="18" customHeight="1">
      <c r="A609" s="22"/>
    </row>
    <row r="610" spans="1:1" ht="18" customHeight="1">
      <c r="A610" s="22"/>
    </row>
    <row r="611" spans="1:1" ht="18" customHeight="1">
      <c r="A611" s="22"/>
    </row>
    <row r="612" spans="1:1" ht="18" customHeight="1">
      <c r="A612" s="22"/>
    </row>
    <row r="613" spans="1:1" ht="18" customHeight="1">
      <c r="A613" s="22"/>
    </row>
    <row r="614" spans="1:1" ht="18" customHeight="1">
      <c r="A614" s="22"/>
    </row>
    <row r="615" spans="1:1" ht="18" customHeight="1">
      <c r="A615" s="22"/>
    </row>
    <row r="616" spans="1:1" ht="18" customHeight="1">
      <c r="A616" s="22"/>
    </row>
    <row r="617" spans="1:1" ht="18" customHeight="1">
      <c r="A617" s="22"/>
    </row>
    <row r="618" spans="1:1" ht="18" customHeight="1">
      <c r="A618" s="22"/>
    </row>
    <row r="619" spans="1:1" ht="18" customHeight="1">
      <c r="A619" s="22"/>
    </row>
    <row r="620" spans="1:1" ht="18" customHeight="1">
      <c r="A620" s="22"/>
    </row>
    <row r="621" spans="1:1" ht="18" customHeight="1">
      <c r="A621" s="22"/>
    </row>
    <row r="622" spans="1:1" ht="18" customHeight="1">
      <c r="A622" s="22"/>
    </row>
    <row r="623" spans="1:1" ht="18" customHeight="1">
      <c r="A623" s="22"/>
    </row>
    <row r="624" spans="1:1" ht="18" customHeight="1">
      <c r="A624" s="22"/>
    </row>
    <row r="625" spans="1:1" ht="18" customHeight="1">
      <c r="A625" s="22"/>
    </row>
    <row r="626" spans="1:1" ht="18" customHeight="1">
      <c r="A626" s="22"/>
    </row>
    <row r="627" spans="1:1" ht="18" customHeight="1">
      <c r="A627" s="22"/>
    </row>
    <row r="628" spans="1:1" ht="18" customHeight="1">
      <c r="A628" s="22"/>
    </row>
    <row r="629" spans="1:1" ht="18" customHeight="1">
      <c r="A629" s="22"/>
    </row>
    <row r="630" spans="1:1" ht="18" customHeight="1">
      <c r="A630" s="22"/>
    </row>
    <row r="631" spans="1:1" ht="18" customHeight="1">
      <c r="A631" s="22"/>
    </row>
    <row r="632" spans="1:1" ht="18" customHeight="1">
      <c r="A632" s="22"/>
    </row>
    <row r="633" spans="1:1" ht="18" customHeight="1">
      <c r="A633" s="22"/>
    </row>
    <row r="634" spans="1:1" ht="18" customHeight="1">
      <c r="A634" s="22"/>
    </row>
    <row r="635" spans="1:1" ht="18" customHeight="1">
      <c r="A635" s="22"/>
    </row>
    <row r="636" spans="1:1" ht="18" customHeight="1">
      <c r="A636" s="22"/>
    </row>
    <row r="637" spans="1:1" ht="18" customHeight="1">
      <c r="A637" s="22"/>
    </row>
    <row r="638" spans="1:1" ht="18" customHeight="1">
      <c r="A638" s="22"/>
    </row>
    <row r="639" spans="1:1" ht="18" customHeight="1">
      <c r="A639" s="22"/>
    </row>
    <row r="640" spans="1:1" ht="18" customHeight="1">
      <c r="A640" s="22"/>
    </row>
    <row r="641" spans="1:1" ht="18" customHeight="1">
      <c r="A641" s="22"/>
    </row>
    <row r="642" spans="1:1" ht="18" customHeight="1">
      <c r="A642" s="22"/>
    </row>
    <row r="643" spans="1:1" ht="18" customHeight="1">
      <c r="A643" s="22"/>
    </row>
    <row r="644" spans="1:1" ht="18" customHeight="1">
      <c r="A644" s="22"/>
    </row>
    <row r="645" spans="1:1" ht="18" customHeight="1">
      <c r="A645" s="22"/>
    </row>
    <row r="646" spans="1:1" ht="18" customHeight="1">
      <c r="A646" s="22"/>
    </row>
    <row r="647" spans="1:1" ht="18" customHeight="1">
      <c r="A647" s="22"/>
    </row>
    <row r="648" spans="1:1" ht="18" customHeight="1">
      <c r="A648" s="22"/>
    </row>
    <row r="649" spans="1:1" ht="18" customHeight="1">
      <c r="A649" s="22"/>
    </row>
    <row r="650" spans="1:1" ht="18" customHeight="1">
      <c r="A650" s="22"/>
    </row>
    <row r="651" spans="1:1" ht="18" customHeight="1">
      <c r="A651" s="22"/>
    </row>
    <row r="652" spans="1:1" ht="18" customHeight="1">
      <c r="A652" s="22"/>
    </row>
    <row r="653" spans="1:1" ht="18" customHeight="1">
      <c r="A653" s="22"/>
    </row>
    <row r="654" spans="1:1" ht="18" customHeight="1">
      <c r="A654" s="22"/>
    </row>
    <row r="655" spans="1:1" ht="18" customHeight="1">
      <c r="A655" s="22"/>
    </row>
    <row r="656" spans="1:1" ht="18" customHeight="1">
      <c r="A656" s="22"/>
    </row>
    <row r="657" spans="1:1" ht="18" customHeight="1">
      <c r="A657" s="22"/>
    </row>
    <row r="658" spans="1:1" ht="18" customHeight="1">
      <c r="A658" s="22"/>
    </row>
    <row r="659" spans="1:1" ht="18" customHeight="1">
      <c r="A659" s="22"/>
    </row>
    <row r="660" spans="1:1" ht="18" customHeight="1">
      <c r="A660" s="22"/>
    </row>
    <row r="661" spans="1:1" ht="18" customHeight="1">
      <c r="A661" s="22"/>
    </row>
    <row r="662" spans="1:1" ht="18" customHeight="1">
      <c r="A662" s="22"/>
    </row>
    <row r="663" spans="1:1" ht="18" customHeight="1">
      <c r="A663" s="22"/>
    </row>
    <row r="664" spans="1:1" ht="18" customHeight="1">
      <c r="A664" s="22"/>
    </row>
    <row r="665" spans="1:1" ht="18" customHeight="1">
      <c r="A665" s="22"/>
    </row>
    <row r="666" spans="1:1" ht="18" customHeight="1">
      <c r="A666" s="22"/>
    </row>
    <row r="667" spans="1:1" ht="18" customHeight="1">
      <c r="A667" s="22"/>
    </row>
    <row r="668" spans="1:1" ht="18" customHeight="1">
      <c r="A668" s="22"/>
    </row>
    <row r="669" spans="1:1" ht="18" customHeight="1">
      <c r="A669" s="22"/>
    </row>
    <row r="670" spans="1:1" ht="18" customHeight="1">
      <c r="A670" s="22"/>
    </row>
    <row r="671" spans="1:1" ht="18" customHeight="1">
      <c r="A671" s="22"/>
    </row>
    <row r="672" spans="1:1" ht="18" customHeight="1">
      <c r="A672" s="22"/>
    </row>
    <row r="673" spans="1:1" ht="18" customHeight="1">
      <c r="A673" s="22"/>
    </row>
    <row r="674" spans="1:1" ht="18" customHeight="1">
      <c r="A674" s="22"/>
    </row>
    <row r="675" spans="1:1" ht="18" customHeight="1">
      <c r="A675" s="22"/>
    </row>
    <row r="676" spans="1:1" ht="18" customHeight="1">
      <c r="A676" s="22"/>
    </row>
    <row r="677" spans="1:1" ht="18" customHeight="1">
      <c r="A677" s="22"/>
    </row>
    <row r="678" spans="1:1" ht="18" customHeight="1">
      <c r="A678" s="22"/>
    </row>
    <row r="679" spans="1:1" ht="18" customHeight="1">
      <c r="A679" s="22"/>
    </row>
    <row r="680" spans="1:1" ht="18" customHeight="1">
      <c r="A680" s="22"/>
    </row>
    <row r="681" spans="1:1" ht="18" customHeight="1">
      <c r="A681" s="22"/>
    </row>
    <row r="682" spans="1:1" ht="18" customHeight="1">
      <c r="A682" s="22"/>
    </row>
    <row r="683" spans="1:1" ht="18" customHeight="1">
      <c r="A683" s="22"/>
    </row>
    <row r="684" spans="1:1" ht="18" customHeight="1">
      <c r="A684" s="22"/>
    </row>
    <row r="685" spans="1:1" ht="18" customHeight="1">
      <c r="A685" s="22"/>
    </row>
    <row r="686" spans="1:1" ht="18" customHeight="1">
      <c r="A686" s="22"/>
    </row>
    <row r="687" spans="1:1" ht="18" customHeight="1">
      <c r="A687" s="22"/>
    </row>
    <row r="688" spans="1:1" ht="18" customHeight="1">
      <c r="A688" s="22"/>
    </row>
    <row r="689" spans="1:1" ht="18" customHeight="1">
      <c r="A689" s="22"/>
    </row>
    <row r="690" spans="1:1" ht="18" customHeight="1">
      <c r="A690" s="22"/>
    </row>
    <row r="691" spans="1:1" ht="18" customHeight="1">
      <c r="A691" s="22"/>
    </row>
    <row r="692" spans="1:1" ht="18" customHeight="1">
      <c r="A692" s="22"/>
    </row>
    <row r="693" spans="1:1" ht="18" customHeight="1">
      <c r="A693" s="22"/>
    </row>
    <row r="694" spans="1:1" ht="18" customHeight="1">
      <c r="A694" s="22"/>
    </row>
    <row r="695" spans="1:1" ht="18" customHeight="1">
      <c r="A695" s="22"/>
    </row>
    <row r="696" spans="1:1" ht="18" customHeight="1">
      <c r="A696" s="22"/>
    </row>
    <row r="697" spans="1:1" ht="18" customHeight="1">
      <c r="A697" s="22"/>
    </row>
    <row r="698" spans="1:1" ht="18" customHeight="1">
      <c r="A698" s="22"/>
    </row>
    <row r="699" spans="1:1" ht="18" customHeight="1">
      <c r="A699" s="22"/>
    </row>
    <row r="700" spans="1:1" ht="18" customHeight="1">
      <c r="A700" s="22"/>
    </row>
    <row r="701" spans="1:1" ht="18" customHeight="1">
      <c r="A701" s="22"/>
    </row>
    <row r="702" spans="1:1" ht="18" customHeight="1">
      <c r="A702" s="22"/>
    </row>
    <row r="703" spans="1:1" ht="18" customHeight="1">
      <c r="A703" s="22"/>
    </row>
    <row r="704" spans="1:1" ht="18" customHeight="1">
      <c r="A704" s="22"/>
    </row>
    <row r="705" spans="1:1" ht="18" customHeight="1">
      <c r="A705" s="22"/>
    </row>
    <row r="706" spans="1:1" ht="18" customHeight="1">
      <c r="A706" s="22"/>
    </row>
    <row r="707" spans="1:1" ht="18" customHeight="1">
      <c r="A707" s="22"/>
    </row>
    <row r="708" spans="1:1" ht="18" customHeight="1">
      <c r="A708" s="22"/>
    </row>
    <row r="709" spans="1:1" ht="18" customHeight="1">
      <c r="A709" s="22"/>
    </row>
    <row r="710" spans="1:1" ht="18" customHeight="1">
      <c r="A710" s="22"/>
    </row>
    <row r="711" spans="1:1" ht="18" customHeight="1">
      <c r="A711" s="22"/>
    </row>
    <row r="712" spans="1:1" ht="18" customHeight="1">
      <c r="A712" s="22"/>
    </row>
    <row r="713" spans="1:1" ht="18" customHeight="1">
      <c r="A713" s="22"/>
    </row>
    <row r="714" spans="1:1" ht="18" customHeight="1">
      <c r="A714" s="22"/>
    </row>
    <row r="715" spans="1:1" ht="18" customHeight="1">
      <c r="A715" s="22"/>
    </row>
    <row r="716" spans="1:1" ht="18" customHeight="1">
      <c r="A716" s="22"/>
    </row>
    <row r="717" spans="1:1" ht="18" customHeight="1">
      <c r="A717" s="22"/>
    </row>
    <row r="718" spans="1:1" ht="18" customHeight="1">
      <c r="A718" s="22"/>
    </row>
    <row r="719" spans="1:1" ht="18" customHeight="1">
      <c r="A719" s="22"/>
    </row>
    <row r="720" spans="1:1" ht="18" customHeight="1">
      <c r="A720" s="22"/>
    </row>
    <row r="721" spans="1:1" ht="18" customHeight="1">
      <c r="A721" s="22"/>
    </row>
    <row r="722" spans="1:1" ht="18" customHeight="1">
      <c r="A722" s="22"/>
    </row>
    <row r="723" spans="1:1" ht="18" customHeight="1">
      <c r="A723" s="22"/>
    </row>
    <row r="724" spans="1:1" ht="18" customHeight="1">
      <c r="A724" s="22"/>
    </row>
    <row r="725" spans="1:1" ht="18" customHeight="1">
      <c r="A725" s="22"/>
    </row>
    <row r="726" spans="1:1" ht="18" customHeight="1">
      <c r="A726" s="22"/>
    </row>
    <row r="727" spans="1:1" ht="18" customHeight="1">
      <c r="A727" s="22"/>
    </row>
    <row r="728" spans="1:1" ht="18" customHeight="1">
      <c r="A728" s="22"/>
    </row>
    <row r="729" spans="1:1" ht="18" customHeight="1">
      <c r="A729" s="22"/>
    </row>
    <row r="730" spans="1:1" ht="18" customHeight="1">
      <c r="A730" s="22"/>
    </row>
    <row r="731" spans="1:1" ht="18" customHeight="1">
      <c r="A731" s="22"/>
    </row>
    <row r="732" spans="1:1" ht="18" customHeight="1">
      <c r="A732" s="22"/>
    </row>
    <row r="733" spans="1:1" ht="18" customHeight="1">
      <c r="A733" s="22"/>
    </row>
    <row r="734" spans="1:1" ht="18" customHeight="1">
      <c r="A734" s="22"/>
    </row>
    <row r="735" spans="1:1" ht="18" customHeight="1">
      <c r="A735" s="22"/>
    </row>
    <row r="736" spans="1:1" ht="18" customHeight="1">
      <c r="A736" s="22"/>
    </row>
    <row r="737" spans="1:1" ht="18" customHeight="1">
      <c r="A737" s="22"/>
    </row>
    <row r="738" spans="1:1" ht="18" customHeight="1">
      <c r="A738" s="22"/>
    </row>
    <row r="739" spans="1:1" ht="18" customHeight="1">
      <c r="A739" s="22"/>
    </row>
    <row r="740" spans="1:1" ht="18" customHeight="1">
      <c r="A740" s="22"/>
    </row>
    <row r="741" spans="1:1" ht="18" customHeight="1">
      <c r="A741" s="22"/>
    </row>
    <row r="742" spans="1:1" ht="18" customHeight="1">
      <c r="A742" s="22"/>
    </row>
    <row r="743" spans="1:1" ht="18" customHeight="1">
      <c r="A743" s="22"/>
    </row>
    <row r="744" spans="1:1" ht="18" customHeight="1">
      <c r="A744" s="22"/>
    </row>
    <row r="745" spans="1:1" ht="18" customHeight="1">
      <c r="A745" s="22"/>
    </row>
    <row r="746" spans="1:1" ht="18" customHeight="1">
      <c r="A746" s="22"/>
    </row>
    <row r="747" spans="1:1" ht="18" customHeight="1">
      <c r="A747" s="22"/>
    </row>
    <row r="748" spans="1:1" ht="18" customHeight="1">
      <c r="A748" s="22"/>
    </row>
    <row r="749" spans="1:1" ht="18" customHeight="1">
      <c r="A749" s="22"/>
    </row>
    <row r="750" spans="1:1" ht="18" customHeight="1">
      <c r="A750" s="22"/>
    </row>
    <row r="751" spans="1:1" ht="18" customHeight="1">
      <c r="A751" s="22"/>
    </row>
    <row r="752" spans="1:1" ht="18" customHeight="1">
      <c r="A752" s="22"/>
    </row>
    <row r="753" spans="1:1" ht="18" customHeight="1">
      <c r="A753" s="22"/>
    </row>
    <row r="754" spans="1:1" ht="18" customHeight="1">
      <c r="A754" s="22"/>
    </row>
    <row r="755" spans="1:1" ht="18" customHeight="1">
      <c r="A755" s="22"/>
    </row>
    <row r="756" spans="1:1" ht="18" customHeight="1">
      <c r="A756" s="22"/>
    </row>
    <row r="757" spans="1:1" ht="18" customHeight="1">
      <c r="A757" s="22"/>
    </row>
    <row r="758" spans="1:1" ht="18" customHeight="1">
      <c r="A758" s="22"/>
    </row>
    <row r="759" spans="1:1" ht="18" customHeight="1">
      <c r="A759" s="22"/>
    </row>
    <row r="760" spans="1:1" ht="18" customHeight="1">
      <c r="A760" s="22"/>
    </row>
    <row r="761" spans="1:1" ht="18" customHeight="1">
      <c r="A761" s="22"/>
    </row>
    <row r="762" spans="1:1" ht="18" customHeight="1">
      <c r="A762" s="22"/>
    </row>
    <row r="763" spans="1:1" ht="18" customHeight="1">
      <c r="A763" s="22"/>
    </row>
    <row r="764" spans="1:1" ht="18" customHeight="1">
      <c r="A764" s="22"/>
    </row>
    <row r="765" spans="1:1" ht="18" customHeight="1">
      <c r="A765" s="22"/>
    </row>
    <row r="766" spans="1:1" ht="18" customHeight="1">
      <c r="A766" s="22"/>
    </row>
    <row r="767" spans="1:1" ht="18" customHeight="1">
      <c r="A767" s="22"/>
    </row>
    <row r="768" spans="1:1" ht="18" customHeight="1">
      <c r="A768" s="22"/>
    </row>
    <row r="769" spans="1:1" ht="18" customHeight="1">
      <c r="A769" s="22"/>
    </row>
    <row r="770" spans="1:1" ht="18" customHeight="1">
      <c r="A770" s="22"/>
    </row>
    <row r="771" spans="1:1" ht="18" customHeight="1">
      <c r="A771" s="22"/>
    </row>
    <row r="772" spans="1:1" ht="18" customHeight="1">
      <c r="A772" s="22"/>
    </row>
    <row r="773" spans="1:1" ht="18" customHeight="1">
      <c r="A773" s="22"/>
    </row>
    <row r="774" spans="1:1" ht="18" customHeight="1">
      <c r="A774" s="22"/>
    </row>
    <row r="775" spans="1:1" ht="18" customHeight="1">
      <c r="A775" s="22"/>
    </row>
    <row r="776" spans="1:1" ht="18" customHeight="1">
      <c r="A776" s="22"/>
    </row>
    <row r="777" spans="1:1" ht="18" customHeight="1">
      <c r="A777" s="22"/>
    </row>
    <row r="778" spans="1:1" ht="18" customHeight="1">
      <c r="A778" s="22"/>
    </row>
    <row r="779" spans="1:1" ht="18" customHeight="1">
      <c r="A779" s="22"/>
    </row>
    <row r="780" spans="1:1" ht="18" customHeight="1">
      <c r="A780" s="22"/>
    </row>
    <row r="781" spans="1:1" ht="18" customHeight="1">
      <c r="A781" s="22"/>
    </row>
    <row r="782" spans="1:1" ht="18" customHeight="1">
      <c r="A782" s="22"/>
    </row>
    <row r="783" spans="1:1" ht="18" customHeight="1">
      <c r="A783" s="22"/>
    </row>
    <row r="784" spans="1:1" ht="18" customHeight="1">
      <c r="A784" s="22"/>
    </row>
    <row r="785" spans="1:1" ht="18" customHeight="1">
      <c r="A785" s="22"/>
    </row>
    <row r="786" spans="1:1" ht="18" customHeight="1">
      <c r="A786" s="22"/>
    </row>
    <row r="787" spans="1:1" ht="18" customHeight="1">
      <c r="A787" s="22"/>
    </row>
    <row r="788" spans="1:1" ht="18" customHeight="1">
      <c r="A788" s="22"/>
    </row>
    <row r="789" spans="1:1" ht="18" customHeight="1">
      <c r="A789" s="22"/>
    </row>
    <row r="790" spans="1:1" ht="18" customHeight="1">
      <c r="A790" s="22"/>
    </row>
    <row r="791" spans="1:1" ht="18" customHeight="1">
      <c r="A791" s="22"/>
    </row>
    <row r="792" spans="1:1" ht="18" customHeight="1">
      <c r="A792" s="22"/>
    </row>
    <row r="793" spans="1:1" ht="18" customHeight="1">
      <c r="A793" s="22"/>
    </row>
    <row r="794" spans="1:1" ht="18" customHeight="1">
      <c r="A794" s="22"/>
    </row>
    <row r="795" spans="1:1" ht="18" customHeight="1">
      <c r="A795" s="22"/>
    </row>
    <row r="796" spans="1:1" ht="18" customHeight="1">
      <c r="A796" s="22"/>
    </row>
    <row r="797" spans="1:1" ht="18" customHeight="1">
      <c r="A797" s="22"/>
    </row>
    <row r="798" spans="1:1" ht="18" customHeight="1">
      <c r="A798" s="22"/>
    </row>
    <row r="799" spans="1:1" ht="18" customHeight="1">
      <c r="A799" s="22"/>
    </row>
    <row r="800" spans="1:1" ht="18" customHeight="1">
      <c r="A800" s="22"/>
    </row>
    <row r="801" spans="1:1" ht="18" customHeight="1">
      <c r="A801" s="22"/>
    </row>
    <row r="802" spans="1:1" ht="18" customHeight="1">
      <c r="A802" s="22"/>
    </row>
    <row r="803" spans="1:1" ht="18" customHeight="1">
      <c r="A803" s="22"/>
    </row>
    <row r="804" spans="1:1" ht="18" customHeight="1">
      <c r="A804" s="22"/>
    </row>
    <row r="805" spans="1:1" ht="18" customHeight="1">
      <c r="A805" s="22"/>
    </row>
    <row r="806" spans="1:1" ht="18" customHeight="1">
      <c r="A806" s="22"/>
    </row>
    <row r="807" spans="1:1" ht="18" customHeight="1">
      <c r="A807" s="22"/>
    </row>
    <row r="808" spans="1:1" ht="18" customHeight="1">
      <c r="A808" s="22"/>
    </row>
    <row r="809" spans="1:1" ht="18" customHeight="1">
      <c r="A809" s="22"/>
    </row>
    <row r="810" spans="1:1" ht="18" customHeight="1">
      <c r="A810" s="22"/>
    </row>
    <row r="811" spans="1:1" ht="18" customHeight="1">
      <c r="A811" s="22"/>
    </row>
    <row r="812" spans="1:1" ht="18" customHeight="1">
      <c r="A812" s="22"/>
    </row>
    <row r="813" spans="1:1" ht="18" customHeight="1">
      <c r="A813" s="22"/>
    </row>
    <row r="814" spans="1:1" ht="18" customHeight="1">
      <c r="A814" s="22"/>
    </row>
    <row r="815" spans="1:1" ht="18" customHeight="1">
      <c r="A815" s="22"/>
    </row>
    <row r="816" spans="1:1" ht="18" customHeight="1">
      <c r="A816" s="22"/>
    </row>
    <row r="817" spans="1:1" ht="18" customHeight="1">
      <c r="A817" s="22"/>
    </row>
    <row r="818" spans="1:1" ht="18" customHeight="1">
      <c r="A818" s="22"/>
    </row>
    <row r="819" spans="1:1" ht="18" customHeight="1">
      <c r="A819" s="22"/>
    </row>
    <row r="820" spans="1:1" ht="18" customHeight="1">
      <c r="A820" s="22"/>
    </row>
    <row r="821" spans="1:1" ht="18" customHeight="1">
      <c r="A821" s="22"/>
    </row>
    <row r="822" spans="1:1" ht="18" customHeight="1">
      <c r="A822" s="22"/>
    </row>
    <row r="823" spans="1:1" ht="18" customHeight="1">
      <c r="A823" s="22"/>
    </row>
    <row r="824" spans="1:1" ht="18" customHeight="1">
      <c r="A824" s="22"/>
    </row>
    <row r="825" spans="1:1" ht="18" customHeight="1">
      <c r="A825" s="22"/>
    </row>
    <row r="826" spans="1:1" ht="18" customHeight="1">
      <c r="A826" s="22"/>
    </row>
    <row r="827" spans="1:1" ht="18" customHeight="1">
      <c r="A827" s="22"/>
    </row>
    <row r="828" spans="1:1" ht="18" customHeight="1">
      <c r="A828" s="22"/>
    </row>
    <row r="829" spans="1:1" ht="18" customHeight="1">
      <c r="A829" s="22"/>
    </row>
    <row r="830" spans="1:1" ht="18" customHeight="1">
      <c r="A830" s="22"/>
    </row>
    <row r="831" spans="1:1" ht="18" customHeight="1">
      <c r="A831" s="22"/>
    </row>
    <row r="832" spans="1:1" ht="18" customHeight="1">
      <c r="A832" s="22"/>
    </row>
    <row r="833" spans="1:1" ht="18" customHeight="1">
      <c r="A833" s="22"/>
    </row>
    <row r="834" spans="1:1" ht="18" customHeight="1">
      <c r="A834" s="22"/>
    </row>
    <row r="835" spans="1:1" ht="18" customHeight="1">
      <c r="A835" s="22"/>
    </row>
    <row r="836" spans="1:1" ht="18" customHeight="1">
      <c r="A836" s="22"/>
    </row>
    <row r="837" spans="1:1" ht="18" customHeight="1">
      <c r="A837" s="22"/>
    </row>
    <row r="838" spans="1:1" ht="18" customHeight="1">
      <c r="A838" s="22"/>
    </row>
    <row r="839" spans="1:1" ht="18" customHeight="1">
      <c r="A839" s="22"/>
    </row>
    <row r="840" spans="1:1" ht="18" customHeight="1">
      <c r="A840" s="22"/>
    </row>
    <row r="841" spans="1:1" ht="18" customHeight="1">
      <c r="A841" s="22"/>
    </row>
    <row r="842" spans="1:1" ht="18" customHeight="1">
      <c r="A842" s="22"/>
    </row>
    <row r="843" spans="1:1" ht="18" customHeight="1">
      <c r="A843" s="22"/>
    </row>
    <row r="844" spans="1:1" ht="18" customHeight="1">
      <c r="A844" s="22"/>
    </row>
    <row r="845" spans="1:1" ht="18" customHeight="1">
      <c r="A845" s="22"/>
    </row>
    <row r="846" spans="1:1" ht="18" customHeight="1">
      <c r="A846" s="22"/>
    </row>
    <row r="847" spans="1:1" ht="18" customHeight="1">
      <c r="A847" s="22"/>
    </row>
    <row r="848" spans="1:1" ht="18" customHeight="1">
      <c r="A848" s="22"/>
    </row>
    <row r="849" spans="1:1" ht="18" customHeight="1">
      <c r="A849" s="22"/>
    </row>
    <row r="850" spans="1:1" ht="18" customHeight="1">
      <c r="A850" s="22"/>
    </row>
    <row r="851" spans="1:1" ht="18" customHeight="1">
      <c r="A851" s="22"/>
    </row>
    <row r="852" spans="1:1" ht="18" customHeight="1">
      <c r="A852" s="22"/>
    </row>
    <row r="853" spans="1:1" ht="18" customHeight="1">
      <c r="A853" s="22"/>
    </row>
    <row r="854" spans="1:1" ht="18" customHeight="1">
      <c r="A854" s="22"/>
    </row>
    <row r="855" spans="1:1" ht="18" customHeight="1">
      <c r="A855" s="22"/>
    </row>
    <row r="856" spans="1:1" ht="18" customHeight="1">
      <c r="A856" s="22"/>
    </row>
    <row r="857" spans="1:1" ht="18" customHeight="1">
      <c r="A857" s="22"/>
    </row>
    <row r="858" spans="1:1" ht="18" customHeight="1">
      <c r="A858" s="22"/>
    </row>
    <row r="859" spans="1:1" ht="18" customHeight="1">
      <c r="A859" s="22"/>
    </row>
    <row r="860" spans="1:1" ht="18" customHeight="1">
      <c r="A860" s="22"/>
    </row>
    <row r="861" spans="1:1" ht="18" customHeight="1">
      <c r="A861" s="22"/>
    </row>
    <row r="862" spans="1:1" ht="18" customHeight="1">
      <c r="A862" s="22"/>
    </row>
    <row r="863" spans="1:1" ht="18" customHeight="1">
      <c r="A863" s="22"/>
    </row>
    <row r="864" spans="1:1" ht="18" customHeight="1">
      <c r="A864" s="22"/>
    </row>
    <row r="865" spans="1:1" ht="18" customHeight="1">
      <c r="A865" s="22"/>
    </row>
    <row r="866" spans="1:1" ht="18" customHeight="1">
      <c r="A866" s="22"/>
    </row>
    <row r="867" spans="1:1" ht="18" customHeight="1">
      <c r="A867" s="22"/>
    </row>
    <row r="868" spans="1:1" ht="18" customHeight="1">
      <c r="A868" s="22"/>
    </row>
    <row r="869" spans="1:1" ht="18" customHeight="1">
      <c r="A869" s="22"/>
    </row>
    <row r="870" spans="1:1" ht="18" customHeight="1">
      <c r="A870" s="22"/>
    </row>
    <row r="871" spans="1:1" ht="18" customHeight="1">
      <c r="A871" s="22"/>
    </row>
    <row r="872" spans="1:1" ht="18" customHeight="1">
      <c r="A872" s="22"/>
    </row>
    <row r="873" spans="1:1" ht="18" customHeight="1">
      <c r="A873" s="22"/>
    </row>
    <row r="874" spans="1:1" ht="18" customHeight="1">
      <c r="A874" s="22"/>
    </row>
    <row r="875" spans="1:1" ht="18" customHeight="1">
      <c r="A875" s="22"/>
    </row>
    <row r="876" spans="1:1" ht="18" customHeight="1">
      <c r="A876" s="22"/>
    </row>
    <row r="877" spans="1:1" ht="18" customHeight="1">
      <c r="A877" s="22"/>
    </row>
    <row r="878" spans="1:1" ht="18" customHeight="1">
      <c r="A878" s="22"/>
    </row>
    <row r="879" spans="1:1" ht="18" customHeight="1">
      <c r="A879" s="22"/>
    </row>
    <row r="880" spans="1:1" ht="18" customHeight="1">
      <c r="A880" s="22"/>
    </row>
    <row r="881" spans="1:1" ht="18" customHeight="1">
      <c r="A881" s="22"/>
    </row>
    <row r="882" spans="1:1" ht="18" customHeight="1">
      <c r="A882" s="22"/>
    </row>
    <row r="883" spans="1:1" ht="18" customHeight="1">
      <c r="A883" s="22"/>
    </row>
    <row r="884" spans="1:1" ht="18" customHeight="1">
      <c r="A884" s="22"/>
    </row>
    <row r="885" spans="1:1" ht="18" customHeight="1">
      <c r="A885" s="22"/>
    </row>
    <row r="886" spans="1:1" ht="18" customHeight="1">
      <c r="A886" s="22"/>
    </row>
    <row r="887" spans="1:1" ht="18" customHeight="1">
      <c r="A887" s="22"/>
    </row>
    <row r="888" spans="1:1" ht="18" customHeight="1">
      <c r="A888" s="22"/>
    </row>
    <row r="889" spans="1:1" ht="18" customHeight="1">
      <c r="A889" s="22"/>
    </row>
    <row r="890" spans="1:1" ht="18" customHeight="1">
      <c r="A890" s="22"/>
    </row>
    <row r="891" spans="1:1" ht="18" customHeight="1">
      <c r="A891" s="22"/>
    </row>
    <row r="892" spans="1:1" ht="18" customHeight="1">
      <c r="A892" s="22"/>
    </row>
    <row r="893" spans="1:1" ht="18" customHeight="1">
      <c r="A893" s="22"/>
    </row>
    <row r="894" spans="1:1" ht="18" customHeight="1">
      <c r="A894" s="22"/>
    </row>
    <row r="895" spans="1:1" ht="18" customHeight="1">
      <c r="A895" s="22"/>
    </row>
    <row r="896" spans="1:1" ht="18" customHeight="1">
      <c r="A896" s="22"/>
    </row>
    <row r="897" spans="1:1" ht="18" customHeight="1">
      <c r="A897" s="22"/>
    </row>
    <row r="898" spans="1:1" ht="18" customHeight="1">
      <c r="A898" s="22"/>
    </row>
    <row r="899" spans="1:1" ht="18" customHeight="1">
      <c r="A899" s="22"/>
    </row>
    <row r="900" spans="1:1" ht="18" customHeight="1">
      <c r="A900" s="22"/>
    </row>
    <row r="901" spans="1:1" ht="18" customHeight="1">
      <c r="A901" s="22"/>
    </row>
    <row r="902" spans="1:1" ht="18" customHeight="1">
      <c r="A902" s="22"/>
    </row>
    <row r="903" spans="1:1" ht="18" customHeight="1">
      <c r="A903" s="22"/>
    </row>
    <row r="904" spans="1:1" ht="18" customHeight="1">
      <c r="A904" s="22"/>
    </row>
    <row r="905" spans="1:1" ht="18" customHeight="1">
      <c r="A905" s="22"/>
    </row>
    <row r="906" spans="1:1" ht="18" customHeight="1">
      <c r="A906" s="22"/>
    </row>
    <row r="907" spans="1:1" ht="18" customHeight="1">
      <c r="A907" s="22"/>
    </row>
    <row r="908" spans="1:1" ht="18" customHeight="1">
      <c r="A908" s="22"/>
    </row>
    <row r="909" spans="1:1" ht="18" customHeight="1">
      <c r="A909" s="22"/>
    </row>
    <row r="910" spans="1:1" ht="18" customHeight="1">
      <c r="A910" s="22"/>
    </row>
    <row r="911" spans="1:1" ht="18" customHeight="1">
      <c r="A911" s="22"/>
    </row>
    <row r="912" spans="1:1" ht="18" customHeight="1">
      <c r="A912" s="22"/>
    </row>
    <row r="913" spans="1:1" ht="18" customHeight="1">
      <c r="A913" s="22"/>
    </row>
    <row r="914" spans="1:1" ht="18" customHeight="1">
      <c r="A914" s="22"/>
    </row>
    <row r="915" spans="1:1" ht="18" customHeight="1">
      <c r="A915" s="22"/>
    </row>
    <row r="916" spans="1:1" ht="18" customHeight="1">
      <c r="A916" s="22"/>
    </row>
    <row r="917" spans="1:1" ht="18" customHeight="1">
      <c r="A917" s="22"/>
    </row>
    <row r="918" spans="1:1" ht="18" customHeight="1">
      <c r="A918" s="22"/>
    </row>
    <row r="919" spans="1:1" ht="18" customHeight="1">
      <c r="A919" s="22"/>
    </row>
    <row r="920" spans="1:1" ht="18" customHeight="1">
      <c r="A920" s="22"/>
    </row>
    <row r="921" spans="1:1" ht="18" customHeight="1">
      <c r="A921" s="22"/>
    </row>
    <row r="922" spans="1:1" ht="18" customHeight="1">
      <c r="A922" s="22"/>
    </row>
    <row r="923" spans="1:1" ht="18" customHeight="1">
      <c r="A923" s="22"/>
    </row>
    <row r="924" spans="1:1" ht="18" customHeight="1">
      <c r="A924" s="22"/>
    </row>
    <row r="925" spans="1:1" ht="18" customHeight="1">
      <c r="A925" s="22"/>
    </row>
    <row r="926" spans="1:1" ht="18" customHeight="1">
      <c r="A926" s="22"/>
    </row>
    <row r="927" spans="1:1" ht="18" customHeight="1">
      <c r="A927" s="22"/>
    </row>
    <row r="928" spans="1:1" ht="18" customHeight="1">
      <c r="A928" s="22"/>
    </row>
    <row r="929" spans="1:1" ht="18" customHeight="1">
      <c r="A929" s="22"/>
    </row>
    <row r="930" spans="1:1" ht="18" customHeight="1">
      <c r="A930" s="22"/>
    </row>
    <row r="931" spans="1:1" ht="18" customHeight="1">
      <c r="A931" s="22"/>
    </row>
    <row r="932" spans="1:1" ht="18" customHeight="1">
      <c r="A932" s="22"/>
    </row>
    <row r="933" spans="1:1" ht="18" customHeight="1">
      <c r="A933" s="22"/>
    </row>
    <row r="934" spans="1:1" ht="18" customHeight="1">
      <c r="A934" s="22"/>
    </row>
    <row r="935" spans="1:1" ht="18" customHeight="1">
      <c r="A935" s="22"/>
    </row>
    <row r="936" spans="1:1" ht="18" customHeight="1">
      <c r="A936" s="22"/>
    </row>
    <row r="937" spans="1:1" ht="18" customHeight="1">
      <c r="A937" s="22"/>
    </row>
    <row r="938" spans="1:1" ht="18" customHeight="1">
      <c r="A938" s="22"/>
    </row>
    <row r="939" spans="1:1" ht="18" customHeight="1">
      <c r="A939" s="22"/>
    </row>
    <row r="940" spans="1:1" ht="18" customHeight="1">
      <c r="A940" s="22"/>
    </row>
    <row r="941" spans="1:1" ht="18" customHeight="1">
      <c r="A941" s="22"/>
    </row>
    <row r="942" spans="1:1" ht="18" customHeight="1">
      <c r="A942" s="22"/>
    </row>
    <row r="943" spans="1:1" ht="18" customHeight="1">
      <c r="A943" s="22"/>
    </row>
    <row r="944" spans="1:1" ht="18" customHeight="1">
      <c r="A944" s="22"/>
    </row>
    <row r="945" spans="1:1" ht="18" customHeight="1">
      <c r="A945" s="22"/>
    </row>
    <row r="946" spans="1:1" ht="18" customHeight="1">
      <c r="A946" s="22"/>
    </row>
    <row r="947" spans="1:1" ht="18" customHeight="1">
      <c r="A947" s="22"/>
    </row>
    <row r="948" spans="1:1" ht="18" customHeight="1">
      <c r="A948" s="22"/>
    </row>
    <row r="949" spans="1:1" ht="18" customHeight="1">
      <c r="A949" s="22"/>
    </row>
    <row r="950" spans="1:1" ht="18" customHeight="1">
      <c r="A950" s="22"/>
    </row>
    <row r="951" spans="1:1" ht="18" customHeight="1">
      <c r="A951" s="22"/>
    </row>
    <row r="952" spans="1:1" ht="18" customHeight="1">
      <c r="A952" s="22"/>
    </row>
    <row r="953" spans="1:1" ht="18" customHeight="1">
      <c r="A953" s="22"/>
    </row>
    <row r="954" spans="1:1" ht="18" customHeight="1">
      <c r="A954" s="22"/>
    </row>
    <row r="955" spans="1:1" ht="18" customHeight="1">
      <c r="A955" s="22"/>
    </row>
    <row r="956" spans="1:1" ht="18" customHeight="1">
      <c r="A956" s="22"/>
    </row>
    <row r="957" spans="1:1" ht="18" customHeight="1">
      <c r="A957" s="22"/>
    </row>
    <row r="958" spans="1:1" ht="18" customHeight="1">
      <c r="A958" s="22"/>
    </row>
    <row r="959" spans="1:1" ht="18" customHeight="1">
      <c r="A959" s="22"/>
    </row>
    <row r="960" spans="1:1" ht="18" customHeight="1">
      <c r="A960" s="22"/>
    </row>
    <row r="961" spans="1:1" ht="18" customHeight="1">
      <c r="A961" s="22"/>
    </row>
    <row r="962" spans="1:1" ht="18" customHeight="1">
      <c r="A962" s="22"/>
    </row>
    <row r="963" spans="1:1" ht="18" customHeight="1">
      <c r="A963" s="22"/>
    </row>
    <row r="964" spans="1:1" ht="18" customHeight="1">
      <c r="A964" s="22"/>
    </row>
    <row r="965" spans="1:1" ht="18" customHeight="1">
      <c r="A965" s="22"/>
    </row>
    <row r="966" spans="1:1" ht="18" customHeight="1">
      <c r="A966" s="22"/>
    </row>
    <row r="967" spans="1:1" ht="18" customHeight="1">
      <c r="A967" s="22"/>
    </row>
    <row r="968" spans="1:1" ht="18" customHeight="1">
      <c r="A968" s="22"/>
    </row>
    <row r="969" spans="1:1" ht="18" customHeight="1">
      <c r="A969" s="22"/>
    </row>
    <row r="970" spans="1:1" ht="18" customHeight="1">
      <c r="A970" s="22"/>
    </row>
    <row r="971" spans="1:1" ht="18" customHeight="1">
      <c r="A971" s="22"/>
    </row>
    <row r="972" spans="1:1" ht="18" customHeight="1">
      <c r="A972" s="22"/>
    </row>
    <row r="973" spans="1:1" ht="18" customHeight="1">
      <c r="A973" s="22"/>
    </row>
    <row r="974" spans="1:1" ht="18" customHeight="1">
      <c r="A974" s="22"/>
    </row>
    <row r="975" spans="1:1" ht="18" customHeight="1">
      <c r="A975" s="22"/>
    </row>
    <row r="976" spans="1:1" ht="18" customHeight="1">
      <c r="A976" s="22"/>
    </row>
    <row r="977" spans="1:1" ht="18" customHeight="1">
      <c r="A977" s="22"/>
    </row>
    <row r="978" spans="1:1" ht="18" customHeight="1">
      <c r="A978" s="22"/>
    </row>
    <row r="979" spans="1:1" ht="18" customHeight="1">
      <c r="A979" s="22"/>
    </row>
    <row r="980" spans="1:1" ht="18" customHeight="1">
      <c r="A980" s="22"/>
    </row>
    <row r="981" spans="1:1" ht="18" customHeight="1">
      <c r="A981" s="22"/>
    </row>
    <row r="982" spans="1:1" ht="18" customHeight="1">
      <c r="A982" s="22"/>
    </row>
    <row r="983" spans="1:1" ht="18" customHeight="1">
      <c r="A983" s="22"/>
    </row>
    <row r="984" spans="1:1" ht="18" customHeight="1">
      <c r="A984" s="22"/>
    </row>
    <row r="985" spans="1:1" ht="18" customHeight="1">
      <c r="A985" s="22"/>
    </row>
    <row r="986" spans="1:1" ht="18" customHeight="1">
      <c r="A986" s="22"/>
    </row>
    <row r="987" spans="1:1" ht="18" customHeight="1">
      <c r="A987" s="22"/>
    </row>
    <row r="988" spans="1:1" ht="18" customHeight="1">
      <c r="A988" s="22"/>
    </row>
    <row r="989" spans="1:1" ht="18" customHeight="1">
      <c r="A989" s="22"/>
    </row>
    <row r="990" spans="1:1" ht="18" customHeight="1">
      <c r="A990" s="22"/>
    </row>
    <row r="991" spans="1:1" ht="18" customHeight="1">
      <c r="A991" s="22"/>
    </row>
    <row r="992" spans="1:1" ht="18" customHeight="1">
      <c r="A992" s="22"/>
    </row>
    <row r="993" spans="1:1" ht="18" customHeight="1">
      <c r="A993" s="22"/>
    </row>
    <row r="994" spans="1:1" ht="18" customHeight="1">
      <c r="A994" s="22"/>
    </row>
    <row r="995" spans="1:1" ht="18" customHeight="1">
      <c r="A995" s="22"/>
    </row>
    <row r="996" spans="1:1" ht="18" customHeight="1">
      <c r="A996" s="22"/>
    </row>
    <row r="997" spans="1:1" ht="18" customHeight="1">
      <c r="A997" s="22"/>
    </row>
    <row r="998" spans="1:1" ht="18" customHeight="1">
      <c r="A998" s="22"/>
    </row>
    <row r="999" spans="1:1" ht="18" customHeight="1">
      <c r="A999" s="22"/>
    </row>
    <row r="1000" spans="1:1" ht="18" customHeight="1">
      <c r="A1000" s="22"/>
    </row>
    <row r="1001" spans="1:1" ht="18" customHeight="1">
      <c r="A1001" s="22"/>
    </row>
    <row r="1002" spans="1:1" ht="18" customHeight="1">
      <c r="A1002" s="22"/>
    </row>
    <row r="1003" spans="1:1" ht="18" customHeight="1">
      <c r="A1003" s="22"/>
    </row>
    <row r="1004" spans="1:1" ht="18" customHeight="1">
      <c r="A1004" s="22"/>
    </row>
  </sheetData>
  <sheetProtection algorithmName="SHA-512" hashValue="ifaV9zzferowuyYOnILqZye3NAl8ZjXl6DjT/yAA4/Z3+4SqBeVTwc9UkeXI4AGhzKglT4EkW13p6UzzYWYBzQ==" saltValue="m0he7QUs85XVlwC9tr6AKQ==" spinCount="100000" sheet="1" objects="1" selectLockedCells="1"/>
  <mergeCells count="34">
    <mergeCell ref="A6:A7"/>
    <mergeCell ref="B6:V6"/>
    <mergeCell ref="W6:AP6"/>
    <mergeCell ref="AQ6:BJ6"/>
    <mergeCell ref="AQ10:BJ10"/>
    <mergeCell ref="AQ11:BJ11"/>
    <mergeCell ref="AQ14:BJ14"/>
    <mergeCell ref="AQ15:BJ15"/>
    <mergeCell ref="B5:V5"/>
    <mergeCell ref="W5:AP5"/>
    <mergeCell ref="AQ5:BJ5"/>
    <mergeCell ref="AQ7:AW7"/>
    <mergeCell ref="AX7:AY7"/>
    <mergeCell ref="BA7:BG7"/>
    <mergeCell ref="BH7:BI7"/>
    <mergeCell ref="AQ9:BJ9"/>
    <mergeCell ref="AD7:AE7"/>
    <mergeCell ref="AG7:AM7"/>
    <mergeCell ref="AN7:AO7"/>
    <mergeCell ref="W9:AP9"/>
    <mergeCell ref="W10:AP10"/>
    <mergeCell ref="B14:V14"/>
    <mergeCell ref="B15:V15"/>
    <mergeCell ref="O7:S7"/>
    <mergeCell ref="T7:U7"/>
    <mergeCell ref="W7:AC7"/>
    <mergeCell ref="W11:AP11"/>
    <mergeCell ref="W14:AP14"/>
    <mergeCell ref="W15:AP15"/>
    <mergeCell ref="B7:K7"/>
    <mergeCell ref="L7:M7"/>
    <mergeCell ref="B9:V9"/>
    <mergeCell ref="B10:V10"/>
    <mergeCell ref="B11:V11"/>
  </mergeCells>
  <phoneticPr fontId="2"/>
  <conditionalFormatting sqref="B14:V14">
    <cfRule type="expression" dxfId="64" priority="25">
      <formula>$B$14&lt;&gt;""</formula>
    </cfRule>
  </conditionalFormatting>
  <conditionalFormatting sqref="B15:V15">
    <cfRule type="expression" dxfId="63" priority="23" stopIfTrue="1">
      <formula>$B$14="なし"</formula>
    </cfRule>
    <cfRule type="expression" dxfId="62" priority="24">
      <formula>$B$15&lt;&gt;""</formula>
    </cfRule>
  </conditionalFormatting>
  <conditionalFormatting sqref="B9:BJ11">
    <cfRule type="expression" dxfId="61" priority="29">
      <formula>B9&lt;&gt;""</formula>
    </cfRule>
  </conditionalFormatting>
  <conditionalFormatting sqref="W14:AP14">
    <cfRule type="expression" dxfId="59" priority="21" stopIfTrue="1">
      <formula>$W$14&lt;&gt;""</formula>
    </cfRule>
  </conditionalFormatting>
  <conditionalFormatting sqref="W15:AP15">
    <cfRule type="expression" dxfId="56" priority="8" stopIfTrue="1">
      <formula>$W$14="なし"</formula>
    </cfRule>
    <cfRule type="expression" dxfId="55" priority="9" stopIfTrue="1">
      <formula>$W$15&lt;&gt;""</formula>
    </cfRule>
  </conditionalFormatting>
  <conditionalFormatting sqref="AQ14:BJ14">
    <cfRule type="expression" dxfId="51" priority="13" stopIfTrue="1">
      <formula>$AQ$14&lt;&gt;""</formula>
    </cfRule>
  </conditionalFormatting>
  <conditionalFormatting sqref="AQ15:BJ15">
    <cfRule type="expression" dxfId="48" priority="2" stopIfTrue="1">
      <formula>$AQ$14="なし"</formula>
    </cfRule>
    <cfRule type="expression" dxfId="47" priority="3" stopIfTrue="1">
      <formula>$AQ$15&lt;&gt;""</formula>
    </cfRule>
  </conditionalFormatting>
  <dataValidations count="1">
    <dataValidation allowBlank="1" showInputMessage="1" showErrorMessage="1" promptTitle="前年度の対策" prompt="前年度のエコアクションがない場合は「なし」と入力してください。" sqref="B14:BJ14" xr:uid="{5520A2F6-F000-404A-A9A9-D3FF00DA5765}"/>
  </dataValidations>
  <pageMargins left="0.70866141732283472" right="0.70866141732283472" top="0.74803149606299213" bottom="0.74803149606299213" header="0" footer="0"/>
  <pageSetup paperSize="9" scale="44"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34" id="{75B27CA5-60E3-4D2B-947B-380D9A46F3F1}">
            <xm:f>OR(基本情報!$T$75="〇",基本情報!$T$77="〇",基本情報!$AA$73="〇",基本情報!$AS$73="〇")</xm:f>
            <x14:dxf>
              <fill>
                <patternFill>
                  <bgColor rgb="FFFFFFCC"/>
                </patternFill>
              </fill>
            </x14:dxf>
          </x14:cfRule>
          <xm:sqref>W9:AP11</xm:sqref>
        </x14:conditionalFormatting>
        <x14:conditionalFormatting xmlns:xm="http://schemas.microsoft.com/office/excel/2006/main">
          <x14:cfRule type="expression" priority="22" stopIfTrue="1" id="{B980191A-A4C5-4EEC-A038-EA643BCA9035}">
            <xm:f>OR(基本情報!$AA$73="〇",基本情報!$AS$73="〇",基本情報!$T$75="〇",基本情報!$T$77="〇")</xm:f>
            <x14:dxf>
              <fill>
                <patternFill patternType="solid">
                  <fgColor rgb="FFFFFFCC"/>
                  <bgColor rgb="FFFFFFCC"/>
                </patternFill>
              </fill>
            </x14:dxf>
          </x14:cfRule>
          <xm:sqref>W14:AP14</xm:sqref>
        </x14:conditionalFormatting>
        <x14:conditionalFormatting xmlns:xm="http://schemas.microsoft.com/office/excel/2006/main">
          <x14:cfRule type="expression" priority="7" stopIfTrue="1" id="{EEAFDEAC-038D-4596-B772-6C803814334F}">
            <xm:f>NOT(OR(基本情報!$AA$73="〇",基本情報!$AS$73="〇",基本情報!$T$75="〇",基本情報!$T$77="〇"))</xm:f>
            <x14:dxf>
              <fill>
                <patternFill patternType="none">
                  <bgColor auto="1"/>
                </patternFill>
              </fill>
            </x14:dxf>
          </x14:cfRule>
          <xm:sqref>W14:AP15</xm:sqref>
        </x14:conditionalFormatting>
        <x14:conditionalFormatting xmlns:xm="http://schemas.microsoft.com/office/excel/2006/main">
          <x14:cfRule type="expression" priority="10" stopIfTrue="1" id="{6B020C6B-91E3-4849-91B5-A14EBCC79D9E}">
            <xm:f>OR(基本情報!$AA$73="〇",基本情報!$AS$73="〇",基本情報!$T$75="〇",基本情報!$T$77="〇")</xm:f>
            <x14:dxf>
              <fill>
                <patternFill patternType="solid">
                  <bgColor rgb="FFFFFFCC"/>
                </patternFill>
              </fill>
            </x14:dxf>
          </x14:cfRule>
          <xm:sqref>W15:AP15</xm:sqref>
        </x14:conditionalFormatting>
        <x14:conditionalFormatting xmlns:xm="http://schemas.microsoft.com/office/excel/2006/main">
          <x14:cfRule type="expression" priority="32" id="{2093C20D-2E70-48D4-A8F6-A69924EF87D8}">
            <xm:f>基本情報!$O$79="〇"</xm:f>
            <x14:dxf>
              <fill>
                <patternFill>
                  <bgColor rgb="FFFFFFCC"/>
                </patternFill>
              </fill>
            </x14:dxf>
          </x14:cfRule>
          <xm:sqref>AQ9:BJ11</xm:sqref>
        </x14:conditionalFormatting>
        <x14:conditionalFormatting xmlns:xm="http://schemas.microsoft.com/office/excel/2006/main">
          <x14:cfRule type="expression" priority="6" stopIfTrue="1" id="{307725FA-7246-41CC-93BC-9C560562BA29}">
            <xm:f>NOT(OR(基本情報!$O$79="〇",基本情報!$V$79="〇",基本情報!$AL$79="〇"))</xm:f>
            <x14:dxf>
              <fill>
                <patternFill patternType="none">
                  <fgColor auto="1"/>
                  <bgColor auto="1"/>
                </patternFill>
              </fill>
            </x14:dxf>
          </x14:cfRule>
          <x14:cfRule type="expression" priority="14" id="{1EA102AC-C837-4433-8118-B088B2395FE6}">
            <xm:f>OR(基本情報!$O$79="〇",基本情報!$V$79="〇",基本情報!$AL$79="〇")</xm:f>
            <x14:dxf>
              <fill>
                <patternFill>
                  <bgColor rgb="FFFFFFCC"/>
                </patternFill>
              </fill>
            </x14:dxf>
          </x14:cfRule>
          <xm:sqref>AQ14:BJ14</xm:sqref>
        </x14:conditionalFormatting>
        <x14:conditionalFormatting xmlns:xm="http://schemas.microsoft.com/office/excel/2006/main">
          <x14:cfRule type="expression" priority="1" stopIfTrue="1" id="{CE2086F7-E536-4287-92E8-E0C69D19DEFB}">
            <xm:f>NOT(OR(基本情報!$O$79="〇",基本情報!$V$79="〇",基本情報!$AL$79="〇"))</xm:f>
            <x14:dxf>
              <fill>
                <patternFill patternType="none">
                  <bgColor auto="1"/>
                </patternFill>
              </fill>
            </x14:dxf>
          </x14:cfRule>
          <x14:cfRule type="expression" priority="4" id="{0090C4AD-C23C-4292-985A-E533B4F81AE1}">
            <xm:f>OR(基本情報!$O$79="〇",基本情報!$V$79="〇",基本情報!$AL$79="〇")</xm:f>
            <x14:dxf>
              <fill>
                <patternFill>
                  <bgColor rgb="FFFFFFCC"/>
                </patternFill>
              </fill>
            </x14:dxf>
          </x14:cfRule>
          <xm:sqref>AQ15:BJ15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999"/>
  <sheetViews>
    <sheetView showGridLines="0" zoomScale="50" zoomScaleNormal="50" workbookViewId="0">
      <pane xSplit="2" ySplit="6" topLeftCell="C27" activePane="bottomRight" state="frozen"/>
      <selection pane="topRight" activeCell="C1" sqref="C1"/>
      <selection pane="bottomLeft" activeCell="A7" sqref="A7"/>
      <selection pane="bottomRight" activeCell="G30" sqref="G30"/>
    </sheetView>
  </sheetViews>
  <sheetFormatPr defaultColWidth="14.453125" defaultRowHeight="15" customHeight="1"/>
  <cols>
    <col min="1" max="1" width="1.1796875" style="5" customWidth="1"/>
    <col min="2" max="2" width="34.453125" style="5" customWidth="1"/>
    <col min="3" max="3" width="12.1796875" style="5" customWidth="1"/>
    <col min="4" max="4" width="46" style="5" customWidth="1"/>
    <col min="5" max="5" width="6.81640625" style="5" customWidth="1"/>
    <col min="6" max="6" width="56.81640625" style="5" customWidth="1"/>
    <col min="7" max="7" width="55.453125" style="5" customWidth="1"/>
    <col min="8" max="8" width="8.81640625" style="5" customWidth="1"/>
    <col min="9" max="9" width="43.81640625" style="5" customWidth="1"/>
    <col min="10" max="10" width="52.81640625" style="5" customWidth="1"/>
    <col min="11" max="26" width="8.81640625" style="5" customWidth="1"/>
    <col min="27" max="16384" width="14.453125" style="5"/>
  </cols>
  <sheetData>
    <row r="1" spans="1:26" ht="15" customHeight="1">
      <c r="A1" s="19" t="s">
        <v>244</v>
      </c>
      <c r="B1" s="14"/>
    </row>
    <row r="2" spans="1:26" ht="15" customHeight="1">
      <c r="B2" s="14"/>
      <c r="H2" s="724"/>
    </row>
    <row r="3" spans="1:26" ht="15" customHeight="1">
      <c r="A3" s="87" t="s">
        <v>106</v>
      </c>
      <c r="B3" s="14"/>
      <c r="H3" s="296"/>
    </row>
    <row r="4" spans="1:26" ht="13">
      <c r="B4" s="14"/>
      <c r="I4" s="87" t="s">
        <v>158</v>
      </c>
    </row>
    <row r="5" spans="1:26" ht="18" customHeight="1">
      <c r="A5" s="588" t="s">
        <v>108</v>
      </c>
      <c r="B5" s="275"/>
      <c r="C5" s="725" t="s">
        <v>109</v>
      </c>
      <c r="D5" s="96" t="s">
        <v>159</v>
      </c>
      <c r="E5" s="164"/>
      <c r="F5" s="722" t="s">
        <v>235</v>
      </c>
      <c r="G5" s="720" t="s">
        <v>236</v>
      </c>
      <c r="I5" s="718" t="s">
        <v>239</v>
      </c>
      <c r="J5" s="720" t="s">
        <v>237</v>
      </c>
    </row>
    <row r="6" spans="1:26" ht="18" customHeight="1">
      <c r="A6" s="277"/>
      <c r="B6" s="278"/>
      <c r="C6" s="726"/>
      <c r="D6" s="97" t="s">
        <v>161</v>
      </c>
      <c r="E6" s="202" t="s">
        <v>225</v>
      </c>
      <c r="F6" s="723"/>
      <c r="G6" s="727"/>
      <c r="H6" s="22"/>
      <c r="I6" s="719"/>
      <c r="J6" s="721"/>
      <c r="K6" s="22"/>
      <c r="L6" s="22"/>
      <c r="M6" s="22"/>
      <c r="N6" s="22"/>
      <c r="O6" s="22"/>
      <c r="P6" s="22"/>
      <c r="Q6" s="22"/>
      <c r="R6" s="22"/>
      <c r="S6" s="22"/>
      <c r="T6" s="22"/>
      <c r="U6" s="22"/>
      <c r="V6" s="22"/>
      <c r="W6" s="22"/>
      <c r="X6" s="22"/>
      <c r="Y6" s="22"/>
      <c r="Z6" s="22"/>
    </row>
    <row r="7" spans="1:26" ht="23.25" customHeight="1">
      <c r="A7" s="98" t="s">
        <v>113</v>
      </c>
      <c r="B7" s="99"/>
      <c r="C7" s="100"/>
      <c r="D7" s="178"/>
      <c r="E7" s="198"/>
      <c r="F7" s="199"/>
      <c r="G7" s="179"/>
      <c r="H7" s="217"/>
      <c r="I7" s="178"/>
      <c r="J7" s="180"/>
      <c r="K7" s="101"/>
      <c r="L7" s="101"/>
      <c r="M7" s="101"/>
      <c r="N7" s="101"/>
      <c r="O7" s="101"/>
      <c r="P7" s="101"/>
      <c r="Q7" s="101"/>
      <c r="R7" s="101"/>
      <c r="S7" s="101"/>
      <c r="T7" s="101"/>
      <c r="U7" s="101"/>
      <c r="V7" s="101"/>
      <c r="W7" s="101"/>
      <c r="X7" s="101"/>
      <c r="Y7" s="101"/>
      <c r="Z7" s="101"/>
    </row>
    <row r="8" spans="1:26" ht="54" customHeight="1">
      <c r="A8" s="102"/>
      <c r="B8" s="103" t="s">
        <v>117</v>
      </c>
      <c r="C8" s="203"/>
      <c r="D8" s="204"/>
      <c r="E8" s="270"/>
      <c r="F8" s="205"/>
      <c r="G8" s="206"/>
      <c r="H8" s="115"/>
      <c r="I8" s="207"/>
      <c r="J8" s="208"/>
    </row>
    <row r="9" spans="1:26" ht="54" customHeight="1">
      <c r="A9" s="102"/>
      <c r="B9" s="103" t="s">
        <v>118</v>
      </c>
      <c r="C9" s="203"/>
      <c r="D9" s="204"/>
      <c r="E9" s="270"/>
      <c r="F9" s="205"/>
      <c r="G9" s="206"/>
      <c r="H9" s="115"/>
      <c r="I9" s="207"/>
      <c r="J9" s="208"/>
    </row>
    <row r="10" spans="1:26" ht="54" customHeight="1">
      <c r="A10" s="102"/>
      <c r="B10" s="103" t="s">
        <v>119</v>
      </c>
      <c r="C10" s="203"/>
      <c r="D10" s="204"/>
      <c r="E10" s="270"/>
      <c r="F10" s="205"/>
      <c r="G10" s="206"/>
      <c r="H10" s="115"/>
      <c r="I10" s="207"/>
      <c r="J10" s="208"/>
    </row>
    <row r="11" spans="1:26" ht="54" customHeight="1">
      <c r="A11" s="102"/>
      <c r="B11" s="103" t="s">
        <v>120</v>
      </c>
      <c r="C11" s="203"/>
      <c r="D11" s="204"/>
      <c r="E11" s="270"/>
      <c r="F11" s="205"/>
      <c r="G11" s="206"/>
      <c r="H11" s="115"/>
      <c r="I11" s="207"/>
      <c r="J11" s="208"/>
    </row>
    <row r="12" spans="1:26" ht="24" customHeight="1">
      <c r="A12" s="104" t="s">
        <v>121</v>
      </c>
      <c r="B12" s="105"/>
      <c r="C12" s="106"/>
      <c r="D12" s="181"/>
      <c r="E12" s="200"/>
      <c r="F12" s="201"/>
      <c r="G12" s="148"/>
      <c r="H12" s="217"/>
      <c r="I12" s="182"/>
      <c r="J12" s="183"/>
      <c r="K12" s="101"/>
      <c r="L12" s="101"/>
      <c r="M12" s="101"/>
      <c r="N12" s="101"/>
      <c r="O12" s="101"/>
      <c r="P12" s="101"/>
      <c r="Q12" s="101"/>
      <c r="R12" s="101"/>
      <c r="S12" s="101"/>
      <c r="T12" s="101"/>
      <c r="U12" s="101"/>
      <c r="V12" s="101"/>
      <c r="W12" s="101"/>
      <c r="X12" s="101"/>
      <c r="Y12" s="101"/>
      <c r="Z12" s="101"/>
    </row>
    <row r="13" spans="1:26" ht="54" customHeight="1">
      <c r="A13" s="102"/>
      <c r="B13" s="103" t="s">
        <v>122</v>
      </c>
      <c r="C13" s="203"/>
      <c r="D13" s="204"/>
      <c r="E13" s="270"/>
      <c r="F13" s="205"/>
      <c r="G13" s="206"/>
      <c r="H13" s="115"/>
      <c r="I13" s="207"/>
      <c r="J13" s="208"/>
    </row>
    <row r="14" spans="1:26" ht="54" customHeight="1">
      <c r="A14" s="102"/>
      <c r="B14" s="103" t="s">
        <v>124</v>
      </c>
      <c r="C14" s="203"/>
      <c r="D14" s="204"/>
      <c r="E14" s="270"/>
      <c r="F14" s="205"/>
      <c r="G14" s="206"/>
      <c r="H14" s="115"/>
      <c r="I14" s="207"/>
      <c r="J14" s="208"/>
    </row>
    <row r="15" spans="1:26" ht="54" customHeight="1">
      <c r="A15" s="102"/>
      <c r="B15" s="103" t="s">
        <v>125</v>
      </c>
      <c r="C15" s="203"/>
      <c r="D15" s="204"/>
      <c r="E15" s="270"/>
      <c r="F15" s="205"/>
      <c r="G15" s="206"/>
      <c r="H15" s="115"/>
      <c r="I15" s="207"/>
      <c r="J15" s="208"/>
    </row>
    <row r="16" spans="1:26" ht="54" customHeight="1">
      <c r="A16" s="102"/>
      <c r="B16" s="103" t="s">
        <v>126</v>
      </c>
      <c r="C16" s="203"/>
      <c r="D16" s="204"/>
      <c r="E16" s="270"/>
      <c r="F16" s="205"/>
      <c r="G16" s="206"/>
      <c r="H16" s="115"/>
      <c r="I16" s="207"/>
      <c r="J16" s="208"/>
    </row>
    <row r="17" spans="1:26" ht="24" customHeight="1">
      <c r="A17" s="104" t="s">
        <v>127</v>
      </c>
      <c r="B17" s="105"/>
      <c r="C17" s="106"/>
      <c r="D17" s="181"/>
      <c r="E17" s="200"/>
      <c r="F17" s="201"/>
      <c r="G17" s="148"/>
      <c r="H17" s="217"/>
      <c r="I17" s="182"/>
      <c r="J17" s="183"/>
      <c r="K17" s="101"/>
      <c r="L17" s="101"/>
      <c r="M17" s="101"/>
      <c r="N17" s="101"/>
      <c r="O17" s="101"/>
      <c r="P17" s="101"/>
      <c r="Q17" s="101"/>
      <c r="R17" s="101"/>
      <c r="S17" s="101"/>
      <c r="T17" s="101"/>
      <c r="U17" s="101"/>
      <c r="V17" s="101"/>
      <c r="W17" s="101"/>
      <c r="X17" s="101"/>
      <c r="Y17" s="101"/>
      <c r="Z17" s="101"/>
    </row>
    <row r="18" spans="1:26" ht="54" customHeight="1">
      <c r="A18" s="102"/>
      <c r="B18" s="103" t="s">
        <v>128</v>
      </c>
      <c r="C18" s="203"/>
      <c r="D18" s="204"/>
      <c r="E18" s="270"/>
      <c r="F18" s="205"/>
      <c r="G18" s="206"/>
      <c r="H18" s="115"/>
      <c r="I18" s="207"/>
      <c r="J18" s="208"/>
    </row>
    <row r="19" spans="1:26" ht="54" customHeight="1">
      <c r="A19" s="102"/>
      <c r="B19" s="103" t="s">
        <v>129</v>
      </c>
      <c r="C19" s="203"/>
      <c r="D19" s="204"/>
      <c r="E19" s="270"/>
      <c r="F19" s="205"/>
      <c r="G19" s="206"/>
      <c r="H19" s="115"/>
      <c r="I19" s="207"/>
      <c r="J19" s="208"/>
    </row>
    <row r="20" spans="1:26" ht="54" customHeight="1">
      <c r="A20" s="102"/>
      <c r="B20" s="103" t="s">
        <v>130</v>
      </c>
      <c r="C20" s="203"/>
      <c r="D20" s="204"/>
      <c r="E20" s="270"/>
      <c r="F20" s="205"/>
      <c r="G20" s="206"/>
      <c r="H20" s="115"/>
      <c r="I20" s="207"/>
      <c r="J20" s="208"/>
    </row>
    <row r="21" spans="1:26" ht="54" customHeight="1">
      <c r="A21" s="102"/>
      <c r="B21" s="103" t="s">
        <v>131</v>
      </c>
      <c r="C21" s="203"/>
      <c r="D21" s="204"/>
      <c r="E21" s="270"/>
      <c r="F21" s="205"/>
      <c r="G21" s="206"/>
      <c r="H21" s="115"/>
      <c r="I21" s="207"/>
      <c r="J21" s="208"/>
    </row>
    <row r="22" spans="1:26" ht="24" customHeight="1">
      <c r="A22" s="104" t="s">
        <v>132</v>
      </c>
      <c r="B22" s="105"/>
      <c r="C22" s="106"/>
      <c r="D22" s="181"/>
      <c r="E22" s="200"/>
      <c r="F22" s="201"/>
      <c r="G22" s="148"/>
      <c r="H22" s="217"/>
      <c r="I22" s="182"/>
      <c r="J22" s="183"/>
      <c r="K22" s="101"/>
      <c r="L22" s="101"/>
      <c r="M22" s="101"/>
      <c r="N22" s="101"/>
      <c r="O22" s="101"/>
      <c r="P22" s="101"/>
      <c r="Q22" s="101"/>
      <c r="R22" s="101"/>
      <c r="S22" s="101"/>
      <c r="T22" s="101"/>
      <c r="U22" s="101"/>
      <c r="V22" s="101"/>
      <c r="W22" s="101"/>
      <c r="X22" s="101"/>
      <c r="Y22" s="101"/>
      <c r="Z22" s="101"/>
    </row>
    <row r="23" spans="1:26" ht="54" customHeight="1">
      <c r="A23" s="102"/>
      <c r="B23" s="103" t="s">
        <v>133</v>
      </c>
      <c r="C23" s="203"/>
      <c r="D23" s="204"/>
      <c r="E23" s="270"/>
      <c r="F23" s="205"/>
      <c r="G23" s="206"/>
      <c r="H23" s="115"/>
      <c r="I23" s="207"/>
      <c r="J23" s="208"/>
    </row>
    <row r="24" spans="1:26" ht="54" customHeight="1">
      <c r="A24" s="102"/>
      <c r="B24" s="103" t="s">
        <v>134</v>
      </c>
      <c r="C24" s="203"/>
      <c r="D24" s="204"/>
      <c r="E24" s="270"/>
      <c r="F24" s="205"/>
      <c r="G24" s="206"/>
      <c r="H24" s="115"/>
      <c r="I24" s="207"/>
      <c r="J24" s="208"/>
    </row>
    <row r="25" spans="1:26" ht="54" customHeight="1">
      <c r="A25" s="107"/>
      <c r="B25" s="103" t="s">
        <v>135</v>
      </c>
      <c r="C25" s="203"/>
      <c r="D25" s="204"/>
      <c r="E25" s="270"/>
      <c r="F25" s="205"/>
      <c r="G25" s="206"/>
      <c r="H25" s="115"/>
      <c r="I25" s="207"/>
      <c r="J25" s="208"/>
    </row>
    <row r="26" spans="1:26" ht="24" customHeight="1">
      <c r="A26" s="104" t="s">
        <v>136</v>
      </c>
      <c r="B26" s="105"/>
      <c r="C26" s="106"/>
      <c r="D26" s="181"/>
      <c r="E26" s="200"/>
      <c r="F26" s="201"/>
      <c r="G26" s="148"/>
      <c r="H26" s="217"/>
      <c r="I26" s="182"/>
      <c r="J26" s="183"/>
      <c r="K26" s="101"/>
      <c r="L26" s="101"/>
      <c r="M26" s="101"/>
      <c r="N26" s="101"/>
      <c r="O26" s="101"/>
      <c r="P26" s="101"/>
      <c r="Q26" s="101"/>
      <c r="R26" s="101"/>
      <c r="S26" s="101"/>
      <c r="T26" s="101"/>
      <c r="U26" s="101"/>
      <c r="V26" s="101"/>
      <c r="W26" s="101"/>
      <c r="X26" s="101"/>
      <c r="Y26" s="101"/>
      <c r="Z26" s="101"/>
    </row>
    <row r="27" spans="1:26" ht="54" customHeight="1">
      <c r="A27" s="102"/>
      <c r="B27" s="103" t="s">
        <v>137</v>
      </c>
      <c r="C27" s="203"/>
      <c r="D27" s="204"/>
      <c r="E27" s="270"/>
      <c r="F27" s="205"/>
      <c r="G27" s="206"/>
      <c r="H27" s="115"/>
      <c r="I27" s="207"/>
      <c r="J27" s="208"/>
    </row>
    <row r="28" spans="1:26" ht="54" customHeight="1">
      <c r="A28" s="102"/>
      <c r="B28" s="103" t="s">
        <v>138</v>
      </c>
      <c r="C28" s="203"/>
      <c r="D28" s="204"/>
      <c r="E28" s="270"/>
      <c r="F28" s="205"/>
      <c r="G28" s="206"/>
      <c r="H28" s="115"/>
      <c r="I28" s="207"/>
      <c r="J28" s="208"/>
    </row>
    <row r="29" spans="1:26" ht="54" customHeight="1">
      <c r="A29" s="102"/>
      <c r="B29" s="103" t="s">
        <v>139</v>
      </c>
      <c r="C29" s="203"/>
      <c r="D29" s="204"/>
      <c r="E29" s="270"/>
      <c r="F29" s="205"/>
      <c r="G29" s="206"/>
      <c r="H29" s="115"/>
      <c r="I29" s="207"/>
      <c r="J29" s="208"/>
    </row>
    <row r="30" spans="1:26" ht="54" customHeight="1">
      <c r="A30" s="102"/>
      <c r="B30" s="103" t="s">
        <v>140</v>
      </c>
      <c r="C30" s="203"/>
      <c r="D30" s="204"/>
      <c r="E30" s="270"/>
      <c r="F30" s="205"/>
      <c r="G30" s="206"/>
      <c r="H30" s="115"/>
      <c r="I30" s="207"/>
      <c r="J30" s="208"/>
    </row>
    <row r="31" spans="1:26" ht="24" customHeight="1">
      <c r="A31" s="104" t="s">
        <v>141</v>
      </c>
      <c r="B31" s="105"/>
      <c r="C31" s="105"/>
      <c r="D31" s="181"/>
      <c r="E31" s="200"/>
      <c r="F31" s="201"/>
      <c r="G31" s="148"/>
      <c r="H31" s="217"/>
      <c r="I31" s="182"/>
      <c r="J31" s="183"/>
      <c r="K31" s="101"/>
      <c r="L31" s="101"/>
      <c r="M31" s="101"/>
      <c r="N31" s="101"/>
      <c r="O31" s="101"/>
      <c r="P31" s="101"/>
      <c r="Q31" s="101"/>
      <c r="R31" s="101"/>
      <c r="S31" s="101"/>
      <c r="T31" s="101"/>
      <c r="U31" s="101"/>
      <c r="V31" s="101"/>
      <c r="W31" s="101"/>
      <c r="X31" s="101"/>
      <c r="Y31" s="101"/>
      <c r="Z31" s="101"/>
    </row>
    <row r="32" spans="1:26" ht="54" customHeight="1">
      <c r="A32" s="102"/>
      <c r="B32" s="216"/>
      <c r="C32" s="209"/>
      <c r="D32" s="204"/>
      <c r="E32" s="270"/>
      <c r="F32" s="205"/>
      <c r="G32" s="206"/>
      <c r="H32" s="115"/>
      <c r="I32" s="207"/>
      <c r="J32" s="208"/>
    </row>
    <row r="33" spans="1:10" ht="54" customHeight="1">
      <c r="A33" s="102"/>
      <c r="B33" s="216"/>
      <c r="C33" s="209"/>
      <c r="D33" s="204"/>
      <c r="E33" s="270"/>
      <c r="F33" s="205"/>
      <c r="G33" s="206"/>
      <c r="H33" s="115"/>
      <c r="I33" s="207"/>
      <c r="J33" s="208"/>
    </row>
    <row r="34" spans="1:10" ht="54" customHeight="1">
      <c r="A34" s="102"/>
      <c r="B34" s="216"/>
      <c r="C34" s="209"/>
      <c r="D34" s="204"/>
      <c r="E34" s="270"/>
      <c r="F34" s="205"/>
      <c r="G34" s="206"/>
      <c r="H34" s="115"/>
      <c r="I34" s="207"/>
      <c r="J34" s="208"/>
    </row>
    <row r="35" spans="1:10" ht="54" customHeight="1">
      <c r="A35" s="177"/>
      <c r="B35" s="273"/>
      <c r="C35" s="210"/>
      <c r="D35" s="211"/>
      <c r="E35" s="271"/>
      <c r="F35" s="212"/>
      <c r="G35" s="213"/>
      <c r="H35" s="115"/>
      <c r="I35" s="214"/>
      <c r="J35" s="215"/>
    </row>
    <row r="36" spans="1:10" ht="13">
      <c r="B36" s="14"/>
    </row>
    <row r="37" spans="1:10" ht="13">
      <c r="B37" s="14"/>
    </row>
    <row r="38" spans="1:10" ht="13">
      <c r="B38" s="14"/>
    </row>
    <row r="39" spans="1:10" ht="13">
      <c r="B39" s="14"/>
    </row>
    <row r="40" spans="1:10" ht="13">
      <c r="B40" s="14"/>
    </row>
    <row r="41" spans="1:10" ht="13">
      <c r="B41" s="14"/>
    </row>
    <row r="42" spans="1:10" ht="13">
      <c r="B42" s="14"/>
    </row>
    <row r="43" spans="1:10" ht="13">
      <c r="B43" s="14"/>
    </row>
    <row r="44" spans="1:10" ht="13">
      <c r="B44" s="14"/>
    </row>
    <row r="45" spans="1:10" ht="13">
      <c r="B45" s="14"/>
    </row>
    <row r="46" spans="1:10" ht="13">
      <c r="B46" s="14"/>
    </row>
    <row r="47" spans="1:10" ht="13">
      <c r="B47" s="14"/>
    </row>
    <row r="48" spans="1:10" ht="13">
      <c r="B48" s="14"/>
    </row>
    <row r="49" spans="2:2" ht="13">
      <c r="B49" s="14"/>
    </row>
    <row r="50" spans="2:2" ht="13">
      <c r="B50" s="14"/>
    </row>
    <row r="51" spans="2:2" ht="13">
      <c r="B51" s="14"/>
    </row>
    <row r="52" spans="2:2" ht="13">
      <c r="B52" s="14"/>
    </row>
    <row r="53" spans="2:2" ht="13">
      <c r="B53" s="14"/>
    </row>
    <row r="54" spans="2:2" ht="13">
      <c r="B54" s="14"/>
    </row>
    <row r="55" spans="2:2" ht="13">
      <c r="B55" s="14"/>
    </row>
    <row r="56" spans="2:2" ht="13">
      <c r="B56" s="14"/>
    </row>
    <row r="57" spans="2:2" ht="13">
      <c r="B57" s="14"/>
    </row>
    <row r="58" spans="2:2" ht="13">
      <c r="B58" s="14"/>
    </row>
    <row r="59" spans="2:2" ht="13">
      <c r="B59" s="14"/>
    </row>
    <row r="60" spans="2:2" ht="13">
      <c r="B60" s="14"/>
    </row>
    <row r="61" spans="2:2" ht="13">
      <c r="B61" s="14"/>
    </row>
    <row r="62" spans="2:2" ht="13">
      <c r="B62" s="14"/>
    </row>
    <row r="63" spans="2:2" ht="13">
      <c r="B63" s="14"/>
    </row>
    <row r="64" spans="2:2" ht="13">
      <c r="B64" s="14"/>
    </row>
    <row r="65" spans="2:2" ht="13">
      <c r="B65" s="14"/>
    </row>
    <row r="66" spans="2:2" ht="13">
      <c r="B66" s="14"/>
    </row>
    <row r="67" spans="2:2" ht="13">
      <c r="B67" s="14"/>
    </row>
    <row r="68" spans="2:2" ht="13">
      <c r="B68" s="14"/>
    </row>
    <row r="69" spans="2:2" ht="13">
      <c r="B69" s="14"/>
    </row>
    <row r="70" spans="2:2" ht="13">
      <c r="B70" s="14"/>
    </row>
    <row r="71" spans="2:2" ht="13">
      <c r="B71" s="14"/>
    </row>
    <row r="72" spans="2:2" ht="13">
      <c r="B72" s="14"/>
    </row>
    <row r="73" spans="2:2" ht="13">
      <c r="B73" s="14"/>
    </row>
    <row r="74" spans="2:2" ht="13">
      <c r="B74" s="14"/>
    </row>
    <row r="75" spans="2:2" ht="13">
      <c r="B75" s="14"/>
    </row>
    <row r="76" spans="2:2" ht="13">
      <c r="B76" s="14"/>
    </row>
    <row r="77" spans="2:2" ht="13">
      <c r="B77" s="14"/>
    </row>
    <row r="78" spans="2:2" ht="13">
      <c r="B78" s="14"/>
    </row>
    <row r="79" spans="2:2" ht="13">
      <c r="B79" s="14"/>
    </row>
    <row r="80" spans="2:2" ht="13">
      <c r="B80" s="14"/>
    </row>
    <row r="81" spans="2:2" ht="13">
      <c r="B81" s="14"/>
    </row>
    <row r="82" spans="2:2" ht="13">
      <c r="B82" s="14"/>
    </row>
    <row r="83" spans="2:2" ht="13">
      <c r="B83" s="14"/>
    </row>
    <row r="84" spans="2:2" ht="13">
      <c r="B84" s="14"/>
    </row>
    <row r="85" spans="2:2" ht="13">
      <c r="B85" s="14"/>
    </row>
    <row r="86" spans="2:2" ht="13">
      <c r="B86" s="14"/>
    </row>
    <row r="87" spans="2:2" ht="13">
      <c r="B87" s="14"/>
    </row>
    <row r="88" spans="2:2" ht="13">
      <c r="B88" s="14"/>
    </row>
    <row r="89" spans="2:2" ht="13">
      <c r="B89" s="14"/>
    </row>
    <row r="90" spans="2:2" ht="13">
      <c r="B90" s="14"/>
    </row>
    <row r="91" spans="2:2" ht="13">
      <c r="B91" s="14"/>
    </row>
    <row r="92" spans="2:2" ht="13">
      <c r="B92" s="14"/>
    </row>
    <row r="93" spans="2:2" ht="13">
      <c r="B93" s="14"/>
    </row>
    <row r="94" spans="2:2" ht="13">
      <c r="B94" s="14"/>
    </row>
    <row r="95" spans="2:2" ht="13">
      <c r="B95" s="14"/>
    </row>
    <row r="96" spans="2:2" ht="13">
      <c r="B96" s="14"/>
    </row>
    <row r="97" spans="2:2" ht="13">
      <c r="B97" s="14"/>
    </row>
    <row r="98" spans="2:2" ht="13">
      <c r="B98" s="14"/>
    </row>
    <row r="99" spans="2:2" ht="13">
      <c r="B99" s="14"/>
    </row>
    <row r="100" spans="2:2" ht="13">
      <c r="B100" s="14"/>
    </row>
    <row r="101" spans="2:2" ht="13">
      <c r="B101" s="14"/>
    </row>
    <row r="102" spans="2:2" ht="13">
      <c r="B102" s="14"/>
    </row>
    <row r="103" spans="2:2" ht="13">
      <c r="B103" s="14"/>
    </row>
    <row r="104" spans="2:2" ht="13">
      <c r="B104" s="14"/>
    </row>
    <row r="105" spans="2:2" ht="13">
      <c r="B105" s="14"/>
    </row>
    <row r="106" spans="2:2" ht="13">
      <c r="B106" s="14"/>
    </row>
    <row r="107" spans="2:2" ht="13">
      <c r="B107" s="14"/>
    </row>
    <row r="108" spans="2:2" ht="13">
      <c r="B108" s="14"/>
    </row>
    <row r="109" spans="2:2" ht="13">
      <c r="B109" s="14"/>
    </row>
    <row r="110" spans="2:2" ht="13">
      <c r="B110" s="14"/>
    </row>
    <row r="111" spans="2:2" ht="13">
      <c r="B111" s="14"/>
    </row>
    <row r="112" spans="2:2" ht="13">
      <c r="B112" s="14"/>
    </row>
    <row r="113" spans="2:2" ht="13">
      <c r="B113" s="14"/>
    </row>
    <row r="114" spans="2:2" ht="13">
      <c r="B114" s="14"/>
    </row>
    <row r="115" spans="2:2" ht="13">
      <c r="B115" s="14"/>
    </row>
    <row r="116" spans="2:2" ht="13">
      <c r="B116" s="14"/>
    </row>
    <row r="117" spans="2:2" ht="13">
      <c r="B117" s="14"/>
    </row>
    <row r="118" spans="2:2" ht="13">
      <c r="B118" s="14"/>
    </row>
    <row r="119" spans="2:2" ht="13">
      <c r="B119" s="14"/>
    </row>
    <row r="120" spans="2:2" ht="13">
      <c r="B120" s="14"/>
    </row>
    <row r="121" spans="2:2" ht="13">
      <c r="B121" s="14"/>
    </row>
    <row r="122" spans="2:2" ht="13">
      <c r="B122" s="14"/>
    </row>
    <row r="123" spans="2:2" ht="13">
      <c r="B123" s="14"/>
    </row>
    <row r="124" spans="2:2" ht="13">
      <c r="B124" s="14"/>
    </row>
    <row r="125" spans="2:2" ht="13">
      <c r="B125" s="14"/>
    </row>
    <row r="126" spans="2:2" ht="13">
      <c r="B126" s="14"/>
    </row>
    <row r="127" spans="2:2" ht="13">
      <c r="B127" s="14"/>
    </row>
    <row r="128" spans="2:2" ht="13">
      <c r="B128" s="14"/>
    </row>
    <row r="129" spans="2:2" ht="13">
      <c r="B129" s="14"/>
    </row>
    <row r="130" spans="2:2" ht="13">
      <c r="B130" s="14"/>
    </row>
    <row r="131" spans="2:2" ht="13">
      <c r="B131" s="14"/>
    </row>
    <row r="132" spans="2:2" ht="13">
      <c r="B132" s="14"/>
    </row>
    <row r="133" spans="2:2" ht="13">
      <c r="B133" s="14"/>
    </row>
    <row r="134" spans="2:2" ht="13">
      <c r="B134" s="14"/>
    </row>
    <row r="135" spans="2:2" ht="13">
      <c r="B135" s="14"/>
    </row>
    <row r="136" spans="2:2" ht="13">
      <c r="B136" s="14"/>
    </row>
    <row r="137" spans="2:2" ht="13">
      <c r="B137" s="14"/>
    </row>
    <row r="138" spans="2:2" ht="13">
      <c r="B138" s="14"/>
    </row>
    <row r="139" spans="2:2" ht="13">
      <c r="B139" s="14"/>
    </row>
    <row r="140" spans="2:2" ht="13">
      <c r="B140" s="14"/>
    </row>
    <row r="141" spans="2:2" ht="13">
      <c r="B141" s="14"/>
    </row>
    <row r="142" spans="2:2" ht="13">
      <c r="B142" s="14"/>
    </row>
    <row r="143" spans="2:2" ht="13">
      <c r="B143" s="14"/>
    </row>
    <row r="144" spans="2:2" ht="13">
      <c r="B144" s="14"/>
    </row>
    <row r="145" spans="2:2" ht="13">
      <c r="B145" s="14"/>
    </row>
    <row r="146" spans="2:2" ht="13">
      <c r="B146" s="14"/>
    </row>
    <row r="147" spans="2:2" ht="13">
      <c r="B147" s="14"/>
    </row>
    <row r="148" spans="2:2" ht="13">
      <c r="B148" s="14"/>
    </row>
    <row r="149" spans="2:2" ht="13">
      <c r="B149" s="14"/>
    </row>
    <row r="150" spans="2:2" ht="13">
      <c r="B150" s="14"/>
    </row>
    <row r="151" spans="2:2" ht="13">
      <c r="B151" s="14"/>
    </row>
    <row r="152" spans="2:2" ht="13">
      <c r="B152" s="14"/>
    </row>
    <row r="153" spans="2:2" ht="13">
      <c r="B153" s="14"/>
    </row>
    <row r="154" spans="2:2" ht="13">
      <c r="B154" s="14"/>
    </row>
    <row r="155" spans="2:2" ht="13">
      <c r="B155" s="14"/>
    </row>
    <row r="156" spans="2:2" ht="13">
      <c r="B156" s="14"/>
    </row>
    <row r="157" spans="2:2" ht="13">
      <c r="B157" s="14"/>
    </row>
    <row r="158" spans="2:2" ht="13">
      <c r="B158" s="14"/>
    </row>
    <row r="159" spans="2:2" ht="13">
      <c r="B159" s="14"/>
    </row>
    <row r="160" spans="2:2" ht="13">
      <c r="B160" s="14"/>
    </row>
    <row r="161" spans="2:2" ht="13">
      <c r="B161" s="14"/>
    </row>
    <row r="162" spans="2:2" ht="13">
      <c r="B162" s="14"/>
    </row>
    <row r="163" spans="2:2" ht="13">
      <c r="B163" s="14"/>
    </row>
    <row r="164" spans="2:2" ht="13">
      <c r="B164" s="14"/>
    </row>
    <row r="165" spans="2:2" ht="13">
      <c r="B165" s="14"/>
    </row>
    <row r="166" spans="2:2" ht="13">
      <c r="B166" s="14"/>
    </row>
    <row r="167" spans="2:2" ht="13">
      <c r="B167" s="14"/>
    </row>
    <row r="168" spans="2:2" ht="13">
      <c r="B168" s="14"/>
    </row>
    <row r="169" spans="2:2" ht="13">
      <c r="B169" s="14"/>
    </row>
    <row r="170" spans="2:2" ht="13">
      <c r="B170" s="14"/>
    </row>
    <row r="171" spans="2:2" ht="13">
      <c r="B171" s="14"/>
    </row>
    <row r="172" spans="2:2" ht="13">
      <c r="B172" s="14"/>
    </row>
    <row r="173" spans="2:2" ht="13">
      <c r="B173" s="14"/>
    </row>
    <row r="174" spans="2:2" ht="13">
      <c r="B174" s="14"/>
    </row>
    <row r="175" spans="2:2" ht="13">
      <c r="B175" s="14"/>
    </row>
    <row r="176" spans="2:2" ht="13">
      <c r="B176" s="14"/>
    </row>
    <row r="177" spans="2:2" ht="13">
      <c r="B177" s="14"/>
    </row>
    <row r="178" spans="2:2" ht="13">
      <c r="B178" s="14"/>
    </row>
    <row r="179" spans="2:2" ht="13">
      <c r="B179" s="14"/>
    </row>
    <row r="180" spans="2:2" ht="13">
      <c r="B180" s="14"/>
    </row>
    <row r="181" spans="2:2" ht="13">
      <c r="B181" s="14"/>
    </row>
    <row r="182" spans="2:2" ht="13">
      <c r="B182" s="14"/>
    </row>
    <row r="183" spans="2:2" ht="13">
      <c r="B183" s="14"/>
    </row>
    <row r="184" spans="2:2" ht="13">
      <c r="B184" s="14"/>
    </row>
    <row r="185" spans="2:2" ht="13">
      <c r="B185" s="14"/>
    </row>
    <row r="186" spans="2:2" ht="13">
      <c r="B186" s="14"/>
    </row>
    <row r="187" spans="2:2" ht="13">
      <c r="B187" s="14"/>
    </row>
    <row r="188" spans="2:2" ht="13">
      <c r="B188" s="14"/>
    </row>
    <row r="189" spans="2:2" ht="13">
      <c r="B189" s="14"/>
    </row>
    <row r="190" spans="2:2" ht="13">
      <c r="B190" s="14"/>
    </row>
    <row r="191" spans="2:2" ht="13">
      <c r="B191" s="14"/>
    </row>
    <row r="192" spans="2:2" ht="13">
      <c r="B192" s="14"/>
    </row>
    <row r="193" spans="2:2" ht="13">
      <c r="B193" s="14"/>
    </row>
    <row r="194" spans="2:2" ht="13">
      <c r="B194" s="14"/>
    </row>
    <row r="195" spans="2:2" ht="13">
      <c r="B195" s="14"/>
    </row>
    <row r="196" spans="2:2" ht="13">
      <c r="B196" s="14"/>
    </row>
    <row r="197" spans="2:2" ht="13">
      <c r="B197" s="14"/>
    </row>
    <row r="198" spans="2:2" ht="13">
      <c r="B198" s="14"/>
    </row>
    <row r="199" spans="2:2" ht="13">
      <c r="B199" s="14"/>
    </row>
    <row r="200" spans="2:2" ht="13">
      <c r="B200" s="14"/>
    </row>
    <row r="201" spans="2:2" ht="13">
      <c r="B201" s="14"/>
    </row>
    <row r="202" spans="2:2" ht="13">
      <c r="B202" s="14"/>
    </row>
    <row r="203" spans="2:2" ht="13">
      <c r="B203" s="14"/>
    </row>
    <row r="204" spans="2:2" ht="13">
      <c r="B204" s="14"/>
    </row>
    <row r="205" spans="2:2" ht="13">
      <c r="B205" s="14"/>
    </row>
    <row r="206" spans="2:2" ht="13">
      <c r="B206" s="14"/>
    </row>
    <row r="207" spans="2:2" ht="13">
      <c r="B207" s="14"/>
    </row>
    <row r="208" spans="2:2" ht="13">
      <c r="B208" s="14"/>
    </row>
    <row r="209" spans="2:2" ht="13">
      <c r="B209" s="14"/>
    </row>
    <row r="210" spans="2:2" ht="13">
      <c r="B210" s="14"/>
    </row>
    <row r="211" spans="2:2" ht="13">
      <c r="B211" s="14"/>
    </row>
    <row r="212" spans="2:2" ht="13">
      <c r="B212" s="14"/>
    </row>
    <row r="213" spans="2:2" ht="13">
      <c r="B213" s="14"/>
    </row>
    <row r="214" spans="2:2" ht="13">
      <c r="B214" s="14"/>
    </row>
    <row r="215" spans="2:2" ht="13">
      <c r="B215" s="14"/>
    </row>
    <row r="216" spans="2:2" ht="13">
      <c r="B216" s="14"/>
    </row>
    <row r="217" spans="2:2" ht="13">
      <c r="B217" s="14"/>
    </row>
    <row r="218" spans="2:2" ht="13">
      <c r="B218" s="14"/>
    </row>
    <row r="219" spans="2:2" ht="13">
      <c r="B219" s="14"/>
    </row>
    <row r="220" spans="2:2" ht="13">
      <c r="B220" s="14"/>
    </row>
    <row r="221" spans="2:2" ht="13">
      <c r="B221" s="14"/>
    </row>
    <row r="222" spans="2:2" ht="13">
      <c r="B222" s="14"/>
    </row>
    <row r="223" spans="2:2" ht="13">
      <c r="B223" s="14"/>
    </row>
    <row r="224" spans="2:2" ht="13">
      <c r="B224" s="14"/>
    </row>
    <row r="225" spans="2:2" ht="13">
      <c r="B225" s="14"/>
    </row>
    <row r="226" spans="2:2" ht="13">
      <c r="B226" s="14"/>
    </row>
    <row r="227" spans="2:2" ht="13">
      <c r="B227" s="14"/>
    </row>
    <row r="228" spans="2:2" ht="13">
      <c r="B228" s="14"/>
    </row>
    <row r="229" spans="2:2" ht="13">
      <c r="B229" s="14"/>
    </row>
    <row r="230" spans="2:2" ht="13">
      <c r="B230" s="14"/>
    </row>
    <row r="231" spans="2:2" ht="13">
      <c r="B231" s="14"/>
    </row>
    <row r="232" spans="2:2" ht="13">
      <c r="B232" s="14"/>
    </row>
    <row r="233" spans="2:2" ht="13">
      <c r="B233" s="14"/>
    </row>
    <row r="234" spans="2:2" ht="13">
      <c r="B234" s="14"/>
    </row>
    <row r="235" spans="2:2" ht="13">
      <c r="B235" s="14"/>
    </row>
    <row r="236" spans="2:2" ht="13">
      <c r="B236" s="14"/>
    </row>
    <row r="237" spans="2:2" ht="13">
      <c r="B237" s="14"/>
    </row>
    <row r="238" spans="2:2" ht="13">
      <c r="B238" s="14"/>
    </row>
    <row r="239" spans="2:2" ht="13">
      <c r="B239" s="14"/>
    </row>
    <row r="240" spans="2:2" ht="13">
      <c r="B240" s="14"/>
    </row>
    <row r="241" spans="2:2" ht="13">
      <c r="B241" s="14"/>
    </row>
    <row r="242" spans="2:2" ht="13">
      <c r="B242" s="14"/>
    </row>
    <row r="243" spans="2:2" ht="13">
      <c r="B243" s="14"/>
    </row>
    <row r="244" spans="2:2" ht="13">
      <c r="B244" s="14"/>
    </row>
    <row r="245" spans="2:2" ht="13">
      <c r="B245" s="14"/>
    </row>
    <row r="246" spans="2:2" ht="13">
      <c r="B246" s="14"/>
    </row>
    <row r="247" spans="2:2" ht="13">
      <c r="B247" s="14"/>
    </row>
    <row r="248" spans="2:2" ht="13">
      <c r="B248" s="14"/>
    </row>
    <row r="249" spans="2:2" ht="13">
      <c r="B249" s="14"/>
    </row>
    <row r="250" spans="2:2" ht="13">
      <c r="B250" s="14"/>
    </row>
    <row r="251" spans="2:2" ht="13">
      <c r="B251" s="14"/>
    </row>
    <row r="252" spans="2:2" ht="13">
      <c r="B252" s="14"/>
    </row>
    <row r="253" spans="2:2" ht="13">
      <c r="B253" s="14"/>
    </row>
    <row r="254" spans="2:2" ht="13">
      <c r="B254" s="14"/>
    </row>
    <row r="255" spans="2:2" ht="13">
      <c r="B255" s="14"/>
    </row>
    <row r="256" spans="2:2" ht="13">
      <c r="B256" s="14"/>
    </row>
    <row r="257" spans="2:2" ht="13">
      <c r="B257" s="14"/>
    </row>
    <row r="258" spans="2:2" ht="13">
      <c r="B258" s="14"/>
    </row>
    <row r="259" spans="2:2" ht="13">
      <c r="B259" s="14"/>
    </row>
    <row r="260" spans="2:2" ht="13">
      <c r="B260" s="14"/>
    </row>
    <row r="261" spans="2:2" ht="13">
      <c r="B261" s="14"/>
    </row>
    <row r="262" spans="2:2" ht="13">
      <c r="B262" s="14"/>
    </row>
    <row r="263" spans="2:2" ht="13">
      <c r="B263" s="14"/>
    </row>
    <row r="264" spans="2:2" ht="13">
      <c r="B264" s="14"/>
    </row>
    <row r="265" spans="2:2" ht="13">
      <c r="B265" s="14"/>
    </row>
    <row r="266" spans="2:2" ht="13">
      <c r="B266" s="14"/>
    </row>
    <row r="267" spans="2:2" ht="13">
      <c r="B267" s="14"/>
    </row>
    <row r="268" spans="2:2" ht="13">
      <c r="B268" s="14"/>
    </row>
    <row r="269" spans="2:2" ht="13">
      <c r="B269" s="14"/>
    </row>
    <row r="270" spans="2:2" ht="13">
      <c r="B270" s="14"/>
    </row>
    <row r="271" spans="2:2" ht="13">
      <c r="B271" s="14"/>
    </row>
    <row r="272" spans="2:2" ht="13">
      <c r="B272" s="14"/>
    </row>
    <row r="273" spans="2:2" ht="13">
      <c r="B273" s="14"/>
    </row>
    <row r="274" spans="2:2" ht="13">
      <c r="B274" s="14"/>
    </row>
    <row r="275" spans="2:2" ht="13">
      <c r="B275" s="14"/>
    </row>
    <row r="276" spans="2:2" ht="13">
      <c r="B276" s="14"/>
    </row>
    <row r="277" spans="2:2" ht="13">
      <c r="B277" s="14"/>
    </row>
    <row r="278" spans="2:2" ht="13">
      <c r="B278" s="14"/>
    </row>
    <row r="279" spans="2:2" ht="13">
      <c r="B279" s="14"/>
    </row>
    <row r="280" spans="2:2" ht="13">
      <c r="B280" s="14"/>
    </row>
    <row r="281" spans="2:2" ht="13">
      <c r="B281" s="14"/>
    </row>
    <row r="282" spans="2:2" ht="13">
      <c r="B282" s="14"/>
    </row>
    <row r="283" spans="2:2" ht="13">
      <c r="B283" s="14"/>
    </row>
    <row r="284" spans="2:2" ht="13">
      <c r="B284" s="14"/>
    </row>
    <row r="285" spans="2:2" ht="13">
      <c r="B285" s="14"/>
    </row>
    <row r="286" spans="2:2" ht="13">
      <c r="B286" s="14"/>
    </row>
    <row r="287" spans="2:2" ht="13">
      <c r="B287" s="14"/>
    </row>
    <row r="288" spans="2:2" ht="13">
      <c r="B288" s="14"/>
    </row>
    <row r="289" spans="2:2" ht="13">
      <c r="B289" s="14"/>
    </row>
    <row r="290" spans="2:2" ht="13">
      <c r="B290" s="14"/>
    </row>
    <row r="291" spans="2:2" ht="13">
      <c r="B291" s="14"/>
    </row>
    <row r="292" spans="2:2" ht="13">
      <c r="B292" s="14"/>
    </row>
    <row r="293" spans="2:2" ht="13">
      <c r="B293" s="14"/>
    </row>
    <row r="294" spans="2:2" ht="13">
      <c r="B294" s="14"/>
    </row>
    <row r="295" spans="2:2" ht="13">
      <c r="B295" s="14"/>
    </row>
    <row r="296" spans="2:2" ht="13">
      <c r="B296" s="14"/>
    </row>
    <row r="297" spans="2:2" ht="13">
      <c r="B297" s="14"/>
    </row>
    <row r="298" spans="2:2" ht="13">
      <c r="B298" s="14"/>
    </row>
    <row r="299" spans="2:2" ht="13">
      <c r="B299" s="14"/>
    </row>
    <row r="300" spans="2:2" ht="13">
      <c r="B300" s="14"/>
    </row>
    <row r="301" spans="2:2" ht="13">
      <c r="B301" s="14"/>
    </row>
    <row r="302" spans="2:2" ht="13">
      <c r="B302" s="14"/>
    </row>
    <row r="303" spans="2:2" ht="13">
      <c r="B303" s="14"/>
    </row>
    <row r="304" spans="2:2" ht="13">
      <c r="B304" s="14"/>
    </row>
    <row r="305" spans="2:2" ht="13">
      <c r="B305" s="14"/>
    </row>
    <row r="306" spans="2:2" ht="13">
      <c r="B306" s="14"/>
    </row>
    <row r="307" spans="2:2" ht="13">
      <c r="B307" s="14"/>
    </row>
    <row r="308" spans="2:2" ht="13">
      <c r="B308" s="14"/>
    </row>
    <row r="309" spans="2:2" ht="13">
      <c r="B309" s="14"/>
    </row>
    <row r="310" spans="2:2" ht="13">
      <c r="B310" s="14"/>
    </row>
    <row r="311" spans="2:2" ht="13">
      <c r="B311" s="14"/>
    </row>
    <row r="312" spans="2:2" ht="13">
      <c r="B312" s="14"/>
    </row>
    <row r="313" spans="2:2" ht="13">
      <c r="B313" s="14"/>
    </row>
    <row r="314" spans="2:2" ht="13">
      <c r="B314" s="14"/>
    </row>
    <row r="315" spans="2:2" ht="13">
      <c r="B315" s="14"/>
    </row>
    <row r="316" spans="2:2" ht="13">
      <c r="B316" s="14"/>
    </row>
    <row r="317" spans="2:2" ht="13">
      <c r="B317" s="14"/>
    </row>
    <row r="318" spans="2:2" ht="13">
      <c r="B318" s="14"/>
    </row>
    <row r="319" spans="2:2" ht="13">
      <c r="B319" s="14"/>
    </row>
    <row r="320" spans="2:2" ht="13">
      <c r="B320" s="14"/>
    </row>
    <row r="321" spans="2:2" ht="13">
      <c r="B321" s="14"/>
    </row>
    <row r="322" spans="2:2" ht="13">
      <c r="B322" s="14"/>
    </row>
    <row r="323" spans="2:2" ht="13">
      <c r="B323" s="14"/>
    </row>
    <row r="324" spans="2:2" ht="13">
      <c r="B324" s="14"/>
    </row>
    <row r="325" spans="2:2" ht="13">
      <c r="B325" s="14"/>
    </row>
    <row r="326" spans="2:2" ht="13">
      <c r="B326" s="14"/>
    </row>
    <row r="327" spans="2:2" ht="13">
      <c r="B327" s="14"/>
    </row>
    <row r="328" spans="2:2" ht="13">
      <c r="B328" s="14"/>
    </row>
    <row r="329" spans="2:2" ht="13">
      <c r="B329" s="14"/>
    </row>
    <row r="330" spans="2:2" ht="13">
      <c r="B330" s="14"/>
    </row>
    <row r="331" spans="2:2" ht="13">
      <c r="B331" s="14"/>
    </row>
    <row r="332" spans="2:2" ht="13">
      <c r="B332" s="14"/>
    </row>
    <row r="333" spans="2:2" ht="13">
      <c r="B333" s="14"/>
    </row>
    <row r="334" spans="2:2" ht="13">
      <c r="B334" s="14"/>
    </row>
    <row r="335" spans="2:2" ht="13">
      <c r="B335" s="14"/>
    </row>
    <row r="336" spans="2:2" ht="13">
      <c r="B336" s="14"/>
    </row>
    <row r="337" spans="2:2" ht="13">
      <c r="B337" s="14"/>
    </row>
    <row r="338" spans="2:2" ht="13">
      <c r="B338" s="14"/>
    </row>
    <row r="339" spans="2:2" ht="13">
      <c r="B339" s="14"/>
    </row>
    <row r="340" spans="2:2" ht="13">
      <c r="B340" s="14"/>
    </row>
    <row r="341" spans="2:2" ht="13">
      <c r="B341" s="14"/>
    </row>
    <row r="342" spans="2:2" ht="13">
      <c r="B342" s="14"/>
    </row>
    <row r="343" spans="2:2" ht="13">
      <c r="B343" s="14"/>
    </row>
    <row r="344" spans="2:2" ht="13">
      <c r="B344" s="14"/>
    </row>
    <row r="345" spans="2:2" ht="13">
      <c r="B345" s="14"/>
    </row>
    <row r="346" spans="2:2" ht="13">
      <c r="B346" s="14"/>
    </row>
    <row r="347" spans="2:2" ht="13">
      <c r="B347" s="14"/>
    </row>
    <row r="348" spans="2:2" ht="13">
      <c r="B348" s="14"/>
    </row>
    <row r="349" spans="2:2" ht="13">
      <c r="B349" s="14"/>
    </row>
    <row r="350" spans="2:2" ht="13">
      <c r="B350" s="14"/>
    </row>
    <row r="351" spans="2:2" ht="13">
      <c r="B351" s="14"/>
    </row>
    <row r="352" spans="2:2" ht="13">
      <c r="B352" s="14"/>
    </row>
    <row r="353" spans="2:2" ht="13">
      <c r="B353" s="14"/>
    </row>
    <row r="354" spans="2:2" ht="13">
      <c r="B354" s="14"/>
    </row>
    <row r="355" spans="2:2" ht="13">
      <c r="B355" s="14"/>
    </row>
    <row r="356" spans="2:2" ht="13">
      <c r="B356" s="14"/>
    </row>
    <row r="357" spans="2:2" ht="13">
      <c r="B357" s="14"/>
    </row>
    <row r="358" spans="2:2" ht="13">
      <c r="B358" s="14"/>
    </row>
    <row r="359" spans="2:2" ht="13">
      <c r="B359" s="14"/>
    </row>
    <row r="360" spans="2:2" ht="13">
      <c r="B360" s="14"/>
    </row>
    <row r="361" spans="2:2" ht="13">
      <c r="B361" s="14"/>
    </row>
    <row r="362" spans="2:2" ht="13">
      <c r="B362" s="14"/>
    </row>
    <row r="363" spans="2:2" ht="13">
      <c r="B363" s="14"/>
    </row>
    <row r="364" spans="2:2" ht="13">
      <c r="B364" s="14"/>
    </row>
    <row r="365" spans="2:2" ht="13">
      <c r="B365" s="14"/>
    </row>
    <row r="366" spans="2:2" ht="13">
      <c r="B366" s="14"/>
    </row>
    <row r="367" spans="2:2" ht="13">
      <c r="B367" s="14"/>
    </row>
    <row r="368" spans="2:2" ht="13">
      <c r="B368" s="14"/>
    </row>
    <row r="369" spans="2:2" ht="13">
      <c r="B369" s="14"/>
    </row>
    <row r="370" spans="2:2" ht="13">
      <c r="B370" s="14"/>
    </row>
    <row r="371" spans="2:2" ht="13">
      <c r="B371" s="14"/>
    </row>
    <row r="372" spans="2:2" ht="13">
      <c r="B372" s="14"/>
    </row>
    <row r="373" spans="2:2" ht="13">
      <c r="B373" s="14"/>
    </row>
    <row r="374" spans="2:2" ht="13">
      <c r="B374" s="14"/>
    </row>
    <row r="375" spans="2:2" ht="13">
      <c r="B375" s="14"/>
    </row>
    <row r="376" spans="2:2" ht="13">
      <c r="B376" s="14"/>
    </row>
    <row r="377" spans="2:2" ht="13">
      <c r="B377" s="14"/>
    </row>
    <row r="378" spans="2:2" ht="13">
      <c r="B378" s="14"/>
    </row>
    <row r="379" spans="2:2" ht="13">
      <c r="B379" s="14"/>
    </row>
    <row r="380" spans="2:2" ht="13">
      <c r="B380" s="14"/>
    </row>
    <row r="381" spans="2:2" ht="13">
      <c r="B381" s="14"/>
    </row>
    <row r="382" spans="2:2" ht="13">
      <c r="B382" s="14"/>
    </row>
    <row r="383" spans="2:2" ht="13">
      <c r="B383" s="14"/>
    </row>
    <row r="384" spans="2:2" ht="13">
      <c r="B384" s="14"/>
    </row>
    <row r="385" spans="2:2" ht="13">
      <c r="B385" s="14"/>
    </row>
    <row r="386" spans="2:2" ht="13">
      <c r="B386" s="14"/>
    </row>
    <row r="387" spans="2:2" ht="13">
      <c r="B387" s="14"/>
    </row>
    <row r="388" spans="2:2" ht="13">
      <c r="B388" s="14"/>
    </row>
    <row r="389" spans="2:2" ht="13">
      <c r="B389" s="14"/>
    </row>
    <row r="390" spans="2:2" ht="13">
      <c r="B390" s="14"/>
    </row>
    <row r="391" spans="2:2" ht="13">
      <c r="B391" s="14"/>
    </row>
    <row r="392" spans="2:2" ht="13">
      <c r="B392" s="14"/>
    </row>
    <row r="393" spans="2:2" ht="13">
      <c r="B393" s="14"/>
    </row>
    <row r="394" spans="2:2" ht="13">
      <c r="B394" s="14"/>
    </row>
    <row r="395" spans="2:2" ht="13">
      <c r="B395" s="14"/>
    </row>
    <row r="396" spans="2:2" ht="13">
      <c r="B396" s="14"/>
    </row>
    <row r="397" spans="2:2" ht="13">
      <c r="B397" s="14"/>
    </row>
    <row r="398" spans="2:2" ht="13">
      <c r="B398" s="14"/>
    </row>
    <row r="399" spans="2:2" ht="13">
      <c r="B399" s="14"/>
    </row>
    <row r="400" spans="2:2" ht="13">
      <c r="B400" s="14"/>
    </row>
    <row r="401" spans="2:2" ht="13">
      <c r="B401" s="14"/>
    </row>
    <row r="402" spans="2:2" ht="13">
      <c r="B402" s="14"/>
    </row>
    <row r="403" spans="2:2" ht="13">
      <c r="B403" s="14"/>
    </row>
    <row r="404" spans="2:2" ht="13">
      <c r="B404" s="14"/>
    </row>
    <row r="405" spans="2:2" ht="13">
      <c r="B405" s="14"/>
    </row>
    <row r="406" spans="2:2" ht="13">
      <c r="B406" s="14"/>
    </row>
    <row r="407" spans="2:2" ht="13">
      <c r="B407" s="14"/>
    </row>
    <row r="408" spans="2:2" ht="13">
      <c r="B408" s="14"/>
    </row>
    <row r="409" spans="2:2" ht="13">
      <c r="B409" s="14"/>
    </row>
    <row r="410" spans="2:2" ht="13">
      <c r="B410" s="14"/>
    </row>
    <row r="411" spans="2:2" ht="13">
      <c r="B411" s="14"/>
    </row>
    <row r="412" spans="2:2" ht="13">
      <c r="B412" s="14"/>
    </row>
    <row r="413" spans="2:2" ht="13">
      <c r="B413" s="14"/>
    </row>
    <row r="414" spans="2:2" ht="13">
      <c r="B414" s="14"/>
    </row>
    <row r="415" spans="2:2" ht="13">
      <c r="B415" s="14"/>
    </row>
    <row r="416" spans="2:2" ht="13">
      <c r="B416" s="14"/>
    </row>
    <row r="417" spans="2:2" ht="13">
      <c r="B417" s="14"/>
    </row>
    <row r="418" spans="2:2" ht="13">
      <c r="B418" s="14"/>
    </row>
    <row r="419" spans="2:2" ht="13">
      <c r="B419" s="14"/>
    </row>
    <row r="420" spans="2:2" ht="13">
      <c r="B420" s="14"/>
    </row>
    <row r="421" spans="2:2" ht="13">
      <c r="B421" s="14"/>
    </row>
    <row r="422" spans="2:2" ht="13">
      <c r="B422" s="14"/>
    </row>
    <row r="423" spans="2:2" ht="13">
      <c r="B423" s="14"/>
    </row>
    <row r="424" spans="2:2" ht="13">
      <c r="B424" s="14"/>
    </row>
    <row r="425" spans="2:2" ht="13">
      <c r="B425" s="14"/>
    </row>
    <row r="426" spans="2:2" ht="13">
      <c r="B426" s="14"/>
    </row>
    <row r="427" spans="2:2" ht="13">
      <c r="B427" s="14"/>
    </row>
    <row r="428" spans="2:2" ht="13">
      <c r="B428" s="14"/>
    </row>
    <row r="429" spans="2:2" ht="13">
      <c r="B429" s="14"/>
    </row>
    <row r="430" spans="2:2" ht="13">
      <c r="B430" s="14"/>
    </row>
    <row r="431" spans="2:2" ht="13">
      <c r="B431" s="14"/>
    </row>
    <row r="432" spans="2:2" ht="13">
      <c r="B432" s="14"/>
    </row>
    <row r="433" spans="2:2" ht="13">
      <c r="B433" s="14"/>
    </row>
    <row r="434" spans="2:2" ht="13">
      <c r="B434" s="14"/>
    </row>
    <row r="435" spans="2:2" ht="13">
      <c r="B435" s="14"/>
    </row>
    <row r="436" spans="2:2" ht="13">
      <c r="B436" s="14"/>
    </row>
    <row r="437" spans="2:2" ht="13">
      <c r="B437" s="14"/>
    </row>
    <row r="438" spans="2:2" ht="13">
      <c r="B438" s="14"/>
    </row>
    <row r="439" spans="2:2" ht="13">
      <c r="B439" s="14"/>
    </row>
    <row r="440" spans="2:2" ht="13">
      <c r="B440" s="14"/>
    </row>
    <row r="441" spans="2:2" ht="13">
      <c r="B441" s="14"/>
    </row>
    <row r="442" spans="2:2" ht="13">
      <c r="B442" s="14"/>
    </row>
    <row r="443" spans="2:2" ht="13">
      <c r="B443" s="14"/>
    </row>
    <row r="444" spans="2:2" ht="13">
      <c r="B444" s="14"/>
    </row>
    <row r="445" spans="2:2" ht="13">
      <c r="B445" s="14"/>
    </row>
    <row r="446" spans="2:2" ht="13">
      <c r="B446" s="14"/>
    </row>
    <row r="447" spans="2:2" ht="13">
      <c r="B447" s="14"/>
    </row>
    <row r="448" spans="2:2" ht="13">
      <c r="B448" s="14"/>
    </row>
    <row r="449" spans="2:2" ht="13">
      <c r="B449" s="14"/>
    </row>
    <row r="450" spans="2:2" ht="13">
      <c r="B450" s="14"/>
    </row>
    <row r="451" spans="2:2" ht="13">
      <c r="B451" s="14"/>
    </row>
    <row r="452" spans="2:2" ht="13">
      <c r="B452" s="14"/>
    </row>
    <row r="453" spans="2:2" ht="13">
      <c r="B453" s="14"/>
    </row>
    <row r="454" spans="2:2" ht="13">
      <c r="B454" s="14"/>
    </row>
    <row r="455" spans="2:2" ht="13">
      <c r="B455" s="14"/>
    </row>
    <row r="456" spans="2:2" ht="13">
      <c r="B456" s="14"/>
    </row>
    <row r="457" spans="2:2" ht="13">
      <c r="B457" s="14"/>
    </row>
    <row r="458" spans="2:2" ht="13">
      <c r="B458" s="14"/>
    </row>
    <row r="459" spans="2:2" ht="13">
      <c r="B459" s="14"/>
    </row>
    <row r="460" spans="2:2" ht="13">
      <c r="B460" s="14"/>
    </row>
    <row r="461" spans="2:2" ht="13">
      <c r="B461" s="14"/>
    </row>
    <row r="462" spans="2:2" ht="13">
      <c r="B462" s="14"/>
    </row>
    <row r="463" spans="2:2" ht="13">
      <c r="B463" s="14"/>
    </row>
    <row r="464" spans="2:2" ht="13">
      <c r="B464" s="14"/>
    </row>
    <row r="465" spans="2:2" ht="13">
      <c r="B465" s="14"/>
    </row>
    <row r="466" spans="2:2" ht="13">
      <c r="B466" s="14"/>
    </row>
    <row r="467" spans="2:2" ht="13">
      <c r="B467" s="14"/>
    </row>
    <row r="468" spans="2:2" ht="13">
      <c r="B468" s="14"/>
    </row>
    <row r="469" spans="2:2" ht="13">
      <c r="B469" s="14"/>
    </row>
    <row r="470" spans="2:2" ht="13">
      <c r="B470" s="14"/>
    </row>
    <row r="471" spans="2:2" ht="13">
      <c r="B471" s="14"/>
    </row>
    <row r="472" spans="2:2" ht="13">
      <c r="B472" s="14"/>
    </row>
    <row r="473" spans="2:2" ht="13">
      <c r="B473" s="14"/>
    </row>
    <row r="474" spans="2:2" ht="13">
      <c r="B474" s="14"/>
    </row>
    <row r="475" spans="2:2" ht="13">
      <c r="B475" s="14"/>
    </row>
    <row r="476" spans="2:2" ht="13">
      <c r="B476" s="14"/>
    </row>
    <row r="477" spans="2:2" ht="13">
      <c r="B477" s="14"/>
    </row>
    <row r="478" spans="2:2" ht="13">
      <c r="B478" s="14"/>
    </row>
    <row r="479" spans="2:2" ht="13">
      <c r="B479" s="14"/>
    </row>
    <row r="480" spans="2:2" ht="13">
      <c r="B480" s="14"/>
    </row>
    <row r="481" spans="2:2" ht="13">
      <c r="B481" s="14"/>
    </row>
    <row r="482" spans="2:2" ht="13">
      <c r="B482" s="14"/>
    </row>
    <row r="483" spans="2:2" ht="13">
      <c r="B483" s="14"/>
    </row>
    <row r="484" spans="2:2" ht="13">
      <c r="B484" s="14"/>
    </row>
    <row r="485" spans="2:2" ht="13">
      <c r="B485" s="14"/>
    </row>
    <row r="486" spans="2:2" ht="13">
      <c r="B486" s="14"/>
    </row>
    <row r="487" spans="2:2" ht="13">
      <c r="B487" s="14"/>
    </row>
    <row r="488" spans="2:2" ht="13">
      <c r="B488" s="14"/>
    </row>
    <row r="489" spans="2:2" ht="13">
      <c r="B489" s="14"/>
    </row>
    <row r="490" spans="2:2" ht="13">
      <c r="B490" s="14"/>
    </row>
    <row r="491" spans="2:2" ht="13">
      <c r="B491" s="14"/>
    </row>
    <row r="492" spans="2:2" ht="13">
      <c r="B492" s="14"/>
    </row>
    <row r="493" spans="2:2" ht="13">
      <c r="B493" s="14"/>
    </row>
    <row r="494" spans="2:2" ht="13">
      <c r="B494" s="14"/>
    </row>
    <row r="495" spans="2:2" ht="13">
      <c r="B495" s="14"/>
    </row>
    <row r="496" spans="2:2" ht="13">
      <c r="B496" s="14"/>
    </row>
    <row r="497" spans="2:2" ht="13">
      <c r="B497" s="14"/>
    </row>
    <row r="498" spans="2:2" ht="13">
      <c r="B498" s="14"/>
    </row>
    <row r="499" spans="2:2" ht="13">
      <c r="B499" s="14"/>
    </row>
    <row r="500" spans="2:2" ht="13">
      <c r="B500" s="14"/>
    </row>
    <row r="501" spans="2:2" ht="13">
      <c r="B501" s="14"/>
    </row>
    <row r="502" spans="2:2" ht="13">
      <c r="B502" s="14"/>
    </row>
    <row r="503" spans="2:2" ht="13">
      <c r="B503" s="14"/>
    </row>
    <row r="504" spans="2:2" ht="13">
      <c r="B504" s="14"/>
    </row>
    <row r="505" spans="2:2" ht="13">
      <c r="B505" s="14"/>
    </row>
    <row r="506" spans="2:2" ht="13">
      <c r="B506" s="14"/>
    </row>
    <row r="507" spans="2:2" ht="13">
      <c r="B507" s="14"/>
    </row>
    <row r="508" spans="2:2" ht="13">
      <c r="B508" s="14"/>
    </row>
    <row r="509" spans="2:2" ht="13">
      <c r="B509" s="14"/>
    </row>
    <row r="510" spans="2:2" ht="13">
      <c r="B510" s="14"/>
    </row>
    <row r="511" spans="2:2" ht="13">
      <c r="B511" s="14"/>
    </row>
    <row r="512" spans="2:2" ht="13">
      <c r="B512" s="14"/>
    </row>
    <row r="513" spans="2:2" ht="13">
      <c r="B513" s="14"/>
    </row>
    <row r="514" spans="2:2" ht="13">
      <c r="B514" s="14"/>
    </row>
    <row r="515" spans="2:2" ht="13">
      <c r="B515" s="14"/>
    </row>
    <row r="516" spans="2:2" ht="13">
      <c r="B516" s="14"/>
    </row>
    <row r="517" spans="2:2" ht="13">
      <c r="B517" s="14"/>
    </row>
    <row r="518" spans="2:2" ht="13">
      <c r="B518" s="14"/>
    </row>
    <row r="519" spans="2:2" ht="13">
      <c r="B519" s="14"/>
    </row>
    <row r="520" spans="2:2" ht="13">
      <c r="B520" s="14"/>
    </row>
    <row r="521" spans="2:2" ht="13">
      <c r="B521" s="14"/>
    </row>
    <row r="522" spans="2:2" ht="13">
      <c r="B522" s="14"/>
    </row>
    <row r="523" spans="2:2" ht="13">
      <c r="B523" s="14"/>
    </row>
    <row r="524" spans="2:2" ht="13">
      <c r="B524" s="14"/>
    </row>
    <row r="525" spans="2:2" ht="13">
      <c r="B525" s="14"/>
    </row>
    <row r="526" spans="2:2" ht="13">
      <c r="B526" s="14"/>
    </row>
    <row r="527" spans="2:2" ht="13">
      <c r="B527" s="14"/>
    </row>
    <row r="528" spans="2:2" ht="13">
      <c r="B528" s="14"/>
    </row>
    <row r="529" spans="2:2" ht="13">
      <c r="B529" s="14"/>
    </row>
    <row r="530" spans="2:2" ht="13">
      <c r="B530" s="14"/>
    </row>
    <row r="531" spans="2:2" ht="13">
      <c r="B531" s="14"/>
    </row>
    <row r="532" spans="2:2" ht="13">
      <c r="B532" s="14"/>
    </row>
    <row r="533" spans="2:2" ht="13">
      <c r="B533" s="14"/>
    </row>
    <row r="534" spans="2:2" ht="13">
      <c r="B534" s="14"/>
    </row>
    <row r="535" spans="2:2" ht="13">
      <c r="B535" s="14"/>
    </row>
    <row r="536" spans="2:2" ht="13">
      <c r="B536" s="14"/>
    </row>
    <row r="537" spans="2:2" ht="13">
      <c r="B537" s="14"/>
    </row>
    <row r="538" spans="2:2" ht="13">
      <c r="B538" s="14"/>
    </row>
    <row r="539" spans="2:2" ht="13">
      <c r="B539" s="14"/>
    </row>
    <row r="540" spans="2:2" ht="13">
      <c r="B540" s="14"/>
    </row>
    <row r="541" spans="2:2" ht="13">
      <c r="B541" s="14"/>
    </row>
    <row r="542" spans="2:2" ht="13">
      <c r="B542" s="14"/>
    </row>
    <row r="543" spans="2:2" ht="13">
      <c r="B543" s="14"/>
    </row>
    <row r="544" spans="2:2" ht="13">
      <c r="B544" s="14"/>
    </row>
    <row r="545" spans="2:2" ht="13">
      <c r="B545" s="14"/>
    </row>
    <row r="546" spans="2:2" ht="13">
      <c r="B546" s="14"/>
    </row>
    <row r="547" spans="2:2" ht="13">
      <c r="B547" s="14"/>
    </row>
    <row r="548" spans="2:2" ht="13">
      <c r="B548" s="14"/>
    </row>
    <row r="549" spans="2:2" ht="13">
      <c r="B549" s="14"/>
    </row>
    <row r="550" spans="2:2" ht="13">
      <c r="B550" s="14"/>
    </row>
    <row r="551" spans="2:2" ht="13">
      <c r="B551" s="14"/>
    </row>
    <row r="552" spans="2:2" ht="13">
      <c r="B552" s="14"/>
    </row>
    <row r="553" spans="2:2" ht="13">
      <c r="B553" s="14"/>
    </row>
    <row r="554" spans="2:2" ht="13">
      <c r="B554" s="14"/>
    </row>
    <row r="555" spans="2:2" ht="13">
      <c r="B555" s="14"/>
    </row>
    <row r="556" spans="2:2" ht="13">
      <c r="B556" s="14"/>
    </row>
    <row r="557" spans="2:2" ht="13">
      <c r="B557" s="14"/>
    </row>
    <row r="558" spans="2:2" ht="13">
      <c r="B558" s="14"/>
    </row>
    <row r="559" spans="2:2" ht="13">
      <c r="B559" s="14"/>
    </row>
    <row r="560" spans="2:2" ht="13">
      <c r="B560" s="14"/>
    </row>
    <row r="561" spans="2:2" ht="13">
      <c r="B561" s="14"/>
    </row>
    <row r="562" spans="2:2" ht="13">
      <c r="B562" s="14"/>
    </row>
    <row r="563" spans="2:2" ht="13">
      <c r="B563" s="14"/>
    </row>
    <row r="564" spans="2:2" ht="13">
      <c r="B564" s="14"/>
    </row>
    <row r="565" spans="2:2" ht="13">
      <c r="B565" s="14"/>
    </row>
    <row r="566" spans="2:2" ht="13">
      <c r="B566" s="14"/>
    </row>
    <row r="567" spans="2:2" ht="13">
      <c r="B567" s="14"/>
    </row>
    <row r="568" spans="2:2" ht="13">
      <c r="B568" s="14"/>
    </row>
    <row r="569" spans="2:2" ht="13">
      <c r="B569" s="14"/>
    </row>
    <row r="570" spans="2:2" ht="13">
      <c r="B570" s="14"/>
    </row>
    <row r="571" spans="2:2" ht="13">
      <c r="B571" s="14"/>
    </row>
    <row r="572" spans="2:2" ht="13">
      <c r="B572" s="14"/>
    </row>
    <row r="573" spans="2:2" ht="13">
      <c r="B573" s="14"/>
    </row>
    <row r="574" spans="2:2" ht="13">
      <c r="B574" s="14"/>
    </row>
    <row r="575" spans="2:2" ht="13">
      <c r="B575" s="14"/>
    </row>
    <row r="576" spans="2:2" ht="13">
      <c r="B576" s="14"/>
    </row>
    <row r="577" spans="2:2" ht="13">
      <c r="B577" s="14"/>
    </row>
    <row r="578" spans="2:2" ht="13">
      <c r="B578" s="14"/>
    </row>
    <row r="579" spans="2:2" ht="13">
      <c r="B579" s="14"/>
    </row>
    <row r="580" spans="2:2" ht="13">
      <c r="B580" s="14"/>
    </row>
    <row r="581" spans="2:2" ht="13">
      <c r="B581" s="14"/>
    </row>
    <row r="582" spans="2:2" ht="13">
      <c r="B582" s="14"/>
    </row>
    <row r="583" spans="2:2" ht="13">
      <c r="B583" s="14"/>
    </row>
    <row r="584" spans="2:2" ht="13">
      <c r="B584" s="14"/>
    </row>
    <row r="585" spans="2:2" ht="13">
      <c r="B585" s="14"/>
    </row>
    <row r="586" spans="2:2" ht="13">
      <c r="B586" s="14"/>
    </row>
    <row r="587" spans="2:2" ht="13">
      <c r="B587" s="14"/>
    </row>
    <row r="588" spans="2:2" ht="13">
      <c r="B588" s="14"/>
    </row>
    <row r="589" spans="2:2" ht="13">
      <c r="B589" s="14"/>
    </row>
    <row r="590" spans="2:2" ht="13">
      <c r="B590" s="14"/>
    </row>
    <row r="591" spans="2:2" ht="13">
      <c r="B591" s="14"/>
    </row>
    <row r="592" spans="2:2" ht="13">
      <c r="B592" s="14"/>
    </row>
    <row r="593" spans="2:2" ht="13">
      <c r="B593" s="14"/>
    </row>
    <row r="594" spans="2:2" ht="13">
      <c r="B594" s="14"/>
    </row>
    <row r="595" spans="2:2" ht="13">
      <c r="B595" s="14"/>
    </row>
    <row r="596" spans="2:2" ht="13">
      <c r="B596" s="14"/>
    </row>
    <row r="597" spans="2:2" ht="13">
      <c r="B597" s="14"/>
    </row>
    <row r="598" spans="2:2" ht="13">
      <c r="B598" s="14"/>
    </row>
    <row r="599" spans="2:2" ht="13">
      <c r="B599" s="14"/>
    </row>
    <row r="600" spans="2:2" ht="13">
      <c r="B600" s="14"/>
    </row>
    <row r="601" spans="2:2" ht="13">
      <c r="B601" s="14"/>
    </row>
    <row r="602" spans="2:2" ht="13">
      <c r="B602" s="14"/>
    </row>
    <row r="603" spans="2:2" ht="13">
      <c r="B603" s="14"/>
    </row>
    <row r="604" spans="2:2" ht="13">
      <c r="B604" s="14"/>
    </row>
    <row r="605" spans="2:2" ht="13">
      <c r="B605" s="14"/>
    </row>
    <row r="606" spans="2:2" ht="13">
      <c r="B606" s="14"/>
    </row>
    <row r="607" spans="2:2" ht="13">
      <c r="B607" s="14"/>
    </row>
    <row r="608" spans="2:2" ht="13">
      <c r="B608" s="14"/>
    </row>
    <row r="609" spans="2:2" ht="13">
      <c r="B609" s="14"/>
    </row>
    <row r="610" spans="2:2" ht="13">
      <c r="B610" s="14"/>
    </row>
    <row r="611" spans="2:2" ht="13">
      <c r="B611" s="14"/>
    </row>
    <row r="612" spans="2:2" ht="13">
      <c r="B612" s="14"/>
    </row>
    <row r="613" spans="2:2" ht="13">
      <c r="B613" s="14"/>
    </row>
    <row r="614" spans="2:2" ht="13">
      <c r="B614" s="14"/>
    </row>
    <row r="615" spans="2:2" ht="13">
      <c r="B615" s="14"/>
    </row>
    <row r="616" spans="2:2" ht="13">
      <c r="B616" s="14"/>
    </row>
    <row r="617" spans="2:2" ht="13">
      <c r="B617" s="14"/>
    </row>
    <row r="618" spans="2:2" ht="13">
      <c r="B618" s="14"/>
    </row>
    <row r="619" spans="2:2" ht="13">
      <c r="B619" s="14"/>
    </row>
    <row r="620" spans="2:2" ht="13">
      <c r="B620" s="14"/>
    </row>
    <row r="621" spans="2:2" ht="13">
      <c r="B621" s="14"/>
    </row>
    <row r="622" spans="2:2" ht="13">
      <c r="B622" s="14"/>
    </row>
    <row r="623" spans="2:2" ht="13">
      <c r="B623" s="14"/>
    </row>
    <row r="624" spans="2:2" ht="13">
      <c r="B624" s="14"/>
    </row>
    <row r="625" spans="2:2" ht="13">
      <c r="B625" s="14"/>
    </row>
    <row r="626" spans="2:2" ht="13">
      <c r="B626" s="14"/>
    </row>
    <row r="627" spans="2:2" ht="13">
      <c r="B627" s="14"/>
    </row>
    <row r="628" spans="2:2" ht="13">
      <c r="B628" s="14"/>
    </row>
    <row r="629" spans="2:2" ht="13">
      <c r="B629" s="14"/>
    </row>
    <row r="630" spans="2:2" ht="13">
      <c r="B630" s="14"/>
    </row>
    <row r="631" spans="2:2" ht="13">
      <c r="B631" s="14"/>
    </row>
    <row r="632" spans="2:2" ht="13">
      <c r="B632" s="14"/>
    </row>
    <row r="633" spans="2:2" ht="13">
      <c r="B633" s="14"/>
    </row>
    <row r="634" spans="2:2" ht="13">
      <c r="B634" s="14"/>
    </row>
    <row r="635" spans="2:2" ht="13">
      <c r="B635" s="14"/>
    </row>
    <row r="636" spans="2:2" ht="13">
      <c r="B636" s="14"/>
    </row>
    <row r="637" spans="2:2" ht="13">
      <c r="B637" s="14"/>
    </row>
    <row r="638" spans="2:2" ht="13">
      <c r="B638" s="14"/>
    </row>
    <row r="639" spans="2:2" ht="13">
      <c r="B639" s="14"/>
    </row>
    <row r="640" spans="2:2" ht="13">
      <c r="B640" s="14"/>
    </row>
    <row r="641" spans="2:2" ht="13">
      <c r="B641" s="14"/>
    </row>
    <row r="642" spans="2:2" ht="13">
      <c r="B642" s="14"/>
    </row>
    <row r="643" spans="2:2" ht="13">
      <c r="B643" s="14"/>
    </row>
    <row r="644" spans="2:2" ht="13">
      <c r="B644" s="14"/>
    </row>
    <row r="645" spans="2:2" ht="13">
      <c r="B645" s="14"/>
    </row>
    <row r="646" spans="2:2" ht="13">
      <c r="B646" s="14"/>
    </row>
    <row r="647" spans="2:2" ht="13">
      <c r="B647" s="14"/>
    </row>
    <row r="648" spans="2:2" ht="13">
      <c r="B648" s="14"/>
    </row>
    <row r="649" spans="2:2" ht="13">
      <c r="B649" s="14"/>
    </row>
    <row r="650" spans="2:2" ht="13">
      <c r="B650" s="14"/>
    </row>
    <row r="651" spans="2:2" ht="13">
      <c r="B651" s="14"/>
    </row>
    <row r="652" spans="2:2" ht="13">
      <c r="B652" s="14"/>
    </row>
    <row r="653" spans="2:2" ht="13">
      <c r="B653" s="14"/>
    </row>
    <row r="654" spans="2:2" ht="13">
      <c r="B654" s="14"/>
    </row>
    <row r="655" spans="2:2" ht="13">
      <c r="B655" s="14"/>
    </row>
    <row r="656" spans="2:2" ht="13">
      <c r="B656" s="14"/>
    </row>
    <row r="657" spans="2:2" ht="13">
      <c r="B657" s="14"/>
    </row>
    <row r="658" spans="2:2" ht="13">
      <c r="B658" s="14"/>
    </row>
    <row r="659" spans="2:2" ht="13">
      <c r="B659" s="14"/>
    </row>
    <row r="660" spans="2:2" ht="13">
      <c r="B660" s="14"/>
    </row>
    <row r="661" spans="2:2" ht="13">
      <c r="B661" s="14"/>
    </row>
    <row r="662" spans="2:2" ht="13">
      <c r="B662" s="14"/>
    </row>
    <row r="663" spans="2:2" ht="13">
      <c r="B663" s="14"/>
    </row>
    <row r="664" spans="2:2" ht="13">
      <c r="B664" s="14"/>
    </row>
    <row r="665" spans="2:2" ht="13">
      <c r="B665" s="14"/>
    </row>
    <row r="666" spans="2:2" ht="13">
      <c r="B666" s="14"/>
    </row>
    <row r="667" spans="2:2" ht="13">
      <c r="B667" s="14"/>
    </row>
    <row r="668" spans="2:2" ht="13">
      <c r="B668" s="14"/>
    </row>
    <row r="669" spans="2:2" ht="13">
      <c r="B669" s="14"/>
    </row>
    <row r="670" spans="2:2" ht="13">
      <c r="B670" s="14"/>
    </row>
    <row r="671" spans="2:2" ht="13">
      <c r="B671" s="14"/>
    </row>
    <row r="672" spans="2:2" ht="13">
      <c r="B672" s="14"/>
    </row>
    <row r="673" spans="2:2" ht="13">
      <c r="B673" s="14"/>
    </row>
    <row r="674" spans="2:2" ht="13">
      <c r="B674" s="14"/>
    </row>
    <row r="675" spans="2:2" ht="13">
      <c r="B675" s="14"/>
    </row>
    <row r="676" spans="2:2" ht="13">
      <c r="B676" s="14"/>
    </row>
    <row r="677" spans="2:2" ht="13">
      <c r="B677" s="14"/>
    </row>
    <row r="678" spans="2:2" ht="13">
      <c r="B678" s="14"/>
    </row>
    <row r="679" spans="2:2" ht="13">
      <c r="B679" s="14"/>
    </row>
    <row r="680" spans="2:2" ht="13">
      <c r="B680" s="14"/>
    </row>
    <row r="681" spans="2:2" ht="13">
      <c r="B681" s="14"/>
    </row>
    <row r="682" spans="2:2" ht="13">
      <c r="B682" s="14"/>
    </row>
    <row r="683" spans="2:2" ht="13">
      <c r="B683" s="14"/>
    </row>
    <row r="684" spans="2:2" ht="13">
      <c r="B684" s="14"/>
    </row>
    <row r="685" spans="2:2" ht="13">
      <c r="B685" s="14"/>
    </row>
    <row r="686" spans="2:2" ht="13">
      <c r="B686" s="14"/>
    </row>
    <row r="687" spans="2:2" ht="13">
      <c r="B687" s="14"/>
    </row>
    <row r="688" spans="2:2" ht="13">
      <c r="B688" s="14"/>
    </row>
    <row r="689" spans="2:2" ht="13">
      <c r="B689" s="14"/>
    </row>
    <row r="690" spans="2:2" ht="13">
      <c r="B690" s="14"/>
    </row>
    <row r="691" spans="2:2" ht="13">
      <c r="B691" s="14"/>
    </row>
    <row r="692" spans="2:2" ht="13">
      <c r="B692" s="14"/>
    </row>
    <row r="693" spans="2:2" ht="13">
      <c r="B693" s="14"/>
    </row>
    <row r="694" spans="2:2" ht="13">
      <c r="B694" s="14"/>
    </row>
    <row r="695" spans="2:2" ht="13">
      <c r="B695" s="14"/>
    </row>
    <row r="696" spans="2:2" ht="13">
      <c r="B696" s="14"/>
    </row>
    <row r="697" spans="2:2" ht="13">
      <c r="B697" s="14"/>
    </row>
    <row r="698" spans="2:2" ht="13">
      <c r="B698" s="14"/>
    </row>
    <row r="699" spans="2:2" ht="13">
      <c r="B699" s="14"/>
    </row>
    <row r="700" spans="2:2" ht="13">
      <c r="B700" s="14"/>
    </row>
    <row r="701" spans="2:2" ht="13">
      <c r="B701" s="14"/>
    </row>
    <row r="702" spans="2:2" ht="13">
      <c r="B702" s="14"/>
    </row>
    <row r="703" spans="2:2" ht="13">
      <c r="B703" s="14"/>
    </row>
    <row r="704" spans="2:2" ht="13">
      <c r="B704" s="14"/>
    </row>
    <row r="705" spans="2:2" ht="13">
      <c r="B705" s="14"/>
    </row>
    <row r="706" spans="2:2" ht="13">
      <c r="B706" s="14"/>
    </row>
    <row r="707" spans="2:2" ht="13">
      <c r="B707" s="14"/>
    </row>
    <row r="708" spans="2:2" ht="13">
      <c r="B708" s="14"/>
    </row>
    <row r="709" spans="2:2" ht="13">
      <c r="B709" s="14"/>
    </row>
    <row r="710" spans="2:2" ht="13">
      <c r="B710" s="14"/>
    </row>
    <row r="711" spans="2:2" ht="13">
      <c r="B711" s="14"/>
    </row>
    <row r="712" spans="2:2" ht="13">
      <c r="B712" s="14"/>
    </row>
    <row r="713" spans="2:2" ht="13">
      <c r="B713" s="14"/>
    </row>
    <row r="714" spans="2:2" ht="13">
      <c r="B714" s="14"/>
    </row>
    <row r="715" spans="2:2" ht="13">
      <c r="B715" s="14"/>
    </row>
    <row r="716" spans="2:2" ht="13">
      <c r="B716" s="14"/>
    </row>
    <row r="717" spans="2:2" ht="13">
      <c r="B717" s="14"/>
    </row>
    <row r="718" spans="2:2" ht="13">
      <c r="B718" s="14"/>
    </row>
    <row r="719" spans="2:2" ht="13">
      <c r="B719" s="14"/>
    </row>
    <row r="720" spans="2:2" ht="13">
      <c r="B720" s="14"/>
    </row>
    <row r="721" spans="2:2" ht="13">
      <c r="B721" s="14"/>
    </row>
    <row r="722" spans="2:2" ht="13">
      <c r="B722" s="14"/>
    </row>
    <row r="723" spans="2:2" ht="13">
      <c r="B723" s="14"/>
    </row>
    <row r="724" spans="2:2" ht="13">
      <c r="B724" s="14"/>
    </row>
    <row r="725" spans="2:2" ht="13">
      <c r="B725" s="14"/>
    </row>
    <row r="726" spans="2:2" ht="13">
      <c r="B726" s="14"/>
    </row>
    <row r="727" spans="2:2" ht="13">
      <c r="B727" s="14"/>
    </row>
    <row r="728" spans="2:2" ht="13">
      <c r="B728" s="14"/>
    </row>
    <row r="729" spans="2:2" ht="13">
      <c r="B729" s="14"/>
    </row>
    <row r="730" spans="2:2" ht="13">
      <c r="B730" s="14"/>
    </row>
    <row r="731" spans="2:2" ht="13">
      <c r="B731" s="14"/>
    </row>
    <row r="732" spans="2:2" ht="13">
      <c r="B732" s="14"/>
    </row>
    <row r="733" spans="2:2" ht="13">
      <c r="B733" s="14"/>
    </row>
    <row r="734" spans="2:2" ht="13">
      <c r="B734" s="14"/>
    </row>
    <row r="735" spans="2:2" ht="13">
      <c r="B735" s="14"/>
    </row>
    <row r="736" spans="2:2" ht="13">
      <c r="B736" s="14"/>
    </row>
    <row r="737" spans="2:2" ht="13">
      <c r="B737" s="14"/>
    </row>
    <row r="738" spans="2:2" ht="13">
      <c r="B738" s="14"/>
    </row>
    <row r="739" spans="2:2" ht="13">
      <c r="B739" s="14"/>
    </row>
    <row r="740" spans="2:2" ht="13">
      <c r="B740" s="14"/>
    </row>
    <row r="741" spans="2:2" ht="13">
      <c r="B741" s="14"/>
    </row>
    <row r="742" spans="2:2" ht="13">
      <c r="B742" s="14"/>
    </row>
    <row r="743" spans="2:2" ht="13">
      <c r="B743" s="14"/>
    </row>
    <row r="744" spans="2:2" ht="13">
      <c r="B744" s="14"/>
    </row>
    <row r="745" spans="2:2" ht="13">
      <c r="B745" s="14"/>
    </row>
    <row r="746" spans="2:2" ht="13">
      <c r="B746" s="14"/>
    </row>
    <row r="747" spans="2:2" ht="13">
      <c r="B747" s="14"/>
    </row>
    <row r="748" spans="2:2" ht="13">
      <c r="B748" s="14"/>
    </row>
    <row r="749" spans="2:2" ht="13">
      <c r="B749" s="14"/>
    </row>
    <row r="750" spans="2:2" ht="13">
      <c r="B750" s="14"/>
    </row>
    <row r="751" spans="2:2" ht="13">
      <c r="B751" s="14"/>
    </row>
    <row r="752" spans="2:2" ht="13">
      <c r="B752" s="14"/>
    </row>
    <row r="753" spans="2:2" ht="13">
      <c r="B753" s="14"/>
    </row>
    <row r="754" spans="2:2" ht="13">
      <c r="B754" s="14"/>
    </row>
    <row r="755" spans="2:2" ht="13">
      <c r="B755" s="14"/>
    </row>
    <row r="756" spans="2:2" ht="13">
      <c r="B756" s="14"/>
    </row>
    <row r="757" spans="2:2" ht="13">
      <c r="B757" s="14"/>
    </row>
    <row r="758" spans="2:2" ht="13">
      <c r="B758" s="14"/>
    </row>
    <row r="759" spans="2:2" ht="13">
      <c r="B759" s="14"/>
    </row>
    <row r="760" spans="2:2" ht="13">
      <c r="B760" s="14"/>
    </row>
    <row r="761" spans="2:2" ht="13">
      <c r="B761" s="14"/>
    </row>
    <row r="762" spans="2:2" ht="13">
      <c r="B762" s="14"/>
    </row>
    <row r="763" spans="2:2" ht="13">
      <c r="B763" s="14"/>
    </row>
    <row r="764" spans="2:2" ht="13">
      <c r="B764" s="14"/>
    </row>
    <row r="765" spans="2:2" ht="13">
      <c r="B765" s="14"/>
    </row>
    <row r="766" spans="2:2" ht="13">
      <c r="B766" s="14"/>
    </row>
    <row r="767" spans="2:2" ht="13">
      <c r="B767" s="14"/>
    </row>
    <row r="768" spans="2:2" ht="13">
      <c r="B768" s="14"/>
    </row>
    <row r="769" spans="2:2" ht="13">
      <c r="B769" s="14"/>
    </row>
    <row r="770" spans="2:2" ht="13">
      <c r="B770" s="14"/>
    </row>
    <row r="771" spans="2:2" ht="13">
      <c r="B771" s="14"/>
    </row>
    <row r="772" spans="2:2" ht="13">
      <c r="B772" s="14"/>
    </row>
    <row r="773" spans="2:2" ht="13">
      <c r="B773" s="14"/>
    </row>
    <row r="774" spans="2:2" ht="13">
      <c r="B774" s="14"/>
    </row>
    <row r="775" spans="2:2" ht="13">
      <c r="B775" s="14"/>
    </row>
    <row r="776" spans="2:2" ht="13">
      <c r="B776" s="14"/>
    </row>
    <row r="777" spans="2:2" ht="13">
      <c r="B777" s="14"/>
    </row>
    <row r="778" spans="2:2" ht="13">
      <c r="B778" s="14"/>
    </row>
    <row r="779" spans="2:2" ht="13">
      <c r="B779" s="14"/>
    </row>
    <row r="780" spans="2:2" ht="13">
      <c r="B780" s="14"/>
    </row>
    <row r="781" spans="2:2" ht="13">
      <c r="B781" s="14"/>
    </row>
    <row r="782" spans="2:2" ht="13">
      <c r="B782" s="14"/>
    </row>
    <row r="783" spans="2:2" ht="13">
      <c r="B783" s="14"/>
    </row>
    <row r="784" spans="2:2" ht="13">
      <c r="B784" s="14"/>
    </row>
    <row r="785" spans="2:2" ht="13">
      <c r="B785" s="14"/>
    </row>
    <row r="786" spans="2:2" ht="13">
      <c r="B786" s="14"/>
    </row>
    <row r="787" spans="2:2" ht="13">
      <c r="B787" s="14"/>
    </row>
    <row r="788" spans="2:2" ht="13">
      <c r="B788" s="14"/>
    </row>
    <row r="789" spans="2:2" ht="13">
      <c r="B789" s="14"/>
    </row>
    <row r="790" spans="2:2" ht="13">
      <c r="B790" s="14"/>
    </row>
    <row r="791" spans="2:2" ht="13">
      <c r="B791" s="14"/>
    </row>
    <row r="792" spans="2:2" ht="13">
      <c r="B792" s="14"/>
    </row>
    <row r="793" spans="2:2" ht="13">
      <c r="B793" s="14"/>
    </row>
    <row r="794" spans="2:2" ht="13">
      <c r="B794" s="14"/>
    </row>
    <row r="795" spans="2:2" ht="13">
      <c r="B795" s="14"/>
    </row>
    <row r="796" spans="2:2" ht="13">
      <c r="B796" s="14"/>
    </row>
    <row r="797" spans="2:2" ht="13">
      <c r="B797" s="14"/>
    </row>
    <row r="798" spans="2:2" ht="13">
      <c r="B798" s="14"/>
    </row>
    <row r="799" spans="2:2" ht="13">
      <c r="B799" s="14"/>
    </row>
    <row r="800" spans="2:2" ht="13">
      <c r="B800" s="14"/>
    </row>
    <row r="801" spans="2:2" ht="13">
      <c r="B801" s="14"/>
    </row>
    <row r="802" spans="2:2" ht="13">
      <c r="B802" s="14"/>
    </row>
    <row r="803" spans="2:2" ht="13">
      <c r="B803" s="14"/>
    </row>
    <row r="804" spans="2:2" ht="13">
      <c r="B804" s="14"/>
    </row>
    <row r="805" spans="2:2" ht="13">
      <c r="B805" s="14"/>
    </row>
    <row r="806" spans="2:2" ht="13">
      <c r="B806" s="14"/>
    </row>
    <row r="807" spans="2:2" ht="13">
      <c r="B807" s="14"/>
    </row>
    <row r="808" spans="2:2" ht="13">
      <c r="B808" s="14"/>
    </row>
    <row r="809" spans="2:2" ht="13">
      <c r="B809" s="14"/>
    </row>
    <row r="810" spans="2:2" ht="13">
      <c r="B810" s="14"/>
    </row>
    <row r="811" spans="2:2" ht="13">
      <c r="B811" s="14"/>
    </row>
    <row r="812" spans="2:2" ht="13">
      <c r="B812" s="14"/>
    </row>
    <row r="813" spans="2:2" ht="13">
      <c r="B813" s="14"/>
    </row>
    <row r="814" spans="2:2" ht="13">
      <c r="B814" s="14"/>
    </row>
    <row r="815" spans="2:2" ht="13">
      <c r="B815" s="14"/>
    </row>
    <row r="816" spans="2:2" ht="13">
      <c r="B816" s="14"/>
    </row>
    <row r="817" spans="2:2" ht="13">
      <c r="B817" s="14"/>
    </row>
    <row r="818" spans="2:2" ht="13">
      <c r="B818" s="14"/>
    </row>
    <row r="819" spans="2:2" ht="13">
      <c r="B819" s="14"/>
    </row>
    <row r="820" spans="2:2" ht="13">
      <c r="B820" s="14"/>
    </row>
    <row r="821" spans="2:2" ht="13">
      <c r="B821" s="14"/>
    </row>
    <row r="822" spans="2:2" ht="13">
      <c r="B822" s="14"/>
    </row>
    <row r="823" spans="2:2" ht="13">
      <c r="B823" s="14"/>
    </row>
    <row r="824" spans="2:2" ht="13">
      <c r="B824" s="14"/>
    </row>
    <row r="825" spans="2:2" ht="13">
      <c r="B825" s="14"/>
    </row>
    <row r="826" spans="2:2" ht="13">
      <c r="B826" s="14"/>
    </row>
    <row r="827" spans="2:2" ht="13">
      <c r="B827" s="14"/>
    </row>
    <row r="828" spans="2:2" ht="13">
      <c r="B828" s="14"/>
    </row>
    <row r="829" spans="2:2" ht="13">
      <c r="B829" s="14"/>
    </row>
    <row r="830" spans="2:2" ht="13">
      <c r="B830" s="14"/>
    </row>
    <row r="831" spans="2:2" ht="13">
      <c r="B831" s="14"/>
    </row>
    <row r="832" spans="2:2" ht="13">
      <c r="B832" s="14"/>
    </row>
    <row r="833" spans="2:2" ht="13">
      <c r="B833" s="14"/>
    </row>
    <row r="834" spans="2:2" ht="13">
      <c r="B834" s="14"/>
    </row>
    <row r="835" spans="2:2" ht="13">
      <c r="B835" s="14"/>
    </row>
    <row r="836" spans="2:2" ht="13">
      <c r="B836" s="14"/>
    </row>
    <row r="837" spans="2:2" ht="13">
      <c r="B837" s="14"/>
    </row>
    <row r="838" spans="2:2" ht="13">
      <c r="B838" s="14"/>
    </row>
    <row r="839" spans="2:2" ht="13">
      <c r="B839" s="14"/>
    </row>
    <row r="840" spans="2:2" ht="13">
      <c r="B840" s="14"/>
    </row>
    <row r="841" spans="2:2" ht="13">
      <c r="B841" s="14"/>
    </row>
    <row r="842" spans="2:2" ht="13">
      <c r="B842" s="14"/>
    </row>
    <row r="843" spans="2:2" ht="13">
      <c r="B843" s="14"/>
    </row>
    <row r="844" spans="2:2" ht="13">
      <c r="B844" s="14"/>
    </row>
    <row r="845" spans="2:2" ht="13">
      <c r="B845" s="14"/>
    </row>
    <row r="846" spans="2:2" ht="13">
      <c r="B846" s="14"/>
    </row>
    <row r="847" spans="2:2" ht="13">
      <c r="B847" s="14"/>
    </row>
    <row r="848" spans="2:2" ht="13">
      <c r="B848" s="14"/>
    </row>
    <row r="849" spans="2:2" ht="13">
      <c r="B849" s="14"/>
    </row>
    <row r="850" spans="2:2" ht="13">
      <c r="B850" s="14"/>
    </row>
    <row r="851" spans="2:2" ht="13">
      <c r="B851" s="14"/>
    </row>
    <row r="852" spans="2:2" ht="13">
      <c r="B852" s="14"/>
    </row>
    <row r="853" spans="2:2" ht="13">
      <c r="B853" s="14"/>
    </row>
    <row r="854" spans="2:2" ht="13">
      <c r="B854" s="14"/>
    </row>
    <row r="855" spans="2:2" ht="13">
      <c r="B855" s="14"/>
    </row>
    <row r="856" spans="2:2" ht="13">
      <c r="B856" s="14"/>
    </row>
    <row r="857" spans="2:2" ht="13">
      <c r="B857" s="14"/>
    </row>
    <row r="858" spans="2:2" ht="13">
      <c r="B858" s="14"/>
    </row>
    <row r="859" spans="2:2" ht="13">
      <c r="B859" s="14"/>
    </row>
    <row r="860" spans="2:2" ht="13">
      <c r="B860" s="14"/>
    </row>
    <row r="861" spans="2:2" ht="13">
      <c r="B861" s="14"/>
    </row>
    <row r="862" spans="2:2" ht="13">
      <c r="B862" s="14"/>
    </row>
    <row r="863" spans="2:2" ht="13">
      <c r="B863" s="14"/>
    </row>
    <row r="864" spans="2:2" ht="13">
      <c r="B864" s="14"/>
    </row>
    <row r="865" spans="2:2" ht="13">
      <c r="B865" s="14"/>
    </row>
    <row r="866" spans="2:2" ht="13">
      <c r="B866" s="14"/>
    </row>
    <row r="867" spans="2:2" ht="13">
      <c r="B867" s="14"/>
    </row>
    <row r="868" spans="2:2" ht="13">
      <c r="B868" s="14"/>
    </row>
    <row r="869" spans="2:2" ht="13">
      <c r="B869" s="14"/>
    </row>
    <row r="870" spans="2:2" ht="13">
      <c r="B870" s="14"/>
    </row>
    <row r="871" spans="2:2" ht="13">
      <c r="B871" s="14"/>
    </row>
    <row r="872" spans="2:2" ht="13">
      <c r="B872" s="14"/>
    </row>
    <row r="873" spans="2:2" ht="13">
      <c r="B873" s="14"/>
    </row>
    <row r="874" spans="2:2" ht="13">
      <c r="B874" s="14"/>
    </row>
    <row r="875" spans="2:2" ht="13">
      <c r="B875" s="14"/>
    </row>
    <row r="876" spans="2:2" ht="13">
      <c r="B876" s="14"/>
    </row>
    <row r="877" spans="2:2" ht="13">
      <c r="B877" s="14"/>
    </row>
    <row r="878" spans="2:2" ht="13">
      <c r="B878" s="14"/>
    </row>
    <row r="879" spans="2:2" ht="13">
      <c r="B879" s="14"/>
    </row>
    <row r="880" spans="2:2" ht="13">
      <c r="B880" s="14"/>
    </row>
    <row r="881" spans="2:2" ht="13">
      <c r="B881" s="14"/>
    </row>
    <row r="882" spans="2:2" ht="13">
      <c r="B882" s="14"/>
    </row>
    <row r="883" spans="2:2" ht="13">
      <c r="B883" s="14"/>
    </row>
    <row r="884" spans="2:2" ht="13">
      <c r="B884" s="14"/>
    </row>
    <row r="885" spans="2:2" ht="13">
      <c r="B885" s="14"/>
    </row>
    <row r="886" spans="2:2" ht="13">
      <c r="B886" s="14"/>
    </row>
    <row r="887" spans="2:2" ht="13">
      <c r="B887" s="14"/>
    </row>
    <row r="888" spans="2:2" ht="13">
      <c r="B888" s="14"/>
    </row>
    <row r="889" spans="2:2" ht="13">
      <c r="B889" s="14"/>
    </row>
    <row r="890" spans="2:2" ht="13">
      <c r="B890" s="14"/>
    </row>
    <row r="891" spans="2:2" ht="13">
      <c r="B891" s="14"/>
    </row>
    <row r="892" spans="2:2" ht="13">
      <c r="B892" s="14"/>
    </row>
    <row r="893" spans="2:2" ht="13">
      <c r="B893" s="14"/>
    </row>
    <row r="894" spans="2:2" ht="13">
      <c r="B894" s="14"/>
    </row>
    <row r="895" spans="2:2" ht="13">
      <c r="B895" s="14"/>
    </row>
    <row r="896" spans="2:2" ht="13">
      <c r="B896" s="14"/>
    </row>
    <row r="897" spans="2:2" ht="13">
      <c r="B897" s="14"/>
    </row>
    <row r="898" spans="2:2" ht="13">
      <c r="B898" s="14"/>
    </row>
    <row r="899" spans="2:2" ht="13">
      <c r="B899" s="14"/>
    </row>
    <row r="900" spans="2:2" ht="13">
      <c r="B900" s="14"/>
    </row>
    <row r="901" spans="2:2" ht="13">
      <c r="B901" s="14"/>
    </row>
    <row r="902" spans="2:2" ht="13">
      <c r="B902" s="14"/>
    </row>
    <row r="903" spans="2:2" ht="13">
      <c r="B903" s="14"/>
    </row>
    <row r="904" spans="2:2" ht="13">
      <c r="B904" s="14"/>
    </row>
    <row r="905" spans="2:2" ht="13">
      <c r="B905" s="14"/>
    </row>
    <row r="906" spans="2:2" ht="13">
      <c r="B906" s="14"/>
    </row>
    <row r="907" spans="2:2" ht="13">
      <c r="B907" s="14"/>
    </row>
    <row r="908" spans="2:2" ht="13">
      <c r="B908" s="14"/>
    </row>
    <row r="909" spans="2:2" ht="13">
      <c r="B909" s="14"/>
    </row>
    <row r="910" spans="2:2" ht="13">
      <c r="B910" s="14"/>
    </row>
    <row r="911" spans="2:2" ht="13">
      <c r="B911" s="14"/>
    </row>
    <row r="912" spans="2:2" ht="13">
      <c r="B912" s="14"/>
    </row>
    <row r="913" spans="2:2" ht="13">
      <c r="B913" s="14"/>
    </row>
    <row r="914" spans="2:2" ht="13">
      <c r="B914" s="14"/>
    </row>
    <row r="915" spans="2:2" ht="13">
      <c r="B915" s="14"/>
    </row>
    <row r="916" spans="2:2" ht="13">
      <c r="B916" s="14"/>
    </row>
    <row r="917" spans="2:2" ht="13">
      <c r="B917" s="14"/>
    </row>
    <row r="918" spans="2:2" ht="13">
      <c r="B918" s="14"/>
    </row>
    <row r="919" spans="2:2" ht="13">
      <c r="B919" s="14"/>
    </row>
    <row r="920" spans="2:2" ht="13">
      <c r="B920" s="14"/>
    </row>
    <row r="921" spans="2:2" ht="13">
      <c r="B921" s="14"/>
    </row>
    <row r="922" spans="2:2" ht="13">
      <c r="B922" s="14"/>
    </row>
    <row r="923" spans="2:2" ht="13">
      <c r="B923" s="14"/>
    </row>
    <row r="924" spans="2:2" ht="13">
      <c r="B924" s="14"/>
    </row>
    <row r="925" spans="2:2" ht="13">
      <c r="B925" s="14"/>
    </row>
    <row r="926" spans="2:2" ht="13">
      <c r="B926" s="14"/>
    </row>
    <row r="927" spans="2:2" ht="13">
      <c r="B927" s="14"/>
    </row>
    <row r="928" spans="2:2" ht="13">
      <c r="B928" s="14"/>
    </row>
    <row r="929" spans="2:2" ht="13">
      <c r="B929" s="14"/>
    </row>
    <row r="930" spans="2:2" ht="13">
      <c r="B930" s="14"/>
    </row>
    <row r="931" spans="2:2" ht="13">
      <c r="B931" s="14"/>
    </row>
    <row r="932" spans="2:2" ht="13">
      <c r="B932" s="14"/>
    </row>
    <row r="933" spans="2:2" ht="13">
      <c r="B933" s="14"/>
    </row>
    <row r="934" spans="2:2" ht="13">
      <c r="B934" s="14"/>
    </row>
    <row r="935" spans="2:2" ht="13">
      <c r="B935" s="14"/>
    </row>
    <row r="936" spans="2:2" ht="13">
      <c r="B936" s="14"/>
    </row>
    <row r="937" spans="2:2" ht="13">
      <c r="B937" s="14"/>
    </row>
    <row r="938" spans="2:2" ht="13">
      <c r="B938" s="14"/>
    </row>
    <row r="939" spans="2:2" ht="13">
      <c r="B939" s="14"/>
    </row>
    <row r="940" spans="2:2" ht="13">
      <c r="B940" s="14"/>
    </row>
    <row r="941" spans="2:2" ht="13">
      <c r="B941" s="14"/>
    </row>
    <row r="942" spans="2:2" ht="13">
      <c r="B942" s="14"/>
    </row>
    <row r="943" spans="2:2" ht="13">
      <c r="B943" s="14"/>
    </row>
    <row r="944" spans="2:2" ht="13">
      <c r="B944" s="14"/>
    </row>
    <row r="945" spans="2:2" ht="13">
      <c r="B945" s="14"/>
    </row>
    <row r="946" spans="2:2" ht="13">
      <c r="B946" s="14"/>
    </row>
    <row r="947" spans="2:2" ht="13">
      <c r="B947" s="14"/>
    </row>
    <row r="948" spans="2:2" ht="13">
      <c r="B948" s="14"/>
    </row>
    <row r="949" spans="2:2" ht="13">
      <c r="B949" s="14"/>
    </row>
    <row r="950" spans="2:2" ht="13">
      <c r="B950" s="14"/>
    </row>
    <row r="951" spans="2:2" ht="13">
      <c r="B951" s="14"/>
    </row>
    <row r="952" spans="2:2" ht="13">
      <c r="B952" s="14"/>
    </row>
    <row r="953" spans="2:2" ht="13">
      <c r="B953" s="14"/>
    </row>
    <row r="954" spans="2:2" ht="13">
      <c r="B954" s="14"/>
    </row>
    <row r="955" spans="2:2" ht="13">
      <c r="B955" s="14"/>
    </row>
    <row r="956" spans="2:2" ht="13">
      <c r="B956" s="14"/>
    </row>
    <row r="957" spans="2:2" ht="13">
      <c r="B957" s="14"/>
    </row>
    <row r="958" spans="2:2" ht="13">
      <c r="B958" s="14"/>
    </row>
    <row r="959" spans="2:2" ht="13">
      <c r="B959" s="14"/>
    </row>
    <row r="960" spans="2:2" ht="13">
      <c r="B960" s="14"/>
    </row>
    <row r="961" spans="2:2" ht="13">
      <c r="B961" s="14"/>
    </row>
    <row r="962" spans="2:2" ht="13">
      <c r="B962" s="14"/>
    </row>
    <row r="963" spans="2:2" ht="13">
      <c r="B963" s="14"/>
    </row>
    <row r="964" spans="2:2" ht="13">
      <c r="B964" s="14"/>
    </row>
    <row r="965" spans="2:2" ht="13">
      <c r="B965" s="14"/>
    </row>
    <row r="966" spans="2:2" ht="13">
      <c r="B966" s="14"/>
    </row>
    <row r="967" spans="2:2" ht="13">
      <c r="B967" s="14"/>
    </row>
    <row r="968" spans="2:2" ht="13">
      <c r="B968" s="14"/>
    </row>
    <row r="969" spans="2:2" ht="13">
      <c r="B969" s="14"/>
    </row>
    <row r="970" spans="2:2" ht="13">
      <c r="B970" s="14"/>
    </row>
    <row r="971" spans="2:2" ht="13">
      <c r="B971" s="14"/>
    </row>
    <row r="972" spans="2:2" ht="13">
      <c r="B972" s="14"/>
    </row>
    <row r="973" spans="2:2" ht="13">
      <c r="B973" s="14"/>
    </row>
    <row r="974" spans="2:2" ht="13">
      <c r="B974" s="14"/>
    </row>
    <row r="975" spans="2:2" ht="13">
      <c r="B975" s="14"/>
    </row>
    <row r="976" spans="2:2" ht="13">
      <c r="B976" s="14"/>
    </row>
    <row r="977" spans="2:2" ht="13">
      <c r="B977" s="14"/>
    </row>
    <row r="978" spans="2:2" ht="13">
      <c r="B978" s="14"/>
    </row>
    <row r="979" spans="2:2" ht="13">
      <c r="B979" s="14"/>
    </row>
    <row r="980" spans="2:2" ht="13">
      <c r="B980" s="14"/>
    </row>
    <row r="981" spans="2:2" ht="13">
      <c r="B981" s="14"/>
    </row>
    <row r="982" spans="2:2" ht="13">
      <c r="B982" s="14"/>
    </row>
    <row r="983" spans="2:2" ht="13">
      <c r="B983" s="14"/>
    </row>
    <row r="984" spans="2:2" ht="13">
      <c r="B984" s="14"/>
    </row>
    <row r="985" spans="2:2" ht="13">
      <c r="B985" s="14"/>
    </row>
    <row r="986" spans="2:2" ht="13">
      <c r="B986" s="14"/>
    </row>
    <row r="987" spans="2:2" ht="13">
      <c r="B987" s="14"/>
    </row>
    <row r="988" spans="2:2" ht="13">
      <c r="B988" s="14"/>
    </row>
    <row r="989" spans="2:2" ht="13">
      <c r="B989" s="14"/>
    </row>
    <row r="990" spans="2:2" ht="13">
      <c r="B990" s="14"/>
    </row>
    <row r="991" spans="2:2" ht="13">
      <c r="B991" s="14"/>
    </row>
    <row r="992" spans="2:2" ht="13">
      <c r="B992" s="14"/>
    </row>
    <row r="993" spans="2:2" ht="13">
      <c r="B993" s="14"/>
    </row>
    <row r="994" spans="2:2" ht="13">
      <c r="B994" s="14"/>
    </row>
    <row r="995" spans="2:2" ht="13">
      <c r="B995" s="14"/>
    </row>
    <row r="996" spans="2:2" ht="13">
      <c r="B996" s="14"/>
    </row>
    <row r="997" spans="2:2" ht="13">
      <c r="B997" s="14"/>
    </row>
    <row r="998" spans="2:2" ht="13">
      <c r="B998" s="14"/>
    </row>
    <row r="999" spans="2:2" ht="13">
      <c r="B999" s="14"/>
    </row>
  </sheetData>
  <sheetProtection algorithmName="SHA-512" hashValue="+5cg+5BNEUmpYke8z2/20XFLLYRr44UbtW6pvbh353PtnrDSEIWhyrWXp80HTgx5IVUNzDvyPhIXJjuBRcWXsA==" saltValue="lFvluCtxedx+y2MsDONw5g==" spinCount="100000" sheet="1" objects="1" scenarios="1" selectLockedCells="1"/>
  <mergeCells count="7">
    <mergeCell ref="I5:I6"/>
    <mergeCell ref="J5:J6"/>
    <mergeCell ref="F5:F6"/>
    <mergeCell ref="H2:H3"/>
    <mergeCell ref="A5:B6"/>
    <mergeCell ref="C5:C6"/>
    <mergeCell ref="G5:G6"/>
  </mergeCells>
  <phoneticPr fontId="2"/>
  <conditionalFormatting sqref="B32:B35">
    <cfRule type="expression" dxfId="45" priority="67">
      <formula>B32&lt;&gt;""</formula>
    </cfRule>
  </conditionalFormatting>
  <conditionalFormatting sqref="B33:B35">
    <cfRule type="expression" dxfId="44" priority="93">
      <formula>AND(B32&lt;&gt;"なし", B32&lt;&gt;"無し", B32&lt;&gt;"無", B32&lt;&gt;"")</formula>
    </cfRule>
  </conditionalFormatting>
  <conditionalFormatting sqref="C32:C35">
    <cfRule type="expression" dxfId="43" priority="92">
      <formula>AND(B32&lt;&gt;"なし", B32&lt;&gt;"無し", B32&lt;&gt;"無", B32&lt;&gt;"")</formula>
    </cfRule>
  </conditionalFormatting>
  <conditionalFormatting sqref="C8:G11 C13:G16 C18:G21 C23:G25 C27:G30 B32:G35">
    <cfRule type="expression" dxfId="42" priority="12" stopIfTrue="1">
      <formula>B8&lt;&gt;""</formula>
    </cfRule>
  </conditionalFormatting>
  <conditionalFormatting sqref="D8:D11">
    <cfRule type="expression" dxfId="41" priority="60">
      <formula>D8&lt;&gt;""</formula>
    </cfRule>
  </conditionalFormatting>
  <conditionalFormatting sqref="D9">
    <cfRule type="expression" dxfId="40" priority="13">
      <formula>OR($C9="大", $C9="小")</formula>
    </cfRule>
  </conditionalFormatting>
  <conditionalFormatting sqref="D13:D16">
    <cfRule type="expression" dxfId="39" priority="40">
      <formula>D13&lt;&gt;""</formula>
    </cfRule>
  </conditionalFormatting>
  <conditionalFormatting sqref="D18:D21">
    <cfRule type="expression" dxfId="38" priority="34">
      <formula>D18&lt;&gt;""</formula>
    </cfRule>
  </conditionalFormatting>
  <conditionalFormatting sqref="D23:D25">
    <cfRule type="expression" dxfId="37" priority="28">
      <formula>D23&lt;&gt;""</formula>
    </cfRule>
  </conditionalFormatting>
  <conditionalFormatting sqref="D27:D30">
    <cfRule type="expression" dxfId="36" priority="22">
      <formula>D27&lt;&gt;""</formula>
    </cfRule>
  </conditionalFormatting>
  <conditionalFormatting sqref="D32:D35">
    <cfRule type="expression" dxfId="35" priority="16">
      <formula>D32&lt;&gt;""</formula>
    </cfRule>
  </conditionalFormatting>
  <conditionalFormatting sqref="D8:E8">
    <cfRule type="expression" dxfId="34" priority="66">
      <formula>OR($C8="大", $C8="小")</formula>
    </cfRule>
  </conditionalFormatting>
  <conditionalFormatting sqref="D9:E11">
    <cfRule type="expression" dxfId="33" priority="57">
      <formula>OR($C9="大", $C9="小")</formula>
    </cfRule>
  </conditionalFormatting>
  <conditionalFormatting sqref="D13:E16">
    <cfRule type="expression" dxfId="32" priority="45">
      <formula>OR($C13="大", $C13="小")</formula>
    </cfRule>
  </conditionalFormatting>
  <conditionalFormatting sqref="D18:E21">
    <cfRule type="expression" dxfId="31" priority="39">
      <formula>OR($C18="大", $C18="小")</formula>
    </cfRule>
  </conditionalFormatting>
  <conditionalFormatting sqref="D23:E25">
    <cfRule type="expression" dxfId="30" priority="33">
      <formula>OR($C23="大", $C23="小")</formula>
    </cfRule>
  </conditionalFormatting>
  <conditionalFormatting sqref="D27:E30">
    <cfRule type="expression" dxfId="29" priority="27">
      <formula>OR($C27="大", $C27="小")</formula>
    </cfRule>
  </conditionalFormatting>
  <conditionalFormatting sqref="D32:E35">
    <cfRule type="expression" dxfId="28" priority="21">
      <formula>OR($C32="大", $C32="小")</formula>
    </cfRule>
  </conditionalFormatting>
  <conditionalFormatting sqref="E8">
    <cfRule type="expression" dxfId="27" priority="14">
      <formula>$E$8&lt;&gt;""</formula>
    </cfRule>
  </conditionalFormatting>
  <conditionalFormatting sqref="F8:G11">
    <cfRule type="expression" dxfId="26" priority="56">
      <formula>$E8="あり"</formula>
    </cfRule>
  </conditionalFormatting>
  <conditionalFormatting sqref="F13:G16">
    <cfRule type="expression" dxfId="25" priority="44">
      <formula>$E13="あり"</formula>
    </cfRule>
  </conditionalFormatting>
  <conditionalFormatting sqref="F18:G21">
    <cfRule type="expression" dxfId="24" priority="38">
      <formula>$E18="あり"</formula>
    </cfRule>
  </conditionalFormatting>
  <conditionalFormatting sqref="F23:G25">
    <cfRule type="expression" dxfId="23" priority="32">
      <formula>$E23="あり"</formula>
    </cfRule>
  </conditionalFormatting>
  <conditionalFormatting sqref="F27:G30">
    <cfRule type="expression" dxfId="22" priority="26">
      <formula>$E27="あり"</formula>
    </cfRule>
  </conditionalFormatting>
  <conditionalFormatting sqref="F32:G35">
    <cfRule type="expression" dxfId="21" priority="20">
      <formula>$E32="あり"</formula>
    </cfRule>
  </conditionalFormatting>
  <conditionalFormatting sqref="I8:I11 I13:I16 I18:I21 I23:I25 I27:I30 I32:I35">
    <cfRule type="expression" dxfId="20" priority="4" stopIfTrue="1">
      <formula>$I8&lt;&gt;""</formula>
    </cfRule>
  </conditionalFormatting>
  <conditionalFormatting sqref="I8:J11 I13:J16 I18:J21 I23:J25 I27:J30 I32:J35">
    <cfRule type="expression" dxfId="19" priority="1" stopIfTrue="1">
      <formula>$B8=""</formula>
    </cfRule>
    <cfRule type="expression" dxfId="18" priority="3" stopIfTrue="1">
      <formula>$B8="なし"</formula>
    </cfRule>
  </conditionalFormatting>
  <conditionalFormatting sqref="J8:J11 J13:J16 J18:J21 J23:J25 J27:J30 J32:J35">
    <cfRule type="expression" dxfId="17" priority="6" stopIfTrue="1">
      <formula>$I8="ー"</formula>
    </cfRule>
    <cfRule type="expression" dxfId="16" priority="7" stopIfTrue="1">
      <formula>AND($I8&lt;&gt;"",$J8&lt;&gt;"")</formula>
    </cfRule>
    <cfRule type="expression" dxfId="15" priority="8" stopIfTrue="1">
      <formula>AND($I8&lt;&gt;"",$J8="")</formula>
    </cfRule>
  </conditionalFormatting>
  <dataValidations xWindow="496" yWindow="732" count="12">
    <dataValidation type="list" allowBlank="1" showInputMessage="1" showErrorMessage="1" prompt="左に記入した法令との関係度を選択してください - 　　　" sqref="C32:C35" xr:uid="{00000000-0002-0000-0400-000001000000}">
      <formula1>"大,小,不明・なし"</formula1>
    </dataValidation>
    <dataValidation type="list" allowBlank="1" showErrorMessage="1" sqref="H31 K9:N26 K31:N31 H12 H17 H22 H26" xr:uid="{00000000-0002-0000-0400-000002000000}">
      <formula1>"関係度大,関係度小"</formula1>
    </dataValidation>
    <dataValidation type="list" allowBlank="1" showInputMessage="1" showErrorMessage="1" errorTitle="法令との関係度" error="リストから選んでください。" promptTitle="法令との関係度" prompt="全ての法令について選択してください。" sqref="C8:C11 C13:C16 C18:C21 C23:C25 C27:C30" xr:uid="{00000000-0002-0000-0400-000003000000}">
      <formula1>"大,小,不明・なし"</formula1>
    </dataValidation>
    <dataValidation allowBlank="1" showInputMessage="1" showErrorMessage="1" promptTitle="具体的に記入" prompt="いつまでに、どのような対応をするかを記述してください。" sqref="G23:G25 G8:G11 G13:G16 G18:G21 G27:G30 G32:G35" xr:uid="{F5ED5F01-9265-473C-99A4-DE6352FD8AA8}"/>
    <dataValidation allowBlank="1" showInputMessage="1" showErrorMessage="1" promptTitle="結果を記入" prompt="実際に行った行動や対策、解決したかどうかを記述してください。" sqref="J8:J11 J27:J30 J13:J16 J18:J21 J23:J25 J32:J35" xr:uid="{17D803BA-B614-4282-ADCD-85878600A1B6}"/>
    <dataValidation allowBlank="1" showInputMessage="1" showErrorMessage="1" promptTitle="事業活動の内容や、設備の名称を記入" prompt="例：建築現場で廃材を排出している　_x000a_配達用の軽トラック5台_x000a_本社工場のエアコン　など" sqref="D32:D35 D13:D16 D18:D21 D23:D25 D27:D30 D8:D11" xr:uid="{83CD68ED-1872-4764-A04D-3F2EDD1F13C3}"/>
    <dataValidation allowBlank="1" showInputMessage="1" showErrorMessage="1" promptTitle="その他、重要度の高い、関係する法令" prompt="ある場合は入力" sqref="B32:B35" xr:uid="{EAD900E6-F511-45CE-9181-E0D9FB31020A}"/>
    <dataValidation type="list" allowBlank="1" showInputMessage="1" showErrorMessage="1" promptTitle="事業活動の内容や、設備の名称を記入" prompt="例：建築現場で廃材を排出している　_x000a_配達用の軽トラック5台_x000a_本社工場のエアコン　など" sqref="E32:E35 E13:E16 E18:E21 E23:E25 E27:E30 E9:E11" xr:uid="{B862F176-147D-4C84-B985-8A027E5CD885}">
      <formula1>"あり,なし"</formula1>
    </dataValidation>
    <dataValidation allowBlank="1" showInputMessage="1" showErrorMessage="1" promptTitle="問題点を具体的に入力" prompt="どのような課題や問題点があり、社内および外部に、どのような影響を及ぼすか、あるいは及ぼす可能性があるかを、記述してください。_x000a_" sqref="F8:F11 F13:F16 F18:F21 F23:F25 F27:F30 F32:F35" xr:uid="{F61B3B75-0795-43CF-A4C8-FBCCD27981DB}"/>
    <dataValidation type="list" allowBlank="1" showInputMessage="1" promptTitle="前年度のエコアクションより記入" prompt="該当なしは「－」を選択。_x000a_前年度のエコアクションであげた、事業活動や設備、問題点、解決方法や対策を簡潔にまとめて記入してください。" sqref="I8:I11 I13:I16 I18:I21 I23:I25 I27:I30 I32:I35" xr:uid="{49EAD85B-12ED-4A62-8F99-16DEB93912B7}">
      <formula1>"ー"</formula1>
    </dataValidation>
    <dataValidation type="list" allowBlank="1" showInputMessage="1" showErrorMessage="1" promptTitle="現在の直接・間接影響の有無" prompt="「あり」または「なし」を選択" sqref="E8" xr:uid="{624833DE-4F86-4CE9-AEF2-E8EF1661D2AF}">
      <formula1>"あり,なし"</formula1>
    </dataValidation>
    <dataValidation allowBlank="1" showErrorMessage="1" sqref="F31 F26 F22 F17 F12" xr:uid="{B3EA9F7D-EA30-4A5F-8224-930DF59691C5}"/>
  </dataValidations>
  <pageMargins left="0.70866141732283472" right="0.70866141732283472" top="0.74803149606299213" bottom="0.74803149606299213" header="0" footer="0"/>
  <pageSetup paperSize="9" scale="2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1021"/>
  <sheetViews>
    <sheetView showGridLines="0" zoomScale="50" zoomScaleNormal="50" zoomScalePageLayoutView="171" workbookViewId="0">
      <pane xSplit="2" ySplit="6" topLeftCell="E7" activePane="bottomRight" state="frozen"/>
      <selection pane="topRight" activeCell="C1" sqref="C1"/>
      <selection pane="bottomLeft" activeCell="A7" sqref="A7"/>
      <selection pane="bottomRight" activeCell="H7" sqref="H7"/>
    </sheetView>
  </sheetViews>
  <sheetFormatPr defaultColWidth="14.453125" defaultRowHeight="15" customHeight="1"/>
  <cols>
    <col min="1" max="1" width="35.1796875" style="5" customWidth="1"/>
    <col min="2" max="2" width="11" style="5" customWidth="1"/>
    <col min="3" max="4" width="17.453125" style="5" customWidth="1"/>
    <col min="5" max="8" width="54.453125" style="5" customWidth="1"/>
    <col min="9" max="9" width="2.1796875" style="5" customWidth="1"/>
    <col min="10" max="10" width="8" style="5" customWidth="1"/>
    <col min="11" max="11" width="54.81640625" style="5" customWidth="1"/>
    <col min="12" max="12" width="7.36328125" style="5" customWidth="1"/>
    <col min="13" max="13" width="13.81640625" style="5" customWidth="1"/>
    <col min="14" max="14" width="17.453125" style="5" customWidth="1"/>
    <col min="15" max="18" width="54.453125" style="5" customWidth="1"/>
    <col min="19" max="19" width="3.453125" style="5" customWidth="1"/>
    <col min="20" max="27" width="8.453125" style="5" customWidth="1"/>
    <col min="28" max="16384" width="14.453125" style="5"/>
  </cols>
  <sheetData>
    <row r="1" spans="1:18" ht="15" customHeight="1">
      <c r="A1" s="19" t="s">
        <v>245</v>
      </c>
    </row>
    <row r="2" spans="1:18" ht="13"/>
    <row r="3" spans="1:18" ht="18" customHeight="1">
      <c r="A3" s="87" t="s">
        <v>107</v>
      </c>
    </row>
    <row r="4" spans="1:18" ht="18" customHeight="1">
      <c r="M4" s="87" t="s">
        <v>216</v>
      </c>
      <c r="N4" s="87"/>
    </row>
    <row r="5" spans="1:18" ht="28.75" customHeight="1">
      <c r="A5" s="744" t="s">
        <v>110</v>
      </c>
      <c r="B5" s="746" t="s">
        <v>111</v>
      </c>
      <c r="C5" s="746" t="s">
        <v>112</v>
      </c>
      <c r="D5" s="746" t="s">
        <v>220</v>
      </c>
      <c r="E5" s="144" t="s">
        <v>206</v>
      </c>
      <c r="F5" s="144" t="s">
        <v>194</v>
      </c>
      <c r="G5" s="144" t="s">
        <v>208</v>
      </c>
      <c r="H5" s="144" t="s">
        <v>210</v>
      </c>
      <c r="I5" s="22"/>
      <c r="J5" s="747" t="s">
        <v>207</v>
      </c>
      <c r="K5" s="748"/>
      <c r="M5" s="751" t="s">
        <v>218</v>
      </c>
      <c r="N5" s="751" t="s">
        <v>217</v>
      </c>
      <c r="O5" s="753" t="s">
        <v>229</v>
      </c>
      <c r="P5" s="744" t="s">
        <v>228</v>
      </c>
      <c r="Q5" s="744" t="s">
        <v>208</v>
      </c>
      <c r="R5" s="744" t="s">
        <v>210</v>
      </c>
    </row>
    <row r="6" spans="1:18" ht="19.5" thickBot="1">
      <c r="A6" s="745"/>
      <c r="B6" s="745"/>
      <c r="C6" s="745"/>
      <c r="D6" s="745"/>
      <c r="E6" s="145" t="s">
        <v>195</v>
      </c>
      <c r="F6" s="145" t="s">
        <v>196</v>
      </c>
      <c r="G6" s="146" t="s">
        <v>114</v>
      </c>
      <c r="H6" s="147" t="s">
        <v>204</v>
      </c>
      <c r="I6" s="88"/>
      <c r="J6" s="89" t="s">
        <v>115</v>
      </c>
      <c r="K6" s="89" t="s">
        <v>183</v>
      </c>
      <c r="M6" s="752"/>
      <c r="N6" s="752"/>
      <c r="O6" s="754"/>
      <c r="P6" s="749"/>
      <c r="Q6" s="749"/>
      <c r="R6" s="750"/>
    </row>
    <row r="7" spans="1:18" ht="115.5" customHeight="1">
      <c r="A7" s="90" t="s">
        <v>197</v>
      </c>
      <c r="B7" s="91" t="s">
        <v>116</v>
      </c>
      <c r="C7" s="184"/>
      <c r="D7" s="185"/>
      <c r="E7" s="186"/>
      <c r="F7" s="187"/>
      <c r="G7" s="187"/>
      <c r="H7" s="187"/>
      <c r="I7" s="92"/>
      <c r="J7" s="249">
        <v>1</v>
      </c>
      <c r="K7" s="194"/>
      <c r="M7" s="197" t="s">
        <v>219</v>
      </c>
      <c r="N7" s="185"/>
      <c r="O7" s="186"/>
      <c r="P7" s="187"/>
      <c r="Q7" s="187"/>
      <c r="R7" s="187"/>
    </row>
    <row r="8" spans="1:18" ht="112.5" customHeight="1">
      <c r="A8" s="93" t="s">
        <v>178</v>
      </c>
      <c r="B8" s="94" t="str">
        <f>IF(OR(基本情報!T75="〇", 基本情報!T77="〇", 基本情報!AA73="〇", 基本情報!AS73="〇"), "必須", "該当なし")</f>
        <v>該当なし</v>
      </c>
      <c r="C8" s="188"/>
      <c r="D8" s="189"/>
      <c r="E8" s="190"/>
      <c r="F8" s="190"/>
      <c r="G8" s="190"/>
      <c r="H8" s="190"/>
      <c r="I8" s="92"/>
      <c r="J8" s="95" t="str">
        <f>IF(OR(基本情報!AA73="〇",基本情報!AS73="〇",基本情報!T75="〇", 基本情報!T77="〇"), 2, "─")</f>
        <v>─</v>
      </c>
      <c r="K8" s="195"/>
      <c r="M8" s="269"/>
      <c r="N8" s="189"/>
      <c r="O8" s="190"/>
      <c r="P8" s="190"/>
      <c r="Q8" s="190"/>
      <c r="R8" s="190"/>
    </row>
    <row r="9" spans="1:18" ht="78" customHeight="1">
      <c r="A9" s="93" t="s">
        <v>179</v>
      </c>
      <c r="B9" s="192"/>
      <c r="C9" s="188"/>
      <c r="D9" s="189"/>
      <c r="E9" s="191"/>
      <c r="F9" s="191"/>
      <c r="G9" s="191"/>
      <c r="H9" s="191"/>
      <c r="I9" s="92"/>
      <c r="J9" s="196"/>
      <c r="K9" s="195"/>
      <c r="M9" s="269"/>
      <c r="N9" s="189"/>
      <c r="O9" s="190"/>
      <c r="P9" s="190"/>
      <c r="Q9" s="190"/>
      <c r="R9" s="190"/>
    </row>
    <row r="10" spans="1:18" ht="78" customHeight="1">
      <c r="A10" s="93" t="s">
        <v>205</v>
      </c>
      <c r="B10" s="192"/>
      <c r="C10" s="188"/>
      <c r="D10" s="193" t="s">
        <v>123</v>
      </c>
      <c r="E10" s="191"/>
      <c r="F10" s="191"/>
      <c r="G10" s="191"/>
      <c r="H10" s="191"/>
      <c r="I10" s="92"/>
      <c r="J10" s="196"/>
      <c r="K10" s="195"/>
      <c r="M10" s="269"/>
      <c r="N10" s="189"/>
      <c r="O10" s="190"/>
      <c r="P10" s="190"/>
      <c r="Q10" s="190"/>
      <c r="R10" s="190"/>
    </row>
    <row r="11" spans="1:18" ht="39" customHeight="1">
      <c r="A11" s="245" t="s">
        <v>230</v>
      </c>
      <c r="B11" s="740"/>
      <c r="C11" s="742"/>
      <c r="D11" s="728" t="s">
        <v>123</v>
      </c>
      <c r="E11" s="742"/>
      <c r="F11" s="732"/>
      <c r="G11" s="732"/>
      <c r="H11" s="732"/>
      <c r="I11" s="92"/>
      <c r="J11" s="734"/>
      <c r="K11" s="736"/>
      <c r="M11" s="738"/>
      <c r="N11" s="728" t="s">
        <v>123</v>
      </c>
      <c r="O11" s="730"/>
      <c r="P11" s="730"/>
      <c r="Q11" s="730"/>
      <c r="R11" s="730"/>
    </row>
    <row r="12" spans="1:18" ht="39" customHeight="1">
      <c r="A12" s="246" t="s">
        <v>231</v>
      </c>
      <c r="B12" s="741"/>
      <c r="C12" s="743"/>
      <c r="D12" s="729"/>
      <c r="E12" s="743"/>
      <c r="F12" s="733"/>
      <c r="G12" s="733"/>
      <c r="H12" s="733"/>
      <c r="I12" s="92"/>
      <c r="J12" s="735"/>
      <c r="K12" s="737"/>
      <c r="M12" s="739"/>
      <c r="N12" s="729"/>
      <c r="O12" s="731"/>
      <c r="P12" s="731"/>
      <c r="Q12" s="731"/>
      <c r="R12" s="731"/>
    </row>
    <row r="13" spans="1:18" ht="39" customHeight="1">
      <c r="A13" s="245" t="s">
        <v>180</v>
      </c>
      <c r="B13" s="740"/>
      <c r="C13" s="742"/>
      <c r="D13" s="728" t="s">
        <v>123</v>
      </c>
      <c r="E13" s="742"/>
      <c r="F13" s="732"/>
      <c r="G13" s="732"/>
      <c r="H13" s="732"/>
      <c r="I13" s="92"/>
      <c r="J13" s="734"/>
      <c r="K13" s="736"/>
      <c r="M13" s="738"/>
      <c r="N13" s="728" t="s">
        <v>123</v>
      </c>
      <c r="O13" s="730"/>
      <c r="P13" s="730"/>
      <c r="Q13" s="730"/>
      <c r="R13" s="730"/>
    </row>
    <row r="14" spans="1:18" ht="39" customHeight="1">
      <c r="A14" s="246" t="s">
        <v>232</v>
      </c>
      <c r="B14" s="741"/>
      <c r="C14" s="743"/>
      <c r="D14" s="729"/>
      <c r="E14" s="743"/>
      <c r="F14" s="733"/>
      <c r="G14" s="733"/>
      <c r="H14" s="733"/>
      <c r="I14" s="92"/>
      <c r="J14" s="735"/>
      <c r="K14" s="737"/>
      <c r="M14" s="739"/>
      <c r="N14" s="729"/>
      <c r="O14" s="731"/>
      <c r="P14" s="731"/>
      <c r="Q14" s="731"/>
      <c r="R14" s="731"/>
    </row>
    <row r="15" spans="1:18" ht="39" customHeight="1">
      <c r="A15" s="245" t="s">
        <v>181</v>
      </c>
      <c r="B15" s="740"/>
      <c r="C15" s="742"/>
      <c r="D15" s="728" t="s">
        <v>123</v>
      </c>
      <c r="E15" s="742"/>
      <c r="F15" s="732"/>
      <c r="G15" s="732"/>
      <c r="H15" s="732"/>
      <c r="I15" s="92"/>
      <c r="J15" s="734"/>
      <c r="K15" s="736"/>
      <c r="M15" s="738"/>
      <c r="N15" s="728" t="s">
        <v>123</v>
      </c>
      <c r="O15" s="730"/>
      <c r="P15" s="730"/>
      <c r="Q15" s="730"/>
      <c r="R15" s="730"/>
    </row>
    <row r="16" spans="1:18" ht="39" customHeight="1">
      <c r="A16" s="246" t="s">
        <v>233</v>
      </c>
      <c r="B16" s="741"/>
      <c r="C16" s="743"/>
      <c r="D16" s="729"/>
      <c r="E16" s="743"/>
      <c r="F16" s="733"/>
      <c r="G16" s="733"/>
      <c r="H16" s="733"/>
      <c r="I16" s="92"/>
      <c r="J16" s="735"/>
      <c r="K16" s="737"/>
      <c r="M16" s="739"/>
      <c r="N16" s="729"/>
      <c r="O16" s="731"/>
      <c r="P16" s="731"/>
      <c r="Q16" s="731"/>
      <c r="R16" s="731"/>
    </row>
    <row r="17" spans="1:1" ht="18" customHeight="1"/>
    <row r="18" spans="1:1" ht="18" customHeight="1">
      <c r="A18" s="14"/>
    </row>
    <row r="19" spans="1:1" ht="18" customHeight="1"/>
    <row r="20" spans="1:1" ht="18" customHeight="1"/>
    <row r="21" spans="1:1" ht="18" customHeight="1"/>
    <row r="22" spans="1:1" ht="18" customHeight="1"/>
    <row r="23" spans="1:1" ht="18" customHeight="1"/>
    <row r="24" spans="1:1" ht="18" customHeight="1"/>
    <row r="25" spans="1:1" ht="18" customHeight="1"/>
    <row r="26" spans="1:1" ht="18" customHeight="1"/>
    <row r="27" spans="1:1" ht="18" customHeight="1"/>
    <row r="28" spans="1:1" ht="18" customHeight="1"/>
    <row r="29" spans="1:1" ht="18" customHeight="1"/>
    <row r="30" spans="1:1" ht="18" customHeight="1"/>
    <row r="31" spans="1:1" ht="18" customHeight="1"/>
    <row r="32" spans="1:1"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row r="1001" ht="18" customHeight="1"/>
    <row r="1002" ht="18" customHeight="1"/>
    <row r="1003" ht="18" customHeight="1"/>
    <row r="1004" ht="18" customHeight="1"/>
    <row r="1005" ht="18" customHeight="1"/>
    <row r="1006" ht="18" customHeight="1"/>
    <row r="1007" ht="18" customHeight="1"/>
    <row r="1008" ht="18" customHeight="1"/>
    <row r="1009" ht="18" customHeight="1"/>
    <row r="1010" ht="18" customHeight="1"/>
    <row r="1011" ht="18" customHeight="1"/>
    <row r="1012" ht="18" customHeight="1"/>
    <row r="1013" ht="18" customHeight="1"/>
    <row r="1014" ht="18" customHeight="1"/>
    <row r="1015" ht="18" customHeight="1"/>
    <row r="1016" ht="18" customHeight="1"/>
    <row r="1017" ht="18" customHeight="1"/>
    <row r="1018" ht="18" customHeight="1"/>
    <row r="1019" ht="18" customHeight="1"/>
    <row r="1020" ht="18" customHeight="1"/>
    <row r="1021" ht="18" customHeight="1"/>
  </sheetData>
  <sheetProtection algorithmName="SHA-512" hashValue="ZtsvLzz+iTPaWV89r2xqKl8KcIVtw3lUy9dDQfLVjRx4G4I0FPip8WI5E120/cP1TJjAn3/0jtBIwONq4jRnng==" saltValue="d50OnxMMhpjdcN0JsIWsuQ==" spinCount="100000" sheet="1" objects="1" scenarios="1" selectLockedCells="1"/>
  <mergeCells count="56">
    <mergeCell ref="P5:P6"/>
    <mergeCell ref="Q5:Q6"/>
    <mergeCell ref="R5:R6"/>
    <mergeCell ref="M5:M6"/>
    <mergeCell ref="N5:N6"/>
    <mergeCell ref="O5:O6"/>
    <mergeCell ref="A5:A6"/>
    <mergeCell ref="B5:B6"/>
    <mergeCell ref="C5:C6"/>
    <mergeCell ref="D5:D6"/>
    <mergeCell ref="J5:K5"/>
    <mergeCell ref="B11:B12"/>
    <mergeCell ref="C11:C12"/>
    <mergeCell ref="D11:D12"/>
    <mergeCell ref="E11:E12"/>
    <mergeCell ref="F11:F12"/>
    <mergeCell ref="G11:G12"/>
    <mergeCell ref="H11:H12"/>
    <mergeCell ref="J11:J12"/>
    <mergeCell ref="K11:K12"/>
    <mergeCell ref="M11:M12"/>
    <mergeCell ref="N11:N12"/>
    <mergeCell ref="O11:O12"/>
    <mergeCell ref="P11:P12"/>
    <mergeCell ref="Q11:Q12"/>
    <mergeCell ref="R11:R12"/>
    <mergeCell ref="B13:B14"/>
    <mergeCell ref="C13:C14"/>
    <mergeCell ref="D13:D14"/>
    <mergeCell ref="E13:E14"/>
    <mergeCell ref="F13:F14"/>
    <mergeCell ref="G13:G14"/>
    <mergeCell ref="H13:H14"/>
    <mergeCell ref="J13:J14"/>
    <mergeCell ref="K13:K14"/>
    <mergeCell ref="M13:M14"/>
    <mergeCell ref="N13:N14"/>
    <mergeCell ref="O13:O14"/>
    <mergeCell ref="P13:P14"/>
    <mergeCell ref="Q13:Q14"/>
    <mergeCell ref="R13:R14"/>
    <mergeCell ref="B15:B16"/>
    <mergeCell ref="C15:C16"/>
    <mergeCell ref="D15:D16"/>
    <mergeCell ref="E15:E16"/>
    <mergeCell ref="F15:F16"/>
    <mergeCell ref="G15:G16"/>
    <mergeCell ref="H15:H16"/>
    <mergeCell ref="J15:J16"/>
    <mergeCell ref="K15:K16"/>
    <mergeCell ref="M15:M16"/>
    <mergeCell ref="N15:N16"/>
    <mergeCell ref="O15:O16"/>
    <mergeCell ref="P15:P16"/>
    <mergeCell ref="Q15:Q16"/>
    <mergeCell ref="R15:R16"/>
  </mergeCells>
  <phoneticPr fontId="2"/>
  <conditionalFormatting sqref="B8">
    <cfRule type="expression" dxfId="14" priority="2">
      <formula>B9&lt;&gt;""</formula>
    </cfRule>
  </conditionalFormatting>
  <conditionalFormatting sqref="B9:B11 B13:C13 B15:C15">
    <cfRule type="expression" dxfId="13" priority="1">
      <formula>B9&lt;&gt;""</formula>
    </cfRule>
  </conditionalFormatting>
  <conditionalFormatting sqref="C9:C11 C13 C15">
    <cfRule type="expression" dxfId="12" priority="20">
      <formula>$B9="する"</formula>
    </cfRule>
  </conditionalFormatting>
  <conditionalFormatting sqref="C8:H8">
    <cfRule type="expression" dxfId="11" priority="21">
      <formula>$B$8="必須"</formula>
    </cfRule>
  </conditionalFormatting>
  <conditionalFormatting sqref="D9">
    <cfRule type="expression" dxfId="10" priority="19">
      <formula>$B9="する"</formula>
    </cfRule>
  </conditionalFormatting>
  <conditionalFormatting sqref="E9:H11 E13:H13 E15:H15">
    <cfRule type="expression" dxfId="9" priority="16">
      <formula>$B9="する"</formula>
    </cfRule>
  </conditionalFormatting>
  <conditionalFormatting sqref="K8">
    <cfRule type="expression" dxfId="8" priority="22">
      <formula>$J$8=2</formula>
    </cfRule>
  </conditionalFormatting>
  <conditionalFormatting sqref="K9:K11 K13 K15">
    <cfRule type="expression" dxfId="7" priority="23">
      <formula>OR( J9=2, J9=3)</formula>
    </cfRule>
  </conditionalFormatting>
  <conditionalFormatting sqref="K7:L7 N7:R7 C7:I8 K8:R8 C9:R9 E10:R10 C10:C11 E11:M11 O11:R11 I12 L12 E13:M13 O13:R13 I14 L14 E15:M15 O15:R15 I16 L16">
    <cfRule type="expression" dxfId="6" priority="3">
      <formula>C7&lt;&gt;""</formula>
    </cfRule>
  </conditionalFormatting>
  <conditionalFormatting sqref="N8:R10 O11:R11 O13:R13 O15:R15">
    <cfRule type="expression" dxfId="5" priority="8">
      <formula>$M8="あり"</formula>
    </cfRule>
  </conditionalFormatting>
  <dataValidations count="5">
    <dataValidation allowBlank="1" showInputMessage="1" showErrorMessage="1" promptTitle="環境経営レポートの掲載文" prompt="環境経営レポートの「6.マネジメントサイクルの主な取り組み」へ掲載されます。_x000a_E列「Ｐ（Plan：計画の策定）」に記入した今期実施する具体的な行動を、3行以内にまとめて記述してください。" sqref="K7:K11 K13:K16" xr:uid="{24623853-8690-4023-8AF4-F616687FD93C}"/>
    <dataValidation type="list" allowBlank="1" showInputMessage="1" showErrorMessage="1" sqref="M8:M11 M13:M16" xr:uid="{E515C13D-8AF7-4ECC-BAA9-7326A1E05E96}">
      <formula1>"あり,なし"</formula1>
    </dataValidation>
    <dataValidation allowBlank="1" showInputMessage="1" showErrorMessage="1" promptTitle="氏名とポジションを入力" prompt="例：_x000a_　板橋 太郎_x000a_（総務部次長）" sqref="C7:C11 C13:C16" xr:uid="{782DB849-2BB3-41C8-B9FE-1CD8B7C81439}"/>
    <dataValidation allowBlank="1" showInputMessage="1" showErrorMessage="1" promptTitle="数値・単位を入力" prompt="例：10％、2ｔ、20ｋ㎥ など" sqref="D7:D9" xr:uid="{2899586C-4540-4D90-A1F1-71DF40E010EA}"/>
    <dataValidation type="list" allowBlank="1" showInputMessage="1" showErrorMessage="1" promptTitle="マネジメントサイクル（PDCA）を実施するか選択" prompt="「必須」と合わせて、必ず3項目以上となるように「する」を選択したください。" sqref="B9:B16" xr:uid="{DED66C05-B489-460F-8F68-15832466B458}">
      <formula1>"する,しない"</formula1>
    </dataValidation>
  </dataValidations>
  <pageMargins left="0.70866141732283472" right="0.70866141732283472" top="0.74803149606299213" bottom="0.74803149606299213" header="0" footer="0"/>
  <pageSetup paperSize="9" scale="2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errorTitle="入力値が正しくありません" error="リストから選択するか、空欄にしてください。" prompt="エコレポートに掲載する順番 - エコレポートに掲載する順番をえらんでください。_x000a_1番は「炭素換算エネルギーの削減」で固定です。_x000a_「産業廃棄物の削減」があるときは2番は固定です。_x000a_これら以外で任意の実施項目とエコレポートへの記載順番を選んでください。_x000a_" xr:uid="{D57A5F6E-E63C-4BA4-A6DF-B6195652C652}">
          <x14:formula1>
            <xm:f>※非表示!N2:N4</xm:f>
          </x14:formula1>
          <xm:sqref>J9</xm:sqref>
        </x14:dataValidation>
        <x14:dataValidation type="list" allowBlank="1" showInputMessage="1" showErrorMessage="1" errorTitle="掲載行" error="リストから選んでください。" prompt="エコレポートに掲載する順番 - エコレポートに掲載する順番をえらんでください。_x000a_1番は「炭素換算エネルギーの削減」で固定です。_x000a_「産業廃棄物の削減」があるときは2番は固定です。_x000a_これら以外で任意の実施項目とエコレポートへの記載順番を選んでください。_x000a_" xr:uid="{406F5F0C-6270-4DA5-80F0-A32D33022FAD}">
          <x14:formula1>
            <xm:f>※非表示!O2:O4</xm:f>
          </x14:formula1>
          <xm:sqref>J10</xm:sqref>
        </x14:dataValidation>
        <x14:dataValidation type="list" allowBlank="1" showInputMessage="1" showErrorMessage="1" errorTitle="掲載行" error="リストから選んでください。" prompt="エコレポートに掲載する順番 - エコレポートに掲載する順番をえらんでください。_x000a_1番は「炭素換算エネルギーの削減」で固定です。_x000a_「産業廃棄物の削減」があるときは2番は固定です。_x000a_これら以外で任意の実施項目とエコレポートへの記載順番を選んでください。_x000a_" xr:uid="{2F6FAA22-59DC-42A6-9273-950B9CE4ECAF}">
          <x14:formula1>
            <xm:f>※非表示!Q2:Q4</xm:f>
          </x14:formula1>
          <xm:sqref>J13:J14</xm:sqref>
        </x14:dataValidation>
        <x14:dataValidation type="list" allowBlank="1" showInputMessage="1" showErrorMessage="1" errorTitle="掲載行" error="リストから選んでください。" prompt="エコレポートに掲載する順番 - エコレポートに掲載する順番をえらんでください。_x000a_1番は「炭素換算エネルギーの削減」で固定です。_x000a_「産業廃棄物の削減」があるときは2番は固定です。_x000a_これら以外で任意の実施項目とエコレポートへの記載順番を選んでください。_x000a_" xr:uid="{D0466A83-E254-4D87-BED5-82EAF19FC0AA}">
          <x14:formula1>
            <xm:f>※非表示!R2:R4</xm:f>
          </x14:formula1>
          <xm:sqref>J15:J16</xm:sqref>
        </x14:dataValidation>
        <x14:dataValidation type="list" allowBlank="1" showInputMessage="1" showErrorMessage="1" errorTitle="掲載行" error="リストから選んでください。" prompt="エコレポートに掲載する順番 - エコレポートに掲載する順番をえらんでください。_x000a_1番は「炭素換算エネルギーの削減」で固定です。_x000a_「産業廃棄物の削減」があるときは2番は固定です。_x000a_これら以外で任意の実施項目とエコレポートへの記載順番を選んでください。_x000a_" xr:uid="{C6328641-7EFE-E74C-B2FA-6EFA472C124F}">
          <x14:formula1>
            <xm:f>※非表示!P2:P4</xm:f>
          </x14:formula1>
          <xm:sqref>J11:J12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8F8CB-1A17-451D-AB02-61BA5386D51B}">
  <dimension ref="A1:R8"/>
  <sheetViews>
    <sheetView workbookViewId="0">
      <selection activeCell="R15" sqref="R15"/>
    </sheetView>
  </sheetViews>
  <sheetFormatPr defaultColWidth="8.81640625" defaultRowHeight="14.5"/>
  <cols>
    <col min="2" max="2" width="7.6328125" bestFit="1" customWidth="1"/>
    <col min="3" max="3" width="7.453125" bestFit="1" customWidth="1"/>
    <col min="4" max="4" width="4.81640625" bestFit="1" customWidth="1"/>
    <col min="5" max="18" width="4.1796875" customWidth="1"/>
  </cols>
  <sheetData>
    <row r="1" spans="1:18">
      <c r="A1" s="165" t="s">
        <v>211</v>
      </c>
      <c r="B1" s="165" t="s">
        <v>215</v>
      </c>
      <c r="C1" s="168" t="s">
        <v>213</v>
      </c>
      <c r="D1" s="168" t="s">
        <v>214</v>
      </c>
      <c r="L1" s="244">
        <v>7</v>
      </c>
      <c r="M1" s="244">
        <v>8</v>
      </c>
      <c r="N1" s="244">
        <v>9</v>
      </c>
      <c r="O1" s="244">
        <v>10</v>
      </c>
      <c r="P1" s="244">
        <v>11</v>
      </c>
      <c r="Q1" s="244">
        <v>12</v>
      </c>
      <c r="R1" s="244">
        <v>13</v>
      </c>
    </row>
    <row r="2" spans="1:18">
      <c r="A2" s="169">
        <f>IF(レベルC!J7=0,"─",レベルC!J7)</f>
        <v>1</v>
      </c>
      <c r="B2" s="166">
        <v>1</v>
      </c>
      <c r="C2" s="166">
        <f>COUNTIF(A$2:A$8,$B2)</f>
        <v>1</v>
      </c>
      <c r="D2" s="166" t="str">
        <f>IF(C2=0,$B2,"")</f>
        <v/>
      </c>
      <c r="E2" s="170">
        <f>A2</f>
        <v>1</v>
      </c>
      <c r="F2" s="170" t="str">
        <f>IF(COUNTIF($E$2:E$2,$A3)&gt;0,"",$A3)</f>
        <v>─</v>
      </c>
      <c r="G2" s="169" t="str">
        <f>IF(COUNTIF($E$2:F$2,$A4)&gt;0,"",$A4)</f>
        <v/>
      </c>
      <c r="H2" s="169" t="str">
        <f>IF(COUNTIF($E$2:G$2,$A5)&gt;0,"",$A5)</f>
        <v/>
      </c>
      <c r="I2" s="169" t="str">
        <f>IF(COUNTIF($E$2:H$2,$A6)&gt;0,"",$A6)</f>
        <v/>
      </c>
      <c r="J2" s="169" t="str">
        <f>IF(COUNTIF($E$2:I$2,$A7)&gt;0,"",$A7)</f>
        <v/>
      </c>
      <c r="K2" s="169" t="str">
        <f>IF(COUNTIF($E$2:J$2,$A8)&gt;0,"",$A8)</f>
        <v/>
      </c>
      <c r="L2" s="170" cm="1">
        <f t="array" ref="L2:L5">_xlfn._xlws.SORT(_xlfn.UNIQUE(_xlfn._xlws.FILTER(E2:E5,E2:E5&lt;&gt;""),1,1))</f>
        <v>1</v>
      </c>
      <c r="M2" s="170" cm="1">
        <f t="array" ref="M2:M4">_xlfn._xlws.SORT(_xlfn.UNIQUE(_xlfn._xlws.FILTER(F2:F5,F2:F5&lt;&gt;""),1,1))</f>
        <v>2</v>
      </c>
      <c r="N2" cm="1">
        <f t="array" ref="N2:N4">_xlfn._xlws.SORT(_xlfn.UNIQUE(_xlfn._xlws.FILTER(G2:G5,G2:G5&lt;&gt;""),1,1))</f>
        <v>2</v>
      </c>
      <c r="O2" cm="1">
        <f t="array" ref="O2:O4">_xlfn._xlws.SORT(_xlfn.UNIQUE(_xlfn._xlws.FILTER(H2:H5,H2:H5&lt;&gt;""),1,1))</f>
        <v>2</v>
      </c>
      <c r="P2" cm="1">
        <f t="array" ref="P2:P4">_xlfn._xlws.SORT(_xlfn.UNIQUE(_xlfn._xlws.FILTER(I2:I5,I2:I5&lt;&gt;""),1,1))</f>
        <v>2</v>
      </c>
      <c r="Q2" cm="1">
        <f t="array" ref="Q2:Q4">_xlfn._xlws.SORT(_xlfn.UNIQUE(_xlfn._xlws.FILTER(J2:J5,J2:J5&lt;&gt;""),1,1))</f>
        <v>2</v>
      </c>
      <c r="R2" cm="1">
        <f t="array" ref="R2:R4">_xlfn._xlws.SORT(_xlfn.UNIQUE(_xlfn._xlws.FILTER(K2:K5,K2:K5&lt;&gt;""),1,1))</f>
        <v>2</v>
      </c>
    </row>
    <row r="3" spans="1:18">
      <c r="A3" s="169" t="str">
        <f>IF(レベルC!J8=0,"─",レベルC!J8)</f>
        <v>─</v>
      </c>
      <c r="B3" s="166">
        <v>2</v>
      </c>
      <c r="C3" s="166">
        <f>COUNTIF(A$2:A$8,$B3)</f>
        <v>0</v>
      </c>
      <c r="D3" s="166">
        <f>IF(C3=0,$B3,"")</f>
        <v>2</v>
      </c>
      <c r="E3" s="170">
        <f>IF(E$2=$B3,"",IF(E$2&lt;&gt;$D3,$D3,""))</f>
        <v>2</v>
      </c>
      <c r="F3" s="170">
        <f t="shared" ref="F3:K5" si="0">IF(F$2=$B3,"",IF(F$2&lt;&gt;$D3,$D3,""))</f>
        <v>2</v>
      </c>
      <c r="G3">
        <f t="shared" si="0"/>
        <v>2</v>
      </c>
      <c r="H3">
        <f t="shared" si="0"/>
        <v>2</v>
      </c>
      <c r="I3">
        <f t="shared" si="0"/>
        <v>2</v>
      </c>
      <c r="J3">
        <f t="shared" si="0"/>
        <v>2</v>
      </c>
      <c r="K3">
        <f t="shared" si="0"/>
        <v>2</v>
      </c>
      <c r="L3" s="170">
        <v>2</v>
      </c>
      <c r="M3" s="170">
        <v>3</v>
      </c>
      <c r="N3">
        <v>3</v>
      </c>
      <c r="O3">
        <v>3</v>
      </c>
      <c r="P3">
        <v>3</v>
      </c>
      <c r="Q3">
        <v>3</v>
      </c>
      <c r="R3">
        <v>3</v>
      </c>
    </row>
    <row r="4" spans="1:18">
      <c r="A4" s="169" t="str">
        <f>IF(レベルC!J9=0,"─",レベルC!J9)</f>
        <v>─</v>
      </c>
      <c r="B4" s="166">
        <v>3</v>
      </c>
      <c r="C4" s="166">
        <f>COUNTIF(A$2:A$8,$B4)</f>
        <v>0</v>
      </c>
      <c r="D4" s="166">
        <f>IF(C4=0,$B4,"")</f>
        <v>3</v>
      </c>
      <c r="E4" s="170">
        <f t="shared" ref="E4:E5" si="1">IF(E$2=$B4,"",IF(E$2&lt;&gt;$D4,$D4,""))</f>
        <v>3</v>
      </c>
      <c r="F4" s="170">
        <f t="shared" si="0"/>
        <v>3</v>
      </c>
      <c r="G4">
        <f t="shared" si="0"/>
        <v>3</v>
      </c>
      <c r="H4">
        <f t="shared" si="0"/>
        <v>3</v>
      </c>
      <c r="I4">
        <f t="shared" si="0"/>
        <v>3</v>
      </c>
      <c r="J4">
        <f t="shared" si="0"/>
        <v>3</v>
      </c>
      <c r="K4">
        <f t="shared" si="0"/>
        <v>3</v>
      </c>
      <c r="L4" s="170">
        <v>3</v>
      </c>
      <c r="M4" s="170" t="str">
        <v>─</v>
      </c>
      <c r="N4" t="str">
        <v>─</v>
      </c>
      <c r="O4" t="str">
        <v>─</v>
      </c>
      <c r="P4" t="str">
        <v>─</v>
      </c>
      <c r="Q4" t="str">
        <v>─</v>
      </c>
      <c r="R4" t="str">
        <v>─</v>
      </c>
    </row>
    <row r="5" spans="1:18">
      <c r="A5" s="169" t="str">
        <f>IF(レベルC!J10=0,"─",レベルC!J10)</f>
        <v>─</v>
      </c>
      <c r="B5" s="167" t="s">
        <v>212</v>
      </c>
      <c r="C5" s="166">
        <f>COUNTIF(A$2:A$8,$B5)</f>
        <v>6</v>
      </c>
      <c r="D5" s="166" t="str">
        <f>$B5</f>
        <v>─</v>
      </c>
      <c r="E5" s="170" t="str">
        <f t="shared" si="1"/>
        <v>─</v>
      </c>
      <c r="F5" s="170" t="str">
        <f t="shared" si="0"/>
        <v/>
      </c>
      <c r="G5" t="str">
        <f t="shared" si="0"/>
        <v>─</v>
      </c>
      <c r="H5" t="str">
        <f t="shared" si="0"/>
        <v>─</v>
      </c>
      <c r="I5" t="str">
        <f t="shared" si="0"/>
        <v>─</v>
      </c>
      <c r="J5" t="str">
        <f t="shared" si="0"/>
        <v>─</v>
      </c>
      <c r="K5" t="str">
        <f t="shared" si="0"/>
        <v>─</v>
      </c>
      <c r="L5" s="170" t="str">
        <v>─</v>
      </c>
      <c r="M5" s="170"/>
    </row>
    <row r="6" spans="1:18">
      <c r="A6" s="169" t="str">
        <f>IF(レベルC!J11=0,"─",レベルC!J11)</f>
        <v>─</v>
      </c>
    </row>
    <row r="7" spans="1:18">
      <c r="A7" s="169" t="str">
        <f>IF(レベルC!J13=0,"─",レベルC!J13)</f>
        <v>─</v>
      </c>
    </row>
    <row r="8" spans="1:18">
      <c r="A8" s="169" t="str">
        <f>IF(レベルC!J15=0,"─",レベルC!J15)</f>
        <v>─</v>
      </c>
    </row>
  </sheetData>
  <sheetProtection algorithmName="SHA-512" hashValue="oYOGBN41kvLHDN/QkVx0LaTVU9p0mlBaAC/tu3sigLozmZt5I1X447HYFz36KCxdZXlbDOf60kQkkf0tToB8PA==" saltValue="+V7dg3m7R8NOCbH4SCuv9Q==" spinCount="100000" sheet="1" objects="1" scenarios="1" selectLockedCells="1"/>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30807-D9DD-441E-8A61-00C2ADE800CD}">
  <sheetPr>
    <tabColor theme="5" tint="0.79998168889431442"/>
    <pageSetUpPr fitToPage="1"/>
  </sheetPr>
  <dimension ref="A1:BT1010"/>
  <sheetViews>
    <sheetView showGridLines="0" zoomScaleNormal="100" workbookViewId="0">
      <selection activeCell="AP1" sqref="AP1:BD1"/>
    </sheetView>
  </sheetViews>
  <sheetFormatPr defaultColWidth="14.453125" defaultRowHeight="15" customHeight="1"/>
  <cols>
    <col min="1" max="1" width="1.81640625" style="5" customWidth="1"/>
    <col min="2" max="7" width="1.81640625" style="29" customWidth="1"/>
    <col min="8" max="64" width="1.81640625" style="5" customWidth="1"/>
    <col min="65" max="16384" width="14.453125" style="5"/>
  </cols>
  <sheetData>
    <row r="1" spans="1:72" ht="15" customHeight="1">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4"/>
      <c r="AD1" s="86" t="s">
        <v>174</v>
      </c>
      <c r="AE1" s="24"/>
      <c r="AF1" s="24"/>
      <c r="AG1" s="24"/>
      <c r="AH1" s="24"/>
      <c r="AI1" s="24"/>
      <c r="AJ1" s="24"/>
      <c r="AK1" s="24"/>
      <c r="AL1" s="24"/>
      <c r="AM1" s="24"/>
      <c r="AN1" s="24"/>
      <c r="AO1" s="24"/>
      <c r="AP1" s="788"/>
      <c r="AQ1" s="788"/>
      <c r="AR1" s="788"/>
      <c r="AS1" s="788"/>
      <c r="AT1" s="788"/>
      <c r="AU1" s="788"/>
      <c r="AV1" s="788"/>
      <c r="AW1" s="788"/>
      <c r="AX1" s="788"/>
      <c r="AY1" s="788"/>
      <c r="AZ1" s="788"/>
      <c r="BA1" s="788"/>
      <c r="BB1" s="788"/>
      <c r="BC1" s="788"/>
      <c r="BD1" s="788"/>
      <c r="BE1" s="784"/>
      <c r="BF1" s="785"/>
    </row>
    <row r="2" spans="1:72" ht="15" customHeight="1">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row>
    <row r="3" spans="1:72" ht="15" customHeight="1">
      <c r="B3" s="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7"/>
    </row>
    <row r="4" spans="1:72" ht="10.75" customHeight="1">
      <c r="B4" s="28"/>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30"/>
    </row>
    <row r="5" spans="1:72" ht="12" customHeight="1">
      <c r="B5" s="28"/>
      <c r="F5" s="19"/>
      <c r="G5" s="19" t="s">
        <v>246</v>
      </c>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31"/>
      <c r="BB5" s="19"/>
      <c r="BC5" s="19"/>
      <c r="BD5" s="19"/>
      <c r="BE5" s="19"/>
      <c r="BF5" s="32"/>
      <c r="BG5" s="33"/>
      <c r="BH5" s="33"/>
      <c r="BI5" s="33"/>
      <c r="BJ5" s="33"/>
      <c r="BK5" s="33"/>
      <c r="BL5" s="33"/>
    </row>
    <row r="6" spans="1:72" ht="12" customHeight="1">
      <c r="B6" s="28"/>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456" t="s">
        <v>5</v>
      </c>
      <c r="AJ6" s="357"/>
      <c r="AK6" s="357"/>
      <c r="AL6" s="357"/>
      <c r="AM6" s="357"/>
      <c r="AN6" s="357"/>
      <c r="AO6" s="358"/>
      <c r="AP6" s="458" t="s">
        <v>8</v>
      </c>
      <c r="AQ6" s="357"/>
      <c r="AR6" s="357"/>
      <c r="AS6" s="357"/>
      <c r="AT6" s="357"/>
      <c r="AU6" s="357"/>
      <c r="AV6" s="34" t="s">
        <v>79</v>
      </c>
      <c r="AW6" s="786" t="str">
        <f>IF(基本情報!AQ2="","",基本情報!AQ2)</f>
        <v/>
      </c>
      <c r="AX6" s="357"/>
      <c r="AY6" s="357"/>
      <c r="AZ6" s="357"/>
      <c r="BA6" s="358"/>
      <c r="BB6" s="19"/>
      <c r="BC6" s="19"/>
      <c r="BD6" s="19"/>
      <c r="BE6" s="35"/>
      <c r="BF6" s="32"/>
      <c r="BG6" s="33"/>
      <c r="BH6" s="33"/>
      <c r="BI6" s="33"/>
      <c r="BJ6" s="33"/>
      <c r="BK6" s="33"/>
      <c r="BL6" s="33"/>
    </row>
    <row r="7" spans="1:72" ht="12" customHeight="1">
      <c r="B7" s="28"/>
      <c r="F7" s="19"/>
      <c r="G7" s="19"/>
      <c r="H7" s="787" t="s">
        <v>143</v>
      </c>
      <c r="I7" s="466"/>
      <c r="J7" s="466"/>
      <c r="K7" s="466"/>
      <c r="L7" s="466"/>
      <c r="M7" s="466"/>
      <c r="N7" s="466"/>
      <c r="O7" s="466"/>
      <c r="P7" s="466"/>
      <c r="Q7" s="466"/>
      <c r="R7" s="466"/>
      <c r="S7" s="466"/>
      <c r="T7" s="466"/>
      <c r="U7" s="466"/>
      <c r="V7" s="466"/>
      <c r="W7" s="466"/>
      <c r="X7" s="466"/>
      <c r="Y7" s="466"/>
      <c r="Z7" s="466"/>
      <c r="AA7" s="466"/>
      <c r="AB7" s="466"/>
      <c r="AC7" s="466"/>
      <c r="AD7" s="466"/>
      <c r="AE7" s="466"/>
      <c r="AF7" s="466"/>
      <c r="AG7" s="466"/>
      <c r="AH7" s="466"/>
      <c r="AI7" s="466"/>
      <c r="AJ7" s="466"/>
      <c r="AK7" s="466"/>
      <c r="AL7" s="466"/>
      <c r="AM7" s="466"/>
      <c r="AN7" s="466"/>
      <c r="AO7" s="466"/>
      <c r="AP7" s="466"/>
      <c r="AQ7" s="466"/>
      <c r="AR7" s="466"/>
      <c r="AS7" s="466"/>
      <c r="AT7" s="466"/>
      <c r="AU7" s="466"/>
      <c r="AV7" s="466"/>
      <c r="AW7" s="466"/>
      <c r="AX7" s="466"/>
      <c r="AY7" s="466"/>
      <c r="AZ7" s="466"/>
      <c r="BA7" s="466"/>
      <c r="BB7" s="466"/>
      <c r="BC7" s="20"/>
      <c r="BD7" s="20"/>
      <c r="BE7" s="35"/>
      <c r="BF7" s="32"/>
      <c r="BG7" s="33"/>
      <c r="BH7" s="33"/>
      <c r="BI7" s="33"/>
      <c r="BJ7" s="33"/>
      <c r="BK7" s="33"/>
      <c r="BL7" s="33"/>
    </row>
    <row r="8" spans="1:72" ht="12" customHeight="1">
      <c r="B8" s="28"/>
      <c r="F8" s="19"/>
      <c r="G8" s="19"/>
      <c r="H8" s="466"/>
      <c r="I8" s="466"/>
      <c r="J8" s="466"/>
      <c r="K8" s="466"/>
      <c r="L8" s="466"/>
      <c r="M8" s="466"/>
      <c r="N8" s="466"/>
      <c r="O8" s="466"/>
      <c r="P8" s="466"/>
      <c r="Q8" s="466"/>
      <c r="R8" s="466"/>
      <c r="S8" s="466"/>
      <c r="T8" s="466"/>
      <c r="U8" s="466"/>
      <c r="V8" s="466"/>
      <c r="W8" s="466"/>
      <c r="X8" s="466"/>
      <c r="Y8" s="466"/>
      <c r="Z8" s="466"/>
      <c r="AA8" s="466"/>
      <c r="AB8" s="466"/>
      <c r="AC8" s="466"/>
      <c r="AD8" s="466"/>
      <c r="AE8" s="466"/>
      <c r="AF8" s="466"/>
      <c r="AG8" s="466"/>
      <c r="AH8" s="466"/>
      <c r="AI8" s="466"/>
      <c r="AJ8" s="466"/>
      <c r="AK8" s="466"/>
      <c r="AL8" s="466"/>
      <c r="AM8" s="466"/>
      <c r="AN8" s="466"/>
      <c r="AO8" s="466"/>
      <c r="AP8" s="466"/>
      <c r="AQ8" s="466"/>
      <c r="AR8" s="466"/>
      <c r="AS8" s="466"/>
      <c r="AT8" s="466"/>
      <c r="AU8" s="466"/>
      <c r="AV8" s="466"/>
      <c r="AW8" s="466"/>
      <c r="AX8" s="466"/>
      <c r="AY8" s="466"/>
      <c r="AZ8" s="466"/>
      <c r="BA8" s="466"/>
      <c r="BB8" s="466"/>
      <c r="BC8" s="20"/>
      <c r="BD8" s="20"/>
      <c r="BE8" s="35"/>
      <c r="BF8" s="32"/>
      <c r="BG8" s="33"/>
      <c r="BH8" s="33"/>
      <c r="BI8" s="33"/>
      <c r="BJ8" s="33"/>
      <c r="BK8" s="33"/>
      <c r="BL8" s="33"/>
    </row>
    <row r="9" spans="1:72" ht="12" customHeight="1">
      <c r="B9" s="28"/>
      <c r="F9" s="19"/>
      <c r="G9" s="19"/>
      <c r="H9" s="36"/>
      <c r="I9" s="36"/>
      <c r="J9" s="36"/>
      <c r="K9" s="36"/>
      <c r="L9" s="36"/>
      <c r="M9" s="36"/>
      <c r="N9" s="36"/>
      <c r="O9" s="36"/>
      <c r="P9" s="36"/>
      <c r="Q9" s="36"/>
      <c r="R9" s="36"/>
      <c r="S9" s="36"/>
      <c r="T9" s="781" t="s">
        <v>170</v>
      </c>
      <c r="U9" s="782"/>
      <c r="V9" s="782"/>
      <c r="W9" s="782"/>
      <c r="X9" s="782"/>
      <c r="Y9" s="782"/>
      <c r="Z9" s="782"/>
      <c r="AA9" s="782"/>
      <c r="AB9" s="782"/>
      <c r="AC9" s="782"/>
      <c r="AD9" s="782"/>
      <c r="AE9" s="782"/>
      <c r="AF9" s="782"/>
      <c r="AG9" s="782"/>
      <c r="AH9" s="782"/>
      <c r="AI9" s="782"/>
      <c r="AJ9" s="782"/>
      <c r="AK9" s="782"/>
      <c r="AL9" s="782"/>
      <c r="AM9" s="782"/>
      <c r="AN9" s="782"/>
      <c r="AO9" s="782"/>
      <c r="AP9" s="782"/>
      <c r="AQ9" s="37"/>
      <c r="AR9" s="783" t="str">
        <f>IF(申請書!L48="○","レベルＣ",IF(申請書!L46="○","レベルＢ",IF(申請書!L44="○","レベルＡ","")))</f>
        <v/>
      </c>
      <c r="AS9" s="466"/>
      <c r="AT9" s="466"/>
      <c r="AU9" s="466"/>
      <c r="AV9" s="466"/>
      <c r="AW9" s="466"/>
      <c r="AX9" s="466"/>
      <c r="AY9" s="37"/>
      <c r="AZ9" s="29"/>
      <c r="BA9" s="29"/>
      <c r="BB9" s="29"/>
      <c r="BC9" s="29"/>
      <c r="BD9" s="29"/>
      <c r="BE9" s="35"/>
      <c r="BF9" s="32"/>
      <c r="BG9" s="33"/>
      <c r="BH9" s="33"/>
      <c r="BI9" s="33"/>
      <c r="BJ9" s="33"/>
      <c r="BK9" s="33"/>
      <c r="BL9" s="33"/>
    </row>
    <row r="10" spans="1:72" ht="16.75" customHeight="1">
      <c r="B10" s="28"/>
      <c r="F10" s="19"/>
      <c r="G10" s="19"/>
      <c r="H10" s="36"/>
      <c r="I10" s="36"/>
      <c r="J10" s="36"/>
      <c r="K10" s="36"/>
      <c r="L10" s="36"/>
      <c r="M10" s="36"/>
      <c r="N10" s="36"/>
      <c r="O10" s="36"/>
      <c r="P10" s="36"/>
      <c r="Q10" s="36"/>
      <c r="R10" s="36"/>
      <c r="S10" s="36"/>
      <c r="T10" s="782"/>
      <c r="U10" s="782"/>
      <c r="V10" s="782"/>
      <c r="W10" s="782"/>
      <c r="X10" s="782"/>
      <c r="Y10" s="782"/>
      <c r="Z10" s="782"/>
      <c r="AA10" s="782"/>
      <c r="AB10" s="782"/>
      <c r="AC10" s="782"/>
      <c r="AD10" s="782"/>
      <c r="AE10" s="782"/>
      <c r="AF10" s="782"/>
      <c r="AG10" s="782"/>
      <c r="AH10" s="782"/>
      <c r="AI10" s="782"/>
      <c r="AJ10" s="782"/>
      <c r="AK10" s="782"/>
      <c r="AL10" s="782"/>
      <c r="AM10" s="782"/>
      <c r="AN10" s="782"/>
      <c r="AO10" s="782"/>
      <c r="AP10" s="782"/>
      <c r="AQ10" s="37"/>
      <c r="AR10" s="466"/>
      <c r="AS10" s="466"/>
      <c r="AT10" s="466"/>
      <c r="AU10" s="466"/>
      <c r="AV10" s="466"/>
      <c r="AW10" s="466"/>
      <c r="AX10" s="466"/>
      <c r="AY10" s="37"/>
      <c r="AZ10" s="29"/>
      <c r="BA10" s="29"/>
      <c r="BB10" s="29"/>
      <c r="BC10" s="29"/>
      <c r="BD10" s="29"/>
      <c r="BE10" s="35"/>
      <c r="BF10" s="32"/>
      <c r="BG10" s="33"/>
      <c r="BH10" s="33"/>
      <c r="BI10" s="33"/>
      <c r="BJ10" s="33"/>
      <c r="BK10" s="33"/>
      <c r="BL10" s="33"/>
    </row>
    <row r="11" spans="1:72" ht="17.25" customHeight="1">
      <c r="B11" s="28"/>
      <c r="F11" s="19"/>
      <c r="G11" s="19"/>
      <c r="H11" s="38"/>
      <c r="I11" s="39"/>
      <c r="J11" s="39"/>
      <c r="K11" s="39"/>
      <c r="L11" s="39"/>
      <c r="M11" s="39"/>
      <c r="N11" s="39"/>
      <c r="O11" s="39"/>
      <c r="P11" s="39"/>
      <c r="Q11" s="39"/>
      <c r="R11" s="39"/>
      <c r="S11" s="39"/>
      <c r="T11" s="39"/>
      <c r="U11" s="39"/>
      <c r="V11" s="39"/>
      <c r="W11" s="772" t="str">
        <f>IF(申請書!R38="","",申請書!R38)</f>
        <v/>
      </c>
      <c r="X11" s="773"/>
      <c r="Y11" s="773"/>
      <c r="Z11" s="773"/>
      <c r="AA11" s="773"/>
      <c r="AB11" s="774" t="s">
        <v>144</v>
      </c>
      <c r="AC11" s="466"/>
      <c r="AD11" s="466"/>
      <c r="AE11" s="466"/>
      <c r="AF11" s="466"/>
      <c r="AG11" s="466"/>
      <c r="AH11" s="466"/>
      <c r="AI11" s="466"/>
      <c r="AJ11" s="466"/>
      <c r="AK11" s="466"/>
      <c r="AL11" s="466"/>
      <c r="AM11" s="466"/>
      <c r="AN11" s="466"/>
      <c r="AO11" s="466"/>
      <c r="AP11" s="39"/>
      <c r="AQ11" s="40" t="s">
        <v>160</v>
      </c>
      <c r="AR11" s="41"/>
      <c r="AS11" s="39"/>
      <c r="AT11" s="39"/>
      <c r="AU11" s="39"/>
      <c r="AV11" s="39"/>
      <c r="AW11" s="39"/>
      <c r="AX11" s="39"/>
      <c r="AY11" s="39"/>
      <c r="AZ11" s="39"/>
      <c r="BA11" s="39"/>
      <c r="BB11" s="39"/>
      <c r="BC11" s="39"/>
      <c r="BD11" s="39"/>
      <c r="BE11" s="19"/>
      <c r="BF11" s="32"/>
      <c r="BG11" s="33"/>
      <c r="BH11" s="33"/>
      <c r="BI11" s="33"/>
      <c r="BJ11" s="33"/>
      <c r="BK11" s="33"/>
      <c r="BL11" s="33"/>
    </row>
    <row r="12" spans="1:72" ht="9" customHeight="1">
      <c r="B12" s="28"/>
      <c r="F12" s="42"/>
      <c r="G12" s="42"/>
      <c r="H12" s="775" t="s">
        <v>145</v>
      </c>
      <c r="I12" s="466"/>
      <c r="J12" s="466"/>
      <c r="K12" s="466"/>
      <c r="L12" s="466"/>
      <c r="M12" s="466"/>
      <c r="N12" s="466"/>
      <c r="O12" s="466"/>
      <c r="P12" s="466"/>
      <c r="Q12" s="466"/>
      <c r="R12" s="466"/>
      <c r="S12" s="776" t="str">
        <f>IF(申請書!R38="","",申請書!R38)</f>
        <v/>
      </c>
      <c r="T12" s="466"/>
      <c r="U12" s="466"/>
      <c r="V12" s="466"/>
      <c r="W12" s="777" t="s">
        <v>26</v>
      </c>
      <c r="X12" s="466"/>
      <c r="Y12" s="776" t="str">
        <f>IF(申請書!Y38="","",申請書!Y38)</f>
        <v/>
      </c>
      <c r="Z12" s="466"/>
      <c r="AA12" s="466"/>
      <c r="AB12" s="778" t="s">
        <v>27</v>
      </c>
      <c r="AC12" s="466"/>
      <c r="AD12" s="776" t="s">
        <v>77</v>
      </c>
      <c r="AE12" s="466"/>
      <c r="AF12" s="779" t="str">
        <f>申請書!AH38</f>
        <v/>
      </c>
      <c r="AG12" s="466"/>
      <c r="AH12" s="466"/>
      <c r="AI12" s="466"/>
      <c r="AJ12" s="778" t="s">
        <v>26</v>
      </c>
      <c r="AK12" s="466"/>
      <c r="AL12" s="780" t="str">
        <f>申請書!AO38</f>
        <v/>
      </c>
      <c r="AM12" s="466"/>
      <c r="AN12" s="466"/>
      <c r="AO12" s="778" t="s">
        <v>27</v>
      </c>
      <c r="AP12" s="466"/>
      <c r="AQ12" s="763" t="s">
        <v>146</v>
      </c>
      <c r="AR12" s="466"/>
      <c r="AS12" s="466"/>
      <c r="AT12" s="466"/>
      <c r="AU12" s="466"/>
      <c r="AV12" s="466"/>
      <c r="AW12" s="466"/>
      <c r="AX12" s="466"/>
      <c r="AY12" s="466"/>
      <c r="AZ12" s="466"/>
      <c r="BA12" s="466"/>
      <c r="BB12" s="466"/>
      <c r="BC12" s="20"/>
      <c r="BD12" s="20"/>
      <c r="BE12" s="42"/>
      <c r="BF12" s="43"/>
      <c r="BG12" s="44"/>
      <c r="BH12" s="44"/>
      <c r="BI12" s="44"/>
      <c r="BJ12" s="44"/>
      <c r="BK12" s="44"/>
      <c r="BL12" s="44"/>
      <c r="BM12" s="24"/>
      <c r="BN12" s="24"/>
      <c r="BO12" s="24"/>
      <c r="BP12" s="24"/>
      <c r="BQ12" s="24"/>
      <c r="BR12" s="24"/>
      <c r="BS12" s="24"/>
      <c r="BT12" s="24"/>
    </row>
    <row r="13" spans="1:72" ht="12" customHeight="1">
      <c r="B13" s="28"/>
      <c r="F13" s="19"/>
      <c r="G13" s="1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35"/>
      <c r="BF13" s="32"/>
      <c r="BG13" s="33"/>
      <c r="BH13" s="33"/>
      <c r="BI13" s="33"/>
      <c r="BJ13" s="33"/>
      <c r="BK13" s="33"/>
      <c r="BL13" s="33"/>
    </row>
    <row r="14" spans="1:72" ht="16.5" customHeight="1">
      <c r="B14" s="28"/>
      <c r="F14" s="19"/>
      <c r="G14" s="19" t="s">
        <v>147</v>
      </c>
      <c r="H14" s="45"/>
      <c r="I14" s="45"/>
      <c r="J14" s="45"/>
      <c r="K14" s="45"/>
      <c r="L14" s="45"/>
      <c r="M14" s="45"/>
      <c r="N14" s="45"/>
      <c r="O14" s="45"/>
      <c r="P14" s="45"/>
      <c r="Q14" s="45"/>
      <c r="R14" s="46"/>
      <c r="S14" s="46"/>
      <c r="T14" s="46"/>
      <c r="U14" s="46"/>
      <c r="V14" s="46"/>
      <c r="W14" s="46"/>
      <c r="X14" s="46"/>
      <c r="Y14" s="46"/>
      <c r="Z14" s="46"/>
      <c r="AA14" s="46"/>
      <c r="AB14" s="46"/>
      <c r="AC14" s="46"/>
      <c r="AD14" s="46"/>
      <c r="AE14" s="46"/>
      <c r="AF14" s="46"/>
      <c r="AG14" s="46"/>
      <c r="AH14" s="46"/>
      <c r="AI14" s="46"/>
      <c r="AJ14" s="46"/>
      <c r="AK14" s="19"/>
      <c r="AL14" s="19"/>
      <c r="AM14" s="19"/>
      <c r="AN14" s="19"/>
      <c r="AO14" s="19"/>
      <c r="AP14" s="47"/>
      <c r="AQ14" s="19"/>
      <c r="AR14" s="19"/>
      <c r="AS14" s="19"/>
      <c r="AT14" s="19"/>
      <c r="AU14" s="19"/>
      <c r="AV14" s="19"/>
      <c r="AW14" s="19"/>
      <c r="AX14" s="19"/>
      <c r="AY14" s="19"/>
      <c r="AZ14" s="45"/>
      <c r="BA14" s="45"/>
      <c r="BB14" s="19"/>
      <c r="BC14" s="19"/>
      <c r="BD14" s="19"/>
      <c r="BE14" s="19"/>
      <c r="BF14" s="32"/>
      <c r="BG14" s="33"/>
      <c r="BH14" s="33"/>
      <c r="BI14" s="33"/>
      <c r="BJ14" s="33"/>
      <c r="BK14" s="33"/>
      <c r="BL14" s="33"/>
      <c r="BM14" s="48"/>
      <c r="BN14" s="48"/>
      <c r="BO14" s="48"/>
      <c r="BP14" s="48"/>
      <c r="BQ14" s="48"/>
      <c r="BR14" s="48"/>
      <c r="BS14" s="48"/>
      <c r="BT14" s="48"/>
    </row>
    <row r="15" spans="1:72" ht="16.5" customHeight="1">
      <c r="B15" s="28"/>
      <c r="F15" s="19"/>
      <c r="G15" s="19"/>
      <c r="H15" s="764" t="s">
        <v>148</v>
      </c>
      <c r="I15" s="466"/>
      <c r="J15" s="466"/>
      <c r="K15" s="466"/>
      <c r="L15" s="466"/>
      <c r="M15" s="466"/>
      <c r="N15" s="466"/>
      <c r="O15" s="47" t="s">
        <v>149</v>
      </c>
      <c r="P15" s="765" t="str">
        <f>IF(基本情報!K10="","",基本情報!K10)</f>
        <v/>
      </c>
      <c r="Q15" s="466"/>
      <c r="R15" s="466"/>
      <c r="S15" s="466"/>
      <c r="T15" s="466"/>
      <c r="U15" s="466"/>
      <c r="V15" s="466"/>
      <c r="W15" s="466"/>
      <c r="X15" s="466"/>
      <c r="Y15" s="466"/>
      <c r="Z15" s="466"/>
      <c r="AA15" s="466"/>
      <c r="AB15" s="466"/>
      <c r="AC15" s="466"/>
      <c r="AD15" s="466"/>
      <c r="AE15" s="466"/>
      <c r="AF15" s="466"/>
      <c r="AG15" s="466"/>
      <c r="AH15" s="466"/>
      <c r="AI15" s="466"/>
      <c r="AJ15" s="19" t="s">
        <v>47</v>
      </c>
      <c r="AK15" s="19"/>
      <c r="AL15" s="19"/>
      <c r="AM15" s="19"/>
      <c r="AN15" s="19"/>
      <c r="AO15" s="47" t="s">
        <v>149</v>
      </c>
      <c r="AP15" s="766" t="str">
        <f>IF(基本情報!K33="","",基本情報!K33)</f>
        <v/>
      </c>
      <c r="AQ15" s="466"/>
      <c r="AR15" s="466"/>
      <c r="AS15" s="466"/>
      <c r="AT15" s="466"/>
      <c r="AU15" s="19" t="s">
        <v>48</v>
      </c>
      <c r="AV15" s="19"/>
      <c r="AW15" s="19"/>
      <c r="AX15" s="19"/>
      <c r="AY15" s="45"/>
      <c r="AZ15" s="45"/>
      <c r="BA15" s="51"/>
      <c r="BB15" s="19"/>
      <c r="BC15" s="19"/>
      <c r="BD15" s="19"/>
      <c r="BE15" s="19"/>
      <c r="BF15" s="32"/>
      <c r="BG15" s="33"/>
      <c r="BH15" s="33"/>
      <c r="BI15" s="33"/>
      <c r="BJ15" s="33"/>
      <c r="BK15" s="33"/>
      <c r="BL15" s="33"/>
      <c r="BM15" s="48"/>
      <c r="BN15" s="48"/>
      <c r="BO15" s="48"/>
      <c r="BP15" s="48"/>
      <c r="BQ15" s="48"/>
      <c r="BR15" s="48"/>
      <c r="BS15" s="48"/>
      <c r="BT15" s="48"/>
    </row>
    <row r="16" spans="1:72" ht="16.5" customHeight="1">
      <c r="B16" s="28"/>
      <c r="F16" s="19"/>
      <c r="G16" s="19"/>
      <c r="H16" s="764" t="s">
        <v>150</v>
      </c>
      <c r="I16" s="466"/>
      <c r="J16" s="466"/>
      <c r="K16" s="466"/>
      <c r="L16" s="466"/>
      <c r="M16" s="466"/>
      <c r="N16" s="466"/>
      <c r="O16" s="47" t="s">
        <v>149</v>
      </c>
      <c r="P16" s="768" t="str">
        <f>IF(基本情報!K14="","",基本情報!K14)</f>
        <v/>
      </c>
      <c r="Q16" s="466"/>
      <c r="R16" s="466"/>
      <c r="S16" s="466"/>
      <c r="T16" s="466"/>
      <c r="U16" s="466"/>
      <c r="V16" s="466"/>
      <c r="W16" s="466"/>
      <c r="X16" s="466"/>
      <c r="Y16" s="466"/>
      <c r="Z16" s="466"/>
      <c r="AA16" s="466"/>
      <c r="AB16" s="466"/>
      <c r="AC16" s="466"/>
      <c r="AD16" s="466"/>
      <c r="AE16" s="466"/>
      <c r="AF16" s="466"/>
      <c r="AG16" s="466"/>
      <c r="AH16" s="466"/>
      <c r="AI16" s="466"/>
      <c r="AJ16" s="765" t="s">
        <v>151</v>
      </c>
      <c r="AK16" s="466"/>
      <c r="AL16" s="466"/>
      <c r="AM16" s="466"/>
      <c r="AN16" s="45"/>
      <c r="AO16" s="47" t="s">
        <v>149</v>
      </c>
      <c r="AP16" s="771" t="str">
        <f>IF(基本情報!Z33="","",基本情報!Z33)</f>
        <v/>
      </c>
      <c r="AQ16" s="466"/>
      <c r="AR16" s="466"/>
      <c r="AS16" s="466"/>
      <c r="AT16" s="466"/>
      <c r="AU16" s="765" t="s">
        <v>26</v>
      </c>
      <c r="AV16" s="466"/>
      <c r="AW16" s="771" t="str">
        <f>IF(基本情報!AF33="","",基本情報!AF33)</f>
        <v/>
      </c>
      <c r="AX16" s="466"/>
      <c r="AY16" s="466"/>
      <c r="AZ16" s="765" t="s">
        <v>27</v>
      </c>
      <c r="BA16" s="466"/>
      <c r="BB16" s="19"/>
      <c r="BC16" s="19"/>
      <c r="BD16" s="19"/>
      <c r="BE16" s="19"/>
      <c r="BF16" s="32"/>
      <c r="BG16" s="33"/>
      <c r="BH16" s="33"/>
      <c r="BI16" s="33"/>
      <c r="BJ16" s="33"/>
      <c r="BK16" s="33"/>
      <c r="BL16" s="33"/>
      <c r="BM16" s="48"/>
      <c r="BN16" s="48"/>
      <c r="BO16" s="48"/>
      <c r="BP16" s="48"/>
      <c r="BQ16" s="48"/>
      <c r="BR16" s="48"/>
      <c r="BS16" s="48"/>
      <c r="BT16" s="48"/>
    </row>
    <row r="17" spans="1:72" ht="16.5" customHeight="1">
      <c r="B17" s="28"/>
      <c r="F17" s="19"/>
      <c r="G17" s="19"/>
      <c r="H17" s="764" t="s">
        <v>177</v>
      </c>
      <c r="I17" s="466"/>
      <c r="J17" s="466"/>
      <c r="K17" s="466"/>
      <c r="L17" s="466"/>
      <c r="M17" s="466"/>
      <c r="N17" s="466"/>
      <c r="O17" s="47" t="s">
        <v>149</v>
      </c>
      <c r="P17" s="768" t="str">
        <f>IF(基本情報!K29="","",基本情報!K29)</f>
        <v/>
      </c>
      <c r="Q17" s="466"/>
      <c r="R17" s="466"/>
      <c r="S17" s="466"/>
      <c r="T17" s="466"/>
      <c r="U17" s="466"/>
      <c r="V17" s="466"/>
      <c r="W17" s="466"/>
      <c r="X17" s="466"/>
      <c r="Y17" s="466"/>
      <c r="Z17" s="466"/>
      <c r="AA17" s="466"/>
      <c r="AB17" s="466"/>
      <c r="AC17" s="466"/>
      <c r="AD17" s="466"/>
      <c r="AE17" s="466"/>
      <c r="AF17" s="466"/>
      <c r="AG17" s="466"/>
      <c r="AH17" s="466"/>
      <c r="AI17" s="466"/>
      <c r="AJ17" s="19" t="s">
        <v>49</v>
      </c>
      <c r="AK17" s="19"/>
      <c r="AL17" s="19"/>
      <c r="AM17" s="19"/>
      <c r="AN17" s="19"/>
      <c r="AO17" s="47" t="s">
        <v>149</v>
      </c>
      <c r="AP17" s="19"/>
      <c r="AQ17" s="769" t="str">
        <f>IF(基本情報!AP33="","",基本情報!AP33)</f>
        <v/>
      </c>
      <c r="AR17" s="466"/>
      <c r="AS17" s="466"/>
      <c r="AT17" s="466"/>
      <c r="AU17" s="19" t="s">
        <v>50</v>
      </c>
      <c r="AV17" s="19"/>
      <c r="AW17" s="19"/>
      <c r="AX17" s="19"/>
      <c r="AY17" s="19"/>
      <c r="AZ17" s="19"/>
      <c r="BA17" s="51"/>
      <c r="BB17" s="19"/>
      <c r="BC17" s="19"/>
      <c r="BD17" s="19"/>
      <c r="BE17" s="19"/>
      <c r="BF17" s="32"/>
      <c r="BG17" s="33"/>
      <c r="BH17" s="33"/>
      <c r="BI17" s="33"/>
      <c r="BJ17" s="33"/>
      <c r="BK17" s="33"/>
      <c r="BL17" s="33"/>
      <c r="BM17" s="48"/>
      <c r="BN17" s="48"/>
      <c r="BO17" s="48"/>
      <c r="BP17" s="48"/>
      <c r="BQ17" s="48"/>
      <c r="BR17" s="48"/>
      <c r="BS17" s="48"/>
      <c r="BT17" s="48"/>
    </row>
    <row r="18" spans="1:72" ht="16.5" customHeight="1">
      <c r="B18" s="28"/>
      <c r="F18" s="19"/>
      <c r="G18" s="19"/>
      <c r="H18" s="50"/>
      <c r="I18" s="47"/>
      <c r="J18" s="47"/>
      <c r="K18" s="47"/>
      <c r="L18" s="47"/>
      <c r="M18" s="47"/>
      <c r="N18" s="47"/>
      <c r="O18" s="47"/>
      <c r="P18" s="47"/>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51"/>
      <c r="BB18" s="19"/>
      <c r="BC18" s="19"/>
      <c r="BD18" s="19"/>
      <c r="BE18" s="19"/>
      <c r="BF18" s="32"/>
      <c r="BG18" s="33"/>
      <c r="BH18" s="33"/>
      <c r="BI18" s="33"/>
      <c r="BJ18" s="33"/>
      <c r="BK18" s="33"/>
      <c r="BL18" s="33"/>
      <c r="BM18" s="48"/>
      <c r="BN18" s="48"/>
      <c r="BO18" s="48"/>
      <c r="BP18" s="48"/>
      <c r="BQ18" s="48"/>
      <c r="BR18" s="48"/>
      <c r="BS18" s="48"/>
      <c r="BT18" s="48"/>
    </row>
    <row r="19" spans="1:72" ht="16.5" customHeight="1">
      <c r="B19" s="28"/>
      <c r="F19" s="19"/>
      <c r="G19" s="19" t="s">
        <v>184</v>
      </c>
      <c r="H19" s="50"/>
      <c r="I19" s="49"/>
      <c r="J19" s="47"/>
      <c r="K19" s="47"/>
      <c r="L19" s="47"/>
      <c r="M19" s="47"/>
      <c r="N19" s="47"/>
      <c r="O19" s="47"/>
      <c r="P19" s="47"/>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32"/>
      <c r="BG19" s="33"/>
      <c r="BH19" s="33"/>
      <c r="BI19" s="33"/>
      <c r="BJ19" s="33"/>
      <c r="BK19" s="33"/>
      <c r="BL19" s="33"/>
      <c r="BM19" s="48"/>
      <c r="BN19" s="48"/>
      <c r="BO19" s="48"/>
      <c r="BP19" s="48"/>
      <c r="BQ19" s="48"/>
      <c r="BR19" s="48"/>
      <c r="BS19" s="48"/>
      <c r="BT19" s="48"/>
    </row>
    <row r="20" spans="1:72" ht="32.25" customHeight="1">
      <c r="B20" s="28"/>
      <c r="F20" s="19"/>
      <c r="G20" s="19"/>
      <c r="H20" s="770" t="s">
        <v>152</v>
      </c>
      <c r="I20" s="466"/>
      <c r="J20" s="466"/>
      <c r="K20" s="466"/>
      <c r="L20" s="466"/>
      <c r="M20" s="466"/>
      <c r="N20" s="466"/>
      <c r="O20" s="466"/>
      <c r="P20" s="466"/>
      <c r="Q20" s="466"/>
      <c r="R20" s="466"/>
      <c r="S20" s="466"/>
      <c r="T20" s="466"/>
      <c r="U20" s="466"/>
      <c r="V20" s="466"/>
      <c r="W20" s="466"/>
      <c r="X20" s="466"/>
      <c r="Y20" s="466"/>
      <c r="Z20" s="466"/>
      <c r="AA20" s="466"/>
      <c r="AB20" s="466"/>
      <c r="AC20" s="466"/>
      <c r="AD20" s="466"/>
      <c r="AE20" s="466"/>
      <c r="AF20" s="466"/>
      <c r="AG20" s="466"/>
      <c r="AH20" s="466"/>
      <c r="AI20" s="466"/>
      <c r="AJ20" s="466"/>
      <c r="AK20" s="466"/>
      <c r="AL20" s="466"/>
      <c r="AM20" s="466"/>
      <c r="AN20" s="466"/>
      <c r="AO20" s="466"/>
      <c r="AP20" s="466"/>
      <c r="AQ20" s="466"/>
      <c r="AR20" s="466"/>
      <c r="AS20" s="466"/>
      <c r="AT20" s="466"/>
      <c r="AU20" s="466"/>
      <c r="AV20" s="466"/>
      <c r="AW20" s="466"/>
      <c r="AX20" s="466"/>
      <c r="AY20" s="466"/>
      <c r="AZ20" s="466"/>
      <c r="BA20" s="19"/>
      <c r="BB20" s="19"/>
      <c r="BC20" s="19"/>
      <c r="BD20" s="19"/>
      <c r="BE20" s="19"/>
      <c r="BF20" s="32"/>
      <c r="BG20" s="33"/>
      <c r="BH20" s="33"/>
      <c r="BI20" s="19"/>
      <c r="BJ20" s="33"/>
      <c r="BK20" s="33"/>
      <c r="BL20" s="33"/>
      <c r="BM20" s="48"/>
      <c r="BN20" s="48"/>
      <c r="BO20" s="48"/>
      <c r="BP20" s="48"/>
      <c r="BQ20" s="48"/>
      <c r="BR20" s="48"/>
      <c r="BS20" s="48"/>
      <c r="BT20" s="48"/>
    </row>
    <row r="21" spans="1:72" ht="6.75" customHeight="1">
      <c r="B21" s="28"/>
      <c r="F21" s="19"/>
      <c r="G21" s="19"/>
      <c r="H21" s="50"/>
      <c r="I21" s="49"/>
      <c r="J21" s="47"/>
      <c r="K21" s="47"/>
      <c r="L21" s="47"/>
      <c r="M21" s="47"/>
      <c r="N21" s="47"/>
      <c r="O21" s="47"/>
      <c r="P21" s="47"/>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32"/>
      <c r="BG21" s="33"/>
      <c r="BH21" s="33"/>
      <c r="BI21" s="33"/>
      <c r="BJ21" s="33"/>
      <c r="BK21" s="33"/>
      <c r="BL21" s="33"/>
      <c r="BM21" s="48"/>
      <c r="BN21" s="48"/>
      <c r="BO21" s="48"/>
      <c r="BP21" s="48"/>
      <c r="BQ21" s="48"/>
      <c r="BR21" s="48"/>
      <c r="BS21" s="48"/>
      <c r="BT21" s="48"/>
    </row>
    <row r="22" spans="1:72" ht="16.5" customHeight="1">
      <c r="B22" s="28"/>
      <c r="F22" s="19"/>
      <c r="G22" s="19" t="s">
        <v>185</v>
      </c>
      <c r="H22" s="50"/>
      <c r="I22" s="47"/>
      <c r="J22" s="47"/>
      <c r="K22" s="47"/>
      <c r="L22" s="47"/>
      <c r="M22" s="47"/>
      <c r="N22" s="47"/>
      <c r="O22" s="47"/>
      <c r="P22" s="47"/>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32"/>
      <c r="BG22" s="33"/>
      <c r="BH22" s="33"/>
      <c r="BI22" s="33"/>
      <c r="BJ22" s="33"/>
      <c r="BK22" s="33"/>
      <c r="BL22" s="33"/>
      <c r="BM22" s="48"/>
      <c r="BN22" s="48"/>
      <c r="BO22" s="48"/>
      <c r="BP22" s="48"/>
      <c r="BQ22" s="48"/>
      <c r="BR22" s="48"/>
      <c r="BS22" s="48"/>
      <c r="BT22" s="48"/>
    </row>
    <row r="23" spans="1:72" ht="16.5" customHeight="1">
      <c r="B23" s="28"/>
      <c r="F23" s="19"/>
      <c r="G23" s="19"/>
      <c r="H23" s="50"/>
      <c r="I23" s="19" t="e">
        <f>IF('レベルA（分析）'!L7&gt;=0,
  "✓ 二酸化炭素換算のエネルギー使用量を、前年度と比べて" &amp; TEXT(ABS('レベルA（分析）'!L7), "0.0") &amp; "％削減することができました。",
  "✓ 二酸化炭素換算のエネルギー使用量が、前年度と比べて" &amp; TEXT(ABS('レベルA（分析）'!L7), "0.0") &amp; "％増加しました。"
)</f>
        <v>#VALUE!</v>
      </c>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52"/>
      <c r="AK23" s="52"/>
      <c r="AL23" s="52"/>
      <c r="AM23" s="52"/>
      <c r="AN23" s="19"/>
      <c r="AO23" s="51"/>
      <c r="AP23" s="51"/>
      <c r="AQ23" s="51"/>
      <c r="AR23" s="51"/>
      <c r="AS23" s="19"/>
      <c r="AT23" s="19"/>
      <c r="AU23" s="19"/>
      <c r="AV23" s="19"/>
      <c r="AW23" s="51"/>
      <c r="AX23" s="51"/>
      <c r="AY23" s="51"/>
      <c r="AZ23" s="51"/>
      <c r="BA23" s="51"/>
      <c r="BB23" s="19"/>
      <c r="BC23" s="19"/>
      <c r="BD23" s="19"/>
      <c r="BE23" s="19"/>
      <c r="BF23" s="32"/>
      <c r="BG23" s="33"/>
      <c r="BH23" s="7"/>
      <c r="BI23" s="33"/>
      <c r="BJ23" s="33"/>
      <c r="BK23" s="33"/>
      <c r="BL23" s="33"/>
      <c r="BM23" s="48"/>
      <c r="BN23" s="48"/>
      <c r="BO23" s="48"/>
      <c r="BP23" s="48"/>
      <c r="BQ23" s="48"/>
      <c r="BR23" s="48"/>
      <c r="BS23" s="48"/>
      <c r="BT23" s="48"/>
    </row>
    <row r="24" spans="1:72" ht="16.5" customHeight="1">
      <c r="B24" s="28"/>
      <c r="F24" s="19"/>
      <c r="G24" s="19"/>
      <c r="H24" s="50"/>
      <c r="I24" s="19" t="e">
        <f>IF('レベルA（分析）'!AD7&gt;=0, "✓ 廃棄物の排出抑制などにより廃棄コストを、前年度と比べて" &amp; TEXT(ABS('レベルA（分析）'!AD7), "0.0") &amp; "％削減することができました。", "✓ 産業廃棄物の廃棄コストが、前年度と比べて" &amp; TEXT(ABS('レベルA（分析）'!AD7), "0.0") &amp; "％増加しました。")</f>
        <v>#VALUE!</v>
      </c>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52"/>
      <c r="AM24" s="20"/>
      <c r="AN24" s="20"/>
      <c r="AO24" s="19"/>
      <c r="AP24" s="19"/>
      <c r="AQ24" s="51"/>
      <c r="AR24" s="51"/>
      <c r="AS24" s="51"/>
      <c r="AT24" s="51"/>
      <c r="AU24" s="19"/>
      <c r="AV24" s="51"/>
      <c r="AW24" s="19"/>
      <c r="AX24" s="19"/>
      <c r="AY24" s="19"/>
      <c r="AZ24" s="51"/>
      <c r="BA24" s="51"/>
      <c r="BB24" s="51"/>
      <c r="BC24" s="19"/>
      <c r="BD24" s="19"/>
      <c r="BE24" s="19"/>
      <c r="BF24" s="32"/>
      <c r="BG24" s="33"/>
      <c r="BH24" s="33"/>
      <c r="BI24" s="33"/>
      <c r="BJ24" s="33"/>
      <c r="BK24" s="33"/>
      <c r="BL24" s="33"/>
      <c r="BM24" s="48"/>
      <c r="BN24" s="48"/>
      <c r="BO24" s="48"/>
      <c r="BP24" s="48"/>
      <c r="BQ24" s="48"/>
      <c r="BR24" s="48"/>
      <c r="BS24" s="48"/>
      <c r="BT24" s="48"/>
    </row>
    <row r="25" spans="1:72" ht="18" customHeight="1">
      <c r="B25" s="28"/>
      <c r="F25" s="19"/>
      <c r="G25" s="19"/>
      <c r="H25" s="50"/>
      <c r="I25" s="19" t="e">
        <f>IF('レベルA（分析）'!AX7&gt;=0, "✓ 水の使用量を、前年度と比べて" &amp; TEXT(ABS('レベルA（分析）'!AX7), "0.0") &amp; "％削減することができました。", "✓ 水の使用量が、前年度と比べて" &amp; TEXT(ABS('レベルA（分析）'!AX7), "0.0") &amp; "％増加しました。")</f>
        <v>#VALUE!</v>
      </c>
      <c r="J25" s="19"/>
      <c r="K25" s="19"/>
      <c r="L25" s="19"/>
      <c r="M25" s="19"/>
      <c r="N25" s="19"/>
      <c r="O25" s="19"/>
      <c r="P25" s="19"/>
      <c r="Q25" s="19"/>
      <c r="R25" s="19"/>
      <c r="S25" s="19"/>
      <c r="T25" s="19"/>
      <c r="U25" s="19"/>
      <c r="V25" s="19"/>
      <c r="W25" s="19"/>
      <c r="X25" s="53"/>
      <c r="Y25" s="20"/>
      <c r="Z25" s="20"/>
      <c r="AA25" s="20"/>
      <c r="AB25" s="19"/>
      <c r="AC25" s="19"/>
      <c r="AD25" s="19"/>
      <c r="AE25" s="19"/>
      <c r="AF25" s="19"/>
      <c r="AG25" s="19"/>
      <c r="AH25" s="19"/>
      <c r="AI25" s="19"/>
      <c r="AJ25" s="19"/>
      <c r="AK25" s="19"/>
      <c r="AL25" s="19"/>
      <c r="AM25" s="19"/>
      <c r="AN25" s="19"/>
      <c r="AO25" s="19"/>
      <c r="AP25" s="19"/>
      <c r="AQ25" s="19"/>
      <c r="AR25" s="19"/>
      <c r="AS25" s="19"/>
      <c r="AT25" s="51"/>
      <c r="AU25" s="19"/>
      <c r="AV25" s="19"/>
      <c r="AW25" s="19"/>
      <c r="AX25" s="19"/>
      <c r="AY25" s="19"/>
      <c r="AZ25" s="19"/>
      <c r="BA25" s="19"/>
      <c r="BB25" s="19"/>
      <c r="BC25" s="19"/>
      <c r="BD25" s="19"/>
      <c r="BE25" s="19"/>
      <c r="BF25" s="32"/>
      <c r="BG25" s="33"/>
      <c r="BH25" s="33"/>
      <c r="BI25" s="33"/>
      <c r="BJ25" s="33"/>
      <c r="BK25" s="33"/>
      <c r="BL25" s="33"/>
      <c r="BM25" s="48"/>
      <c r="BN25" s="48"/>
      <c r="BO25" s="48"/>
      <c r="BP25" s="48"/>
      <c r="BQ25" s="48"/>
      <c r="BR25" s="48"/>
      <c r="BS25" s="48"/>
      <c r="BT25" s="48"/>
    </row>
    <row r="26" spans="1:72" s="29" customFormat="1" ht="18" customHeight="1">
      <c r="A26" s="5"/>
      <c r="B26" s="28"/>
      <c r="F26" s="19"/>
      <c r="G26" s="19"/>
      <c r="H26" s="50"/>
      <c r="I26" s="19"/>
      <c r="J26" s="19"/>
      <c r="K26" s="19"/>
      <c r="L26" s="19"/>
      <c r="M26" s="19"/>
      <c r="N26" s="19"/>
      <c r="O26" s="19"/>
      <c r="P26" s="19"/>
      <c r="Q26" s="19"/>
      <c r="R26" s="19"/>
      <c r="S26" s="19"/>
      <c r="T26" s="19"/>
      <c r="U26" s="19"/>
      <c r="V26" s="19"/>
      <c r="W26" s="19"/>
      <c r="X26" s="53"/>
      <c r="Y26" s="20"/>
      <c r="Z26" s="20"/>
      <c r="AA26" s="20"/>
      <c r="AB26" s="19"/>
      <c r="AC26" s="19"/>
      <c r="AD26" s="19"/>
      <c r="AE26" s="19"/>
      <c r="AF26" s="19"/>
      <c r="AG26" s="19"/>
      <c r="AH26" s="19"/>
      <c r="AI26" s="19"/>
      <c r="AJ26" s="19"/>
      <c r="AK26" s="19"/>
      <c r="AL26" s="19"/>
      <c r="AM26" s="19"/>
      <c r="AN26" s="19"/>
      <c r="AO26" s="19"/>
      <c r="AP26" s="19"/>
      <c r="AQ26" s="19"/>
      <c r="AR26" s="19"/>
      <c r="AS26" s="19"/>
      <c r="AT26" s="51"/>
      <c r="AU26" s="19"/>
      <c r="AV26" s="19"/>
      <c r="AW26" s="19"/>
      <c r="AX26" s="19"/>
      <c r="AY26" s="19"/>
      <c r="AZ26" s="19"/>
      <c r="BA26" s="19"/>
      <c r="BB26" s="19"/>
      <c r="BC26" s="19"/>
      <c r="BD26" s="19"/>
      <c r="BE26" s="19"/>
      <c r="BF26" s="32"/>
      <c r="BG26" s="33"/>
      <c r="BH26" s="54"/>
      <c r="BI26" s="54"/>
      <c r="BJ26" s="54"/>
      <c r="BK26" s="54"/>
      <c r="BL26" s="54"/>
      <c r="BM26" s="51"/>
      <c r="BN26" s="51"/>
      <c r="BO26" s="51"/>
      <c r="BP26" s="51"/>
      <c r="BQ26" s="51"/>
      <c r="BR26" s="51"/>
      <c r="BS26" s="51"/>
      <c r="BT26" s="51"/>
    </row>
    <row r="27" spans="1:72" s="29" customFormat="1" ht="18" customHeight="1">
      <c r="A27" s="5"/>
      <c r="B27" s="28"/>
      <c r="F27" s="19"/>
      <c r="G27" s="19"/>
      <c r="H27" s="50"/>
      <c r="I27" s="19"/>
      <c r="J27" s="19"/>
      <c r="K27" s="19"/>
      <c r="L27" s="19"/>
      <c r="M27" s="19"/>
      <c r="N27" s="19"/>
      <c r="O27" s="19"/>
      <c r="P27" s="19"/>
      <c r="Q27" s="19"/>
      <c r="R27" s="19"/>
      <c r="S27" s="19"/>
      <c r="T27" s="19"/>
      <c r="U27" s="19"/>
      <c r="V27" s="19"/>
      <c r="W27" s="19"/>
      <c r="X27" s="53"/>
      <c r="Y27" s="20"/>
      <c r="Z27" s="20"/>
      <c r="AA27" s="20"/>
      <c r="AB27" s="19"/>
      <c r="AC27" s="19"/>
      <c r="AD27" s="19"/>
      <c r="AE27" s="19"/>
      <c r="AF27" s="19"/>
      <c r="AG27" s="19"/>
      <c r="AH27" s="19"/>
      <c r="AI27" s="19"/>
      <c r="AJ27" s="19"/>
      <c r="AK27" s="19"/>
      <c r="AL27" s="19"/>
      <c r="AM27" s="19"/>
      <c r="AN27" s="19"/>
      <c r="AO27" s="19"/>
      <c r="AP27" s="19"/>
      <c r="AQ27" s="19"/>
      <c r="AR27" s="19"/>
      <c r="AS27" s="19"/>
      <c r="AT27" s="51"/>
      <c r="AU27" s="19"/>
      <c r="AV27" s="19"/>
      <c r="AW27" s="19"/>
      <c r="AX27" s="19"/>
      <c r="AY27" s="19"/>
      <c r="AZ27" s="19"/>
      <c r="BA27" s="19"/>
      <c r="BB27" s="19"/>
      <c r="BC27" s="19"/>
      <c r="BD27" s="19"/>
      <c r="BE27" s="19"/>
      <c r="BF27" s="32"/>
      <c r="BG27" s="33"/>
      <c r="BH27" s="54"/>
      <c r="BI27" s="54"/>
      <c r="BJ27" s="54"/>
      <c r="BK27" s="54"/>
      <c r="BL27" s="54"/>
      <c r="BM27" s="51"/>
      <c r="BN27" s="51"/>
      <c r="BO27" s="51"/>
      <c r="BP27" s="51"/>
      <c r="BQ27" s="51"/>
      <c r="BR27" s="51"/>
      <c r="BS27" s="51"/>
      <c r="BT27" s="51"/>
    </row>
    <row r="28" spans="1:72" s="29" customFormat="1" ht="18" customHeight="1">
      <c r="A28" s="5"/>
      <c r="B28" s="28"/>
      <c r="F28" s="19"/>
      <c r="G28" s="19"/>
      <c r="H28" s="50"/>
      <c r="I28" s="19"/>
      <c r="J28" s="19"/>
      <c r="K28" s="19"/>
      <c r="L28" s="19"/>
      <c r="M28" s="19"/>
      <c r="N28" s="19"/>
      <c r="O28" s="19"/>
      <c r="P28" s="19"/>
      <c r="Q28" s="19"/>
      <c r="R28" s="19"/>
      <c r="S28" s="19"/>
      <c r="T28" s="19"/>
      <c r="U28" s="19"/>
      <c r="V28" s="19"/>
      <c r="W28" s="19"/>
      <c r="X28" s="53"/>
      <c r="Y28" s="20"/>
      <c r="Z28" s="20"/>
      <c r="AA28" s="20"/>
      <c r="AB28" s="19"/>
      <c r="AC28" s="19"/>
      <c r="AD28" s="19"/>
      <c r="AE28" s="19"/>
      <c r="AF28" s="19"/>
      <c r="AG28" s="19"/>
      <c r="AH28" s="19"/>
      <c r="AI28" s="19"/>
      <c r="AJ28" s="19"/>
      <c r="AK28" s="19"/>
      <c r="AL28" s="19"/>
      <c r="AM28" s="19"/>
      <c r="AN28" s="19"/>
      <c r="AO28" s="19"/>
      <c r="AP28" s="19"/>
      <c r="AQ28" s="19"/>
      <c r="AR28" s="19"/>
      <c r="AS28" s="19"/>
      <c r="AT28" s="51"/>
      <c r="AU28" s="19"/>
      <c r="AV28" s="19"/>
      <c r="AW28" s="19"/>
      <c r="AX28" s="19"/>
      <c r="AY28" s="19"/>
      <c r="AZ28" s="19"/>
      <c r="BA28" s="19"/>
      <c r="BB28" s="19"/>
      <c r="BC28" s="19"/>
      <c r="BD28" s="19"/>
      <c r="BE28" s="19"/>
      <c r="BF28" s="32"/>
      <c r="BG28" s="33"/>
      <c r="BH28" s="54"/>
      <c r="BI28" s="54"/>
      <c r="BJ28" s="54"/>
      <c r="BK28" s="54"/>
      <c r="BL28" s="54"/>
      <c r="BM28" s="51"/>
      <c r="BN28" s="51"/>
      <c r="BO28" s="51"/>
      <c r="BP28" s="51"/>
      <c r="BQ28" s="51"/>
      <c r="BR28" s="51"/>
      <c r="BS28" s="51"/>
      <c r="BT28" s="51"/>
    </row>
    <row r="29" spans="1:72" s="29" customFormat="1" ht="18" customHeight="1">
      <c r="A29" s="5"/>
      <c r="B29" s="28"/>
      <c r="F29" s="19"/>
      <c r="G29" s="19"/>
      <c r="H29" s="50"/>
      <c r="I29" s="19"/>
      <c r="J29" s="19"/>
      <c r="K29" s="19"/>
      <c r="L29" s="19"/>
      <c r="M29" s="19"/>
      <c r="N29" s="19"/>
      <c r="O29" s="19"/>
      <c r="P29" s="19"/>
      <c r="Q29" s="19"/>
      <c r="R29" s="19"/>
      <c r="S29" s="19"/>
      <c r="T29" s="19"/>
      <c r="U29" s="19"/>
      <c r="V29" s="19"/>
      <c r="W29" s="19"/>
      <c r="X29" s="53"/>
      <c r="Y29" s="20"/>
      <c r="Z29" s="20"/>
      <c r="AA29" s="20"/>
      <c r="AB29" s="19"/>
      <c r="AC29" s="19"/>
      <c r="AD29" s="19"/>
      <c r="AE29" s="19"/>
      <c r="AF29" s="19"/>
      <c r="AG29" s="19"/>
      <c r="AH29" s="19"/>
      <c r="AI29" s="19"/>
      <c r="AJ29" s="19"/>
      <c r="AK29" s="19"/>
      <c r="AL29" s="19"/>
      <c r="AM29" s="19"/>
      <c r="AN29" s="19"/>
      <c r="AO29" s="19"/>
      <c r="AP29" s="19"/>
      <c r="AQ29" s="19"/>
      <c r="AR29" s="19"/>
      <c r="AS29" s="19"/>
      <c r="AT29" s="51"/>
      <c r="AU29" s="19"/>
      <c r="AV29" s="19"/>
      <c r="AW29" s="19"/>
      <c r="AX29" s="19"/>
      <c r="AY29" s="19"/>
      <c r="AZ29" s="19"/>
      <c r="BA29" s="19"/>
      <c r="BB29" s="19"/>
      <c r="BC29" s="19"/>
      <c r="BD29" s="19"/>
      <c r="BE29" s="19"/>
      <c r="BF29" s="32"/>
      <c r="BG29" s="33"/>
      <c r="BH29" s="54"/>
      <c r="BI29" s="54"/>
      <c r="BJ29" s="54"/>
      <c r="BK29" s="54"/>
      <c r="BL29" s="54"/>
      <c r="BM29" s="51"/>
      <c r="BN29" s="51"/>
      <c r="BO29" s="51"/>
      <c r="BP29" s="51"/>
      <c r="BQ29" s="51"/>
      <c r="BR29" s="51"/>
      <c r="BS29" s="51"/>
      <c r="BT29" s="51"/>
    </row>
    <row r="30" spans="1:72" s="29" customFormat="1" ht="18" customHeight="1">
      <c r="A30" s="5"/>
      <c r="B30" s="28"/>
      <c r="F30" s="19"/>
      <c r="G30" s="19"/>
      <c r="H30" s="50"/>
      <c r="I30" s="19"/>
      <c r="J30" s="19"/>
      <c r="K30" s="19"/>
      <c r="L30" s="19"/>
      <c r="M30" s="19"/>
      <c r="N30" s="19"/>
      <c r="O30" s="19"/>
      <c r="P30" s="19"/>
      <c r="Q30" s="19"/>
      <c r="R30" s="19"/>
      <c r="S30" s="19"/>
      <c r="T30" s="19"/>
      <c r="U30" s="19"/>
      <c r="V30" s="19"/>
      <c r="W30" s="19"/>
      <c r="X30" s="53"/>
      <c r="Y30" s="20"/>
      <c r="Z30" s="20"/>
      <c r="AA30" s="20"/>
      <c r="AB30" s="19"/>
      <c r="AC30" s="19"/>
      <c r="AD30" s="19"/>
      <c r="AE30" s="19"/>
      <c r="AF30" s="19"/>
      <c r="AG30" s="19"/>
      <c r="AH30" s="19"/>
      <c r="AI30" s="19"/>
      <c r="AJ30" s="19"/>
      <c r="AK30" s="19"/>
      <c r="AL30" s="19"/>
      <c r="AM30" s="19"/>
      <c r="AN30" s="19"/>
      <c r="AO30" s="19"/>
      <c r="AP30" s="19"/>
      <c r="AQ30" s="19"/>
      <c r="AR30" s="19"/>
      <c r="AS30" s="19"/>
      <c r="AT30" s="51"/>
      <c r="AU30" s="19"/>
      <c r="AV30" s="19"/>
      <c r="AW30" s="19"/>
      <c r="AX30" s="19"/>
      <c r="AY30" s="19"/>
      <c r="AZ30" s="19"/>
      <c r="BA30" s="19"/>
      <c r="BB30" s="19"/>
      <c r="BC30" s="19"/>
      <c r="BD30" s="19"/>
      <c r="BE30" s="19"/>
      <c r="BF30" s="32"/>
      <c r="BG30" s="33"/>
      <c r="BH30" s="54"/>
      <c r="BI30" s="54"/>
      <c r="BJ30" s="54"/>
      <c r="BK30" s="54"/>
      <c r="BL30" s="54"/>
      <c r="BM30" s="51"/>
      <c r="BN30" s="51"/>
      <c r="BO30" s="51"/>
      <c r="BP30" s="51"/>
      <c r="BQ30" s="51"/>
      <c r="BR30" s="51"/>
      <c r="BS30" s="51"/>
      <c r="BT30" s="51"/>
    </row>
    <row r="31" spans="1:72" s="29" customFormat="1" ht="18" customHeight="1">
      <c r="A31" s="5"/>
      <c r="B31" s="28"/>
      <c r="F31" s="19"/>
      <c r="G31" s="19"/>
      <c r="H31" s="50"/>
      <c r="I31" s="19"/>
      <c r="J31" s="19"/>
      <c r="K31" s="19"/>
      <c r="L31" s="19"/>
      <c r="M31" s="19"/>
      <c r="N31" s="19"/>
      <c r="O31" s="19"/>
      <c r="P31" s="19"/>
      <c r="Q31" s="19"/>
      <c r="R31" s="19"/>
      <c r="S31" s="19"/>
      <c r="T31" s="19"/>
      <c r="U31" s="19"/>
      <c r="V31" s="19"/>
      <c r="W31" s="19"/>
      <c r="X31" s="53"/>
      <c r="Y31" s="20"/>
      <c r="Z31" s="20"/>
      <c r="AA31" s="20"/>
      <c r="AB31" s="19"/>
      <c r="AC31" s="19"/>
      <c r="AD31" s="19"/>
      <c r="AE31" s="19"/>
      <c r="AF31" s="19"/>
      <c r="AG31" s="19"/>
      <c r="AH31" s="19"/>
      <c r="AI31" s="19"/>
      <c r="AJ31" s="19"/>
      <c r="AK31" s="19"/>
      <c r="AL31" s="19"/>
      <c r="AM31" s="19"/>
      <c r="AN31" s="19"/>
      <c r="AO31" s="19"/>
      <c r="AP31" s="19"/>
      <c r="AQ31" s="19"/>
      <c r="AR31" s="19"/>
      <c r="AS31" s="19"/>
      <c r="AT31" s="51"/>
      <c r="AU31" s="19"/>
      <c r="AV31" s="19"/>
      <c r="AW31" s="19"/>
      <c r="AX31" s="19"/>
      <c r="AY31" s="19"/>
      <c r="AZ31" s="19"/>
      <c r="BA31" s="19"/>
      <c r="BB31" s="19"/>
      <c r="BC31" s="19"/>
      <c r="BD31" s="19"/>
      <c r="BE31" s="19"/>
      <c r="BF31" s="32"/>
      <c r="BG31" s="33"/>
      <c r="BH31" s="54"/>
      <c r="BI31" s="54"/>
      <c r="BJ31" s="54"/>
      <c r="BK31" s="54"/>
      <c r="BL31" s="54"/>
      <c r="BM31" s="51"/>
      <c r="BN31" s="51"/>
      <c r="BO31" s="51"/>
      <c r="BP31" s="51"/>
      <c r="BQ31" s="51"/>
      <c r="BR31" s="51"/>
      <c r="BS31" s="51"/>
      <c r="BT31" s="51"/>
    </row>
    <row r="32" spans="1:72" s="29" customFormat="1" ht="18" customHeight="1">
      <c r="A32" s="5"/>
      <c r="B32" s="28"/>
      <c r="F32" s="19"/>
      <c r="G32" s="19"/>
      <c r="H32" s="50"/>
      <c r="I32" s="19"/>
      <c r="J32" s="19"/>
      <c r="K32" s="19"/>
      <c r="L32" s="19"/>
      <c r="M32" s="19"/>
      <c r="N32" s="19"/>
      <c r="O32" s="19"/>
      <c r="P32" s="19"/>
      <c r="Q32" s="19"/>
      <c r="R32" s="19"/>
      <c r="S32" s="19"/>
      <c r="T32" s="19"/>
      <c r="U32" s="19"/>
      <c r="V32" s="19"/>
      <c r="W32" s="19"/>
      <c r="X32" s="53"/>
      <c r="Y32" s="20"/>
      <c r="Z32" s="20"/>
      <c r="AA32" s="20"/>
      <c r="AB32" s="19"/>
      <c r="AC32" s="19"/>
      <c r="AD32" s="19"/>
      <c r="AE32" s="19"/>
      <c r="AF32" s="19"/>
      <c r="AG32" s="19"/>
      <c r="AH32" s="19"/>
      <c r="AI32" s="19"/>
      <c r="AJ32" s="19"/>
      <c r="AK32" s="19"/>
      <c r="AL32" s="19"/>
      <c r="AM32" s="19"/>
      <c r="AN32" s="19"/>
      <c r="AO32" s="19"/>
      <c r="AP32" s="19"/>
      <c r="AQ32" s="19"/>
      <c r="AR32" s="19"/>
      <c r="AS32" s="19"/>
      <c r="AT32" s="51"/>
      <c r="AU32" s="19"/>
      <c r="AV32" s="19"/>
      <c r="AW32" s="19"/>
      <c r="AX32" s="19"/>
      <c r="AY32" s="19"/>
      <c r="AZ32" s="19"/>
      <c r="BA32" s="19"/>
      <c r="BB32" s="19"/>
      <c r="BC32" s="19"/>
      <c r="BD32" s="19"/>
      <c r="BE32" s="19"/>
      <c r="BF32" s="32"/>
      <c r="BG32" s="33"/>
      <c r="BH32" s="54"/>
      <c r="BI32" s="54"/>
      <c r="BJ32" s="54"/>
      <c r="BK32" s="54"/>
      <c r="BL32" s="54"/>
      <c r="BM32" s="51"/>
      <c r="BN32" s="51"/>
      <c r="BO32" s="51"/>
      <c r="BP32" s="51"/>
      <c r="BQ32" s="51"/>
      <c r="BR32" s="51"/>
      <c r="BS32" s="51"/>
      <c r="BT32" s="51"/>
    </row>
    <row r="33" spans="1:72" s="29" customFormat="1" ht="18" customHeight="1">
      <c r="A33" s="5"/>
      <c r="B33" s="28"/>
      <c r="F33" s="19"/>
      <c r="G33" s="19"/>
      <c r="H33" s="50"/>
      <c r="I33" s="19"/>
      <c r="J33" s="19"/>
      <c r="K33" s="19"/>
      <c r="L33" s="19"/>
      <c r="M33" s="19"/>
      <c r="N33" s="19"/>
      <c r="O33" s="19"/>
      <c r="P33" s="19"/>
      <c r="Q33" s="19"/>
      <c r="R33" s="19"/>
      <c r="S33" s="19"/>
      <c r="T33" s="19"/>
      <c r="U33" s="19"/>
      <c r="V33" s="19"/>
      <c r="W33" s="19"/>
      <c r="X33" s="53"/>
      <c r="Y33" s="20"/>
      <c r="Z33" s="20"/>
      <c r="AA33" s="20"/>
      <c r="AB33" s="19"/>
      <c r="AC33" s="19"/>
      <c r="AD33" s="19"/>
      <c r="AE33" s="19"/>
      <c r="AF33" s="19"/>
      <c r="AG33" s="19"/>
      <c r="AH33" s="19"/>
      <c r="AI33" s="19"/>
      <c r="AJ33" s="19"/>
      <c r="AK33" s="19"/>
      <c r="AL33" s="19"/>
      <c r="AM33" s="19"/>
      <c r="AN33" s="19"/>
      <c r="AO33" s="19"/>
      <c r="AP33" s="19"/>
      <c r="AQ33" s="19"/>
      <c r="AR33" s="19"/>
      <c r="AS33" s="19"/>
      <c r="AT33" s="51"/>
      <c r="AU33" s="19"/>
      <c r="AV33" s="19"/>
      <c r="AW33" s="19"/>
      <c r="AX33" s="19"/>
      <c r="AY33" s="19"/>
      <c r="AZ33" s="19"/>
      <c r="BA33" s="19"/>
      <c r="BB33" s="19"/>
      <c r="BC33" s="19"/>
      <c r="BD33" s="19"/>
      <c r="BE33" s="19"/>
      <c r="BF33" s="32"/>
      <c r="BG33" s="33"/>
      <c r="BH33" s="54"/>
      <c r="BI33" s="54"/>
      <c r="BJ33" s="54"/>
      <c r="BK33" s="54"/>
      <c r="BL33" s="54"/>
      <c r="BM33" s="51"/>
      <c r="BN33" s="51"/>
      <c r="BO33" s="51"/>
      <c r="BP33" s="51"/>
      <c r="BQ33" s="51"/>
      <c r="BR33" s="51"/>
      <c r="BS33" s="51"/>
      <c r="BT33" s="51"/>
    </row>
    <row r="34" spans="1:72" s="29" customFormat="1" ht="18" customHeight="1">
      <c r="A34" s="5"/>
      <c r="B34" s="28"/>
      <c r="F34" s="19"/>
      <c r="G34" s="19"/>
      <c r="H34" s="50"/>
      <c r="I34" s="19"/>
      <c r="J34" s="19"/>
      <c r="K34" s="19"/>
      <c r="L34" s="19"/>
      <c r="M34" s="19"/>
      <c r="N34" s="19"/>
      <c r="O34" s="19"/>
      <c r="P34" s="19"/>
      <c r="Q34" s="19"/>
      <c r="R34" s="19"/>
      <c r="S34" s="19"/>
      <c r="T34" s="19"/>
      <c r="U34" s="19"/>
      <c r="V34" s="19"/>
      <c r="W34" s="19"/>
      <c r="X34" s="53"/>
      <c r="Y34" s="20"/>
      <c r="Z34" s="20"/>
      <c r="AA34" s="20"/>
      <c r="AB34" s="19"/>
      <c r="AC34" s="19"/>
      <c r="AD34" s="19"/>
      <c r="AE34" s="19"/>
      <c r="AF34" s="19"/>
      <c r="AG34" s="19"/>
      <c r="AH34" s="19"/>
      <c r="AI34" s="19"/>
      <c r="AJ34" s="19"/>
      <c r="AK34" s="19"/>
      <c r="AL34" s="19"/>
      <c r="AM34" s="19"/>
      <c r="AN34" s="19"/>
      <c r="AO34" s="19"/>
      <c r="AP34" s="19"/>
      <c r="AQ34" s="19"/>
      <c r="AR34" s="19"/>
      <c r="AS34" s="19"/>
      <c r="AT34" s="51"/>
      <c r="AU34" s="19"/>
      <c r="AV34" s="19"/>
      <c r="AW34" s="19"/>
      <c r="AX34" s="19"/>
      <c r="AY34" s="19"/>
      <c r="AZ34" s="19"/>
      <c r="BA34" s="19"/>
      <c r="BB34" s="19"/>
      <c r="BC34" s="19"/>
      <c r="BD34" s="19"/>
      <c r="BE34" s="19"/>
      <c r="BF34" s="32"/>
      <c r="BG34" s="33"/>
      <c r="BH34" s="54"/>
      <c r="BI34" s="54"/>
      <c r="BJ34" s="54"/>
      <c r="BK34" s="54"/>
      <c r="BL34" s="54"/>
      <c r="BM34" s="51"/>
      <c r="BN34" s="51"/>
      <c r="BO34" s="51"/>
      <c r="BP34" s="51"/>
      <c r="BQ34" s="51"/>
      <c r="BR34" s="51"/>
      <c r="BS34" s="51"/>
      <c r="BT34" s="51"/>
    </row>
    <row r="35" spans="1:72" s="29" customFormat="1" ht="18" customHeight="1">
      <c r="A35" s="5"/>
      <c r="B35" s="28"/>
      <c r="F35" s="19"/>
      <c r="G35" s="19"/>
      <c r="H35" s="50"/>
      <c r="I35" s="19"/>
      <c r="J35" s="19"/>
      <c r="K35" s="19"/>
      <c r="L35" s="19"/>
      <c r="M35" s="19"/>
      <c r="N35" s="19"/>
      <c r="O35" s="19"/>
      <c r="P35" s="19"/>
      <c r="Q35" s="19"/>
      <c r="R35" s="19"/>
      <c r="S35" s="19"/>
      <c r="T35" s="19"/>
      <c r="U35" s="19"/>
      <c r="V35" s="19"/>
      <c r="W35" s="19"/>
      <c r="X35" s="53"/>
      <c r="Y35" s="20"/>
      <c r="Z35" s="20"/>
      <c r="AA35" s="20"/>
      <c r="AB35" s="19"/>
      <c r="AC35" s="19"/>
      <c r="AD35" s="19"/>
      <c r="AE35" s="19"/>
      <c r="AF35" s="19"/>
      <c r="AG35" s="19"/>
      <c r="AH35" s="19"/>
      <c r="AI35" s="19"/>
      <c r="AJ35" s="19"/>
      <c r="AK35" s="19"/>
      <c r="AL35" s="19"/>
      <c r="AM35" s="19"/>
      <c r="AN35" s="19"/>
      <c r="AO35" s="19"/>
      <c r="AP35" s="19"/>
      <c r="AQ35" s="19"/>
      <c r="AR35" s="19"/>
      <c r="AS35" s="19"/>
      <c r="AT35" s="51"/>
      <c r="AU35" s="19"/>
      <c r="AV35" s="19"/>
      <c r="AW35" s="19"/>
      <c r="AX35" s="19"/>
      <c r="AY35" s="19"/>
      <c r="AZ35" s="19"/>
      <c r="BA35" s="19"/>
      <c r="BB35" s="19"/>
      <c r="BC35" s="19"/>
      <c r="BD35" s="19"/>
      <c r="BE35" s="19"/>
      <c r="BF35" s="32"/>
      <c r="BG35" s="33"/>
      <c r="BH35" s="54"/>
      <c r="BI35" s="54"/>
      <c r="BJ35" s="54"/>
      <c r="BK35" s="54"/>
      <c r="BL35" s="54"/>
      <c r="BM35" s="51"/>
      <c r="BN35" s="51"/>
      <c r="BO35" s="51"/>
      <c r="BP35" s="51"/>
      <c r="BQ35" s="51"/>
      <c r="BR35" s="51"/>
      <c r="BS35" s="51"/>
      <c r="BT35" s="51"/>
    </row>
    <row r="36" spans="1:72" s="29" customFormat="1" ht="18" customHeight="1">
      <c r="A36" s="5"/>
      <c r="B36" s="28"/>
      <c r="F36" s="19"/>
      <c r="G36" s="19"/>
      <c r="H36" s="50"/>
      <c r="I36" s="19"/>
      <c r="J36" s="19"/>
      <c r="K36" s="19"/>
      <c r="L36" s="19"/>
      <c r="M36" s="19"/>
      <c r="N36" s="19"/>
      <c r="O36" s="19"/>
      <c r="P36" s="19"/>
      <c r="Q36" s="19"/>
      <c r="R36" s="19"/>
      <c r="S36" s="19"/>
      <c r="T36" s="19"/>
      <c r="U36" s="19"/>
      <c r="V36" s="19"/>
      <c r="W36" s="19"/>
      <c r="X36" s="53"/>
      <c r="Y36" s="20"/>
      <c r="Z36" s="20"/>
      <c r="AA36" s="20"/>
      <c r="AB36" s="19"/>
      <c r="AC36" s="19"/>
      <c r="AD36" s="19"/>
      <c r="AE36" s="19"/>
      <c r="AF36" s="19"/>
      <c r="AG36" s="19"/>
      <c r="AH36" s="19"/>
      <c r="AI36" s="19"/>
      <c r="AJ36" s="19"/>
      <c r="AK36" s="19"/>
      <c r="AL36" s="19"/>
      <c r="AM36" s="19"/>
      <c r="AN36" s="19"/>
      <c r="AO36" s="19"/>
      <c r="AP36" s="19"/>
      <c r="AQ36" s="19"/>
      <c r="AR36" s="19"/>
      <c r="AS36" s="19"/>
      <c r="AT36" s="51"/>
      <c r="AU36" s="19"/>
      <c r="AV36" s="19"/>
      <c r="AW36" s="19"/>
      <c r="AX36" s="19"/>
      <c r="AY36" s="19"/>
      <c r="AZ36" s="19"/>
      <c r="BA36" s="19"/>
      <c r="BB36" s="19"/>
      <c r="BC36" s="19"/>
      <c r="BD36" s="19"/>
      <c r="BE36" s="19"/>
      <c r="BF36" s="32"/>
      <c r="BG36" s="33"/>
      <c r="BH36" s="54"/>
      <c r="BI36" s="54"/>
      <c r="BJ36" s="54"/>
      <c r="BK36" s="54"/>
      <c r="BL36" s="54"/>
      <c r="BM36" s="51"/>
      <c r="BN36" s="51"/>
      <c r="BO36" s="51"/>
      <c r="BP36" s="51"/>
      <c r="BQ36" s="51"/>
      <c r="BR36" s="51"/>
      <c r="BS36" s="51"/>
      <c r="BT36" s="51"/>
    </row>
    <row r="37" spans="1:72" s="29" customFormat="1" ht="18" customHeight="1">
      <c r="A37" s="5"/>
      <c r="B37" s="28"/>
      <c r="F37" s="19"/>
      <c r="G37" s="19"/>
      <c r="H37" s="50"/>
      <c r="I37" s="19"/>
      <c r="J37" s="19"/>
      <c r="K37" s="19"/>
      <c r="L37" s="19"/>
      <c r="M37" s="19"/>
      <c r="N37" s="19"/>
      <c r="O37" s="19"/>
      <c r="P37" s="19"/>
      <c r="Q37" s="19"/>
      <c r="R37" s="19"/>
      <c r="S37" s="19"/>
      <c r="T37" s="19"/>
      <c r="U37" s="19"/>
      <c r="V37" s="19"/>
      <c r="W37" s="19"/>
      <c r="X37" s="53"/>
      <c r="Y37" s="20"/>
      <c r="Z37" s="20"/>
      <c r="AA37" s="20"/>
      <c r="AB37" s="19"/>
      <c r="AC37" s="19"/>
      <c r="AD37" s="19"/>
      <c r="AE37" s="19"/>
      <c r="AF37" s="19"/>
      <c r="AG37" s="19"/>
      <c r="AH37" s="19"/>
      <c r="AI37" s="19"/>
      <c r="AJ37" s="19"/>
      <c r="AK37" s="19"/>
      <c r="AL37" s="19"/>
      <c r="AM37" s="19"/>
      <c r="AN37" s="19"/>
      <c r="AO37" s="19"/>
      <c r="AP37" s="19"/>
      <c r="AQ37" s="19"/>
      <c r="AR37" s="19"/>
      <c r="AS37" s="19"/>
      <c r="AT37" s="51"/>
      <c r="AU37" s="19"/>
      <c r="AV37" s="19"/>
      <c r="AW37" s="19"/>
      <c r="AX37" s="19"/>
      <c r="AY37" s="19"/>
      <c r="AZ37" s="19"/>
      <c r="BA37" s="19"/>
      <c r="BB37" s="19"/>
      <c r="BC37" s="19"/>
      <c r="BD37" s="19"/>
      <c r="BE37" s="19"/>
      <c r="BF37" s="32"/>
      <c r="BG37" s="33"/>
      <c r="BH37" s="54"/>
      <c r="BI37" s="54"/>
      <c r="BJ37" s="54"/>
      <c r="BK37" s="54"/>
      <c r="BL37" s="54"/>
      <c r="BM37" s="51"/>
      <c r="BN37" s="51"/>
      <c r="BO37" s="51"/>
      <c r="BP37" s="51"/>
      <c r="BQ37" s="51"/>
      <c r="BR37" s="51"/>
      <c r="BS37" s="51"/>
      <c r="BT37" s="51"/>
    </row>
    <row r="38" spans="1:72" s="29" customFormat="1" ht="18" customHeight="1">
      <c r="A38" s="5"/>
      <c r="B38" s="28"/>
      <c r="F38" s="19"/>
      <c r="G38" s="19"/>
      <c r="H38" s="50"/>
      <c r="I38" s="19"/>
      <c r="J38" s="19"/>
      <c r="K38" s="19"/>
      <c r="L38" s="19"/>
      <c r="M38" s="19"/>
      <c r="N38" s="19"/>
      <c r="O38" s="19"/>
      <c r="P38" s="19"/>
      <c r="Q38" s="19"/>
      <c r="R38" s="19"/>
      <c r="S38" s="19"/>
      <c r="T38" s="19"/>
      <c r="U38" s="19"/>
      <c r="V38" s="19"/>
      <c r="W38" s="19"/>
      <c r="X38" s="53"/>
      <c r="Y38" s="20"/>
      <c r="Z38" s="20"/>
      <c r="AA38" s="20"/>
      <c r="AB38" s="19"/>
      <c r="AC38" s="19"/>
      <c r="AD38" s="19"/>
      <c r="AE38" s="19"/>
      <c r="AF38" s="19"/>
      <c r="AG38" s="19"/>
      <c r="AH38" s="19"/>
      <c r="AI38" s="19"/>
      <c r="AJ38" s="19"/>
      <c r="AK38" s="19"/>
      <c r="AL38" s="19"/>
      <c r="AM38" s="19"/>
      <c r="AN38" s="19"/>
      <c r="AO38" s="19"/>
      <c r="AP38" s="19"/>
      <c r="AQ38" s="19"/>
      <c r="AR38" s="19"/>
      <c r="AS38" s="19"/>
      <c r="AT38" s="51"/>
      <c r="AU38" s="19"/>
      <c r="AV38" s="19"/>
      <c r="AW38" s="19"/>
      <c r="AX38" s="19"/>
      <c r="AY38" s="19"/>
      <c r="AZ38" s="19"/>
      <c r="BA38" s="19"/>
      <c r="BB38" s="19"/>
      <c r="BC38" s="19"/>
      <c r="BD38" s="19"/>
      <c r="BE38" s="19"/>
      <c r="BF38" s="32"/>
      <c r="BG38" s="33"/>
      <c r="BH38" s="54"/>
      <c r="BI38" s="54"/>
      <c r="BJ38" s="54"/>
      <c r="BK38" s="54"/>
      <c r="BL38" s="54"/>
      <c r="BM38" s="51"/>
      <c r="BN38" s="51"/>
      <c r="BO38" s="51"/>
      <c r="BP38" s="51"/>
      <c r="BQ38" s="51"/>
      <c r="BR38" s="51"/>
      <c r="BS38" s="51"/>
      <c r="BT38" s="51"/>
    </row>
    <row r="39" spans="1:72" s="29" customFormat="1" ht="18" customHeight="1">
      <c r="A39" s="5"/>
      <c r="B39" s="28"/>
      <c r="F39" s="19"/>
      <c r="G39" s="19"/>
      <c r="H39" s="50"/>
      <c r="I39" s="19"/>
      <c r="J39" s="19"/>
      <c r="K39" s="19"/>
      <c r="L39" s="19"/>
      <c r="M39" s="19"/>
      <c r="N39" s="19"/>
      <c r="O39" s="19"/>
      <c r="P39" s="19"/>
      <c r="Q39" s="19"/>
      <c r="R39" s="19"/>
      <c r="S39" s="19"/>
      <c r="T39" s="19"/>
      <c r="U39" s="19"/>
      <c r="V39" s="19"/>
      <c r="W39" s="19"/>
      <c r="X39" s="53"/>
      <c r="Y39" s="20"/>
      <c r="Z39" s="20"/>
      <c r="AA39" s="20"/>
      <c r="AB39" s="19"/>
      <c r="AC39" s="19"/>
      <c r="AD39" s="19"/>
      <c r="AE39" s="19"/>
      <c r="AF39" s="19"/>
      <c r="AG39" s="19"/>
      <c r="AH39" s="19"/>
      <c r="AI39" s="19"/>
      <c r="AJ39" s="19"/>
      <c r="AK39" s="19"/>
      <c r="AL39" s="19"/>
      <c r="AM39" s="19"/>
      <c r="AN39" s="19"/>
      <c r="AO39" s="19"/>
      <c r="AP39" s="19"/>
      <c r="AQ39" s="19"/>
      <c r="AR39" s="19"/>
      <c r="AS39" s="19"/>
      <c r="AT39" s="51"/>
      <c r="AU39" s="19"/>
      <c r="AV39" s="19"/>
      <c r="AW39" s="19"/>
      <c r="AX39" s="19"/>
      <c r="AY39" s="19"/>
      <c r="AZ39" s="19"/>
      <c r="BA39" s="19"/>
      <c r="BB39" s="19"/>
      <c r="BC39" s="19"/>
      <c r="BD39" s="19"/>
      <c r="BE39" s="19"/>
      <c r="BF39" s="32"/>
      <c r="BG39" s="33"/>
      <c r="BH39" s="54"/>
      <c r="BI39" s="54"/>
      <c r="BJ39" s="54"/>
      <c r="BK39" s="54"/>
      <c r="BL39" s="54"/>
      <c r="BM39" s="51"/>
      <c r="BN39" s="51"/>
      <c r="BO39" s="51"/>
      <c r="BP39" s="51"/>
      <c r="BQ39" s="51"/>
      <c r="BR39" s="51"/>
      <c r="BS39" s="51"/>
      <c r="BT39" s="51"/>
    </row>
    <row r="40" spans="1:72" s="29" customFormat="1" ht="16.5" customHeight="1">
      <c r="A40" s="5"/>
      <c r="B40" s="28"/>
      <c r="F40" s="19"/>
      <c r="G40" s="19"/>
      <c r="H40" s="50"/>
      <c r="I40" s="49"/>
      <c r="J40" s="47"/>
      <c r="K40" s="47"/>
      <c r="L40" s="47"/>
      <c r="M40" s="47"/>
      <c r="N40" s="47"/>
      <c r="O40" s="47"/>
      <c r="P40" s="47"/>
      <c r="Q40" s="19"/>
      <c r="R40" s="19"/>
      <c r="S40" s="19"/>
      <c r="T40" s="19"/>
      <c r="U40" s="19"/>
      <c r="V40" s="19"/>
      <c r="W40" s="19"/>
      <c r="X40" s="767"/>
      <c r="Y40" s="466"/>
      <c r="Z40" s="466"/>
      <c r="AA40" s="466"/>
      <c r="AB40" s="466"/>
      <c r="AC40" s="466"/>
      <c r="AD40" s="466"/>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32"/>
      <c r="BG40" s="33"/>
      <c r="BH40" s="54"/>
      <c r="BI40" s="54"/>
      <c r="BJ40" s="54"/>
      <c r="BK40" s="54"/>
      <c r="BL40" s="54"/>
      <c r="BM40" s="51"/>
      <c r="BN40" s="51"/>
      <c r="BO40" s="51"/>
      <c r="BP40" s="51"/>
      <c r="BQ40" s="51"/>
      <c r="BR40" s="51"/>
      <c r="BS40" s="51"/>
      <c r="BT40" s="51"/>
    </row>
    <row r="41" spans="1:72" ht="16.5" customHeight="1">
      <c r="B41" s="28"/>
      <c r="F41" s="19"/>
      <c r="G41" s="19"/>
      <c r="H41" s="50"/>
      <c r="I41" s="55"/>
      <c r="J41" s="55"/>
      <c r="K41" s="55"/>
      <c r="L41" s="55"/>
      <c r="M41" s="55"/>
      <c r="N41" s="55"/>
      <c r="O41" s="55"/>
      <c r="P41" s="55"/>
      <c r="Q41" s="46"/>
      <c r="R41" s="46"/>
      <c r="S41" s="46"/>
      <c r="T41" s="4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19"/>
      <c r="BF41" s="32"/>
      <c r="BG41" s="33"/>
      <c r="BH41" s="33"/>
      <c r="BI41" s="33"/>
      <c r="BJ41" s="33"/>
      <c r="BK41" s="33"/>
      <c r="BL41" s="33"/>
      <c r="BM41" s="48"/>
      <c r="BN41" s="48"/>
      <c r="BO41" s="48"/>
      <c r="BP41" s="48"/>
      <c r="BQ41" s="48"/>
      <c r="BR41" s="48"/>
      <c r="BS41" s="48"/>
      <c r="BT41" s="48"/>
    </row>
    <row r="42" spans="1:72" ht="16.5" customHeight="1">
      <c r="B42" s="28"/>
      <c r="F42" s="19"/>
      <c r="G42" s="19" t="s">
        <v>186</v>
      </c>
      <c r="H42" s="50"/>
      <c r="I42" s="49"/>
      <c r="J42" s="47"/>
      <c r="K42" s="47"/>
      <c r="L42" s="47"/>
      <c r="M42" s="47"/>
      <c r="N42" s="47"/>
      <c r="O42" s="47"/>
      <c r="P42" s="47"/>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32"/>
      <c r="BG42" s="33"/>
      <c r="BH42" s="33"/>
      <c r="BI42" s="33"/>
      <c r="BJ42" s="33"/>
      <c r="BK42" s="33"/>
      <c r="BL42" s="33"/>
      <c r="BM42" s="48"/>
      <c r="BN42" s="48"/>
      <c r="BO42" s="48"/>
      <c r="BP42" s="48"/>
      <c r="BQ42" s="48"/>
      <c r="BR42" s="48"/>
      <c r="BS42" s="48"/>
      <c r="BT42" s="48"/>
    </row>
    <row r="43" spans="1:72" ht="16.5" customHeight="1">
      <c r="B43" s="28"/>
      <c r="F43" s="19"/>
      <c r="G43" s="19"/>
      <c r="H43" s="70"/>
      <c r="I43" s="758"/>
      <c r="J43" s="758"/>
      <c r="K43" s="758"/>
      <c r="L43" s="758"/>
      <c r="M43" s="758"/>
      <c r="N43" s="758"/>
      <c r="O43" s="758"/>
      <c r="P43" s="758"/>
      <c r="Q43" s="758"/>
      <c r="R43" s="758"/>
      <c r="S43" s="758"/>
      <c r="T43" s="758"/>
      <c r="U43" s="758"/>
      <c r="V43" s="758"/>
      <c r="W43" s="758"/>
      <c r="X43" s="758"/>
      <c r="Y43" s="758"/>
      <c r="Z43" s="758"/>
      <c r="AA43" s="758"/>
      <c r="AB43" s="758"/>
      <c r="AC43" s="758"/>
      <c r="AD43" s="758"/>
      <c r="AE43" s="758"/>
      <c r="AF43" s="758"/>
      <c r="AG43" s="758"/>
      <c r="AH43" s="758"/>
      <c r="AI43" s="758"/>
      <c r="AJ43" s="758"/>
      <c r="AK43" s="758"/>
      <c r="AL43" s="758"/>
      <c r="AM43" s="758"/>
      <c r="AN43" s="758"/>
      <c r="AO43" s="758"/>
      <c r="AP43" s="758"/>
      <c r="AQ43" s="758"/>
      <c r="AR43" s="758"/>
      <c r="AS43" s="758"/>
      <c r="AT43" s="758"/>
      <c r="AU43" s="758"/>
      <c r="AV43" s="758"/>
      <c r="AW43" s="758"/>
      <c r="AX43" s="758"/>
      <c r="AY43" s="758"/>
      <c r="AZ43" s="758"/>
      <c r="BA43" s="19"/>
      <c r="BB43" s="19"/>
      <c r="BC43" s="19"/>
      <c r="BD43" s="19"/>
      <c r="BE43" s="19"/>
      <c r="BF43" s="32"/>
      <c r="BG43" s="33"/>
      <c r="BH43" s="33"/>
      <c r="BI43" s="33"/>
      <c r="BJ43" s="33"/>
      <c r="BK43" s="33"/>
      <c r="BL43" s="33"/>
      <c r="BM43" s="48"/>
      <c r="BN43" s="48"/>
      <c r="BO43" s="48"/>
      <c r="BP43" s="48"/>
      <c r="BQ43" s="48"/>
      <c r="BR43" s="48"/>
      <c r="BS43" s="48"/>
      <c r="BT43" s="48"/>
    </row>
    <row r="44" spans="1:72" ht="16.5" customHeight="1">
      <c r="B44" s="28"/>
      <c r="F44" s="19"/>
      <c r="G44" s="19"/>
      <c r="H44" s="70"/>
      <c r="I44" s="758"/>
      <c r="J44" s="758"/>
      <c r="K44" s="758"/>
      <c r="L44" s="758"/>
      <c r="M44" s="758"/>
      <c r="N44" s="758"/>
      <c r="O44" s="758"/>
      <c r="P44" s="758"/>
      <c r="Q44" s="758"/>
      <c r="R44" s="758"/>
      <c r="S44" s="758"/>
      <c r="T44" s="758"/>
      <c r="U44" s="758"/>
      <c r="V44" s="758"/>
      <c r="W44" s="758"/>
      <c r="X44" s="758"/>
      <c r="Y44" s="758"/>
      <c r="Z44" s="758"/>
      <c r="AA44" s="758"/>
      <c r="AB44" s="758"/>
      <c r="AC44" s="758"/>
      <c r="AD44" s="758"/>
      <c r="AE44" s="758"/>
      <c r="AF44" s="758"/>
      <c r="AG44" s="758"/>
      <c r="AH44" s="758"/>
      <c r="AI44" s="758"/>
      <c r="AJ44" s="758"/>
      <c r="AK44" s="758"/>
      <c r="AL44" s="758"/>
      <c r="AM44" s="758"/>
      <c r="AN44" s="758"/>
      <c r="AO44" s="758"/>
      <c r="AP44" s="758"/>
      <c r="AQ44" s="758"/>
      <c r="AR44" s="758"/>
      <c r="AS44" s="758"/>
      <c r="AT44" s="758"/>
      <c r="AU44" s="758"/>
      <c r="AV44" s="758"/>
      <c r="AW44" s="758"/>
      <c r="AX44" s="758"/>
      <c r="AY44" s="758"/>
      <c r="AZ44" s="758"/>
      <c r="BA44" s="19"/>
      <c r="BB44" s="19"/>
      <c r="BC44" s="19"/>
      <c r="BD44" s="19"/>
      <c r="BE44" s="19"/>
      <c r="BF44" s="32"/>
      <c r="BG44" s="33"/>
      <c r="BH44" s="33"/>
      <c r="BI44" s="33"/>
      <c r="BJ44" s="33"/>
      <c r="BK44" s="33"/>
      <c r="BL44" s="33"/>
      <c r="BM44" s="48"/>
      <c r="BN44" s="48"/>
      <c r="BO44" s="48"/>
      <c r="BP44" s="48"/>
      <c r="BQ44" s="48"/>
      <c r="BR44" s="48"/>
      <c r="BS44" s="48"/>
      <c r="BT44" s="48"/>
    </row>
    <row r="45" spans="1:72" ht="16.5" customHeight="1">
      <c r="B45" s="28"/>
      <c r="F45" s="19"/>
      <c r="G45" s="19"/>
      <c r="H45" s="70"/>
      <c r="I45" s="758"/>
      <c r="J45" s="758"/>
      <c r="K45" s="758"/>
      <c r="L45" s="758"/>
      <c r="M45" s="758"/>
      <c r="N45" s="758"/>
      <c r="O45" s="758"/>
      <c r="P45" s="758"/>
      <c r="Q45" s="758"/>
      <c r="R45" s="758"/>
      <c r="S45" s="758"/>
      <c r="T45" s="758"/>
      <c r="U45" s="758"/>
      <c r="V45" s="758"/>
      <c r="W45" s="758"/>
      <c r="X45" s="758"/>
      <c r="Y45" s="758"/>
      <c r="Z45" s="758"/>
      <c r="AA45" s="758"/>
      <c r="AB45" s="758"/>
      <c r="AC45" s="758"/>
      <c r="AD45" s="758"/>
      <c r="AE45" s="758"/>
      <c r="AF45" s="758"/>
      <c r="AG45" s="758"/>
      <c r="AH45" s="758"/>
      <c r="AI45" s="758"/>
      <c r="AJ45" s="758"/>
      <c r="AK45" s="758"/>
      <c r="AL45" s="758"/>
      <c r="AM45" s="758"/>
      <c r="AN45" s="758"/>
      <c r="AO45" s="758"/>
      <c r="AP45" s="758"/>
      <c r="AQ45" s="758"/>
      <c r="AR45" s="758"/>
      <c r="AS45" s="758"/>
      <c r="AT45" s="758"/>
      <c r="AU45" s="758"/>
      <c r="AV45" s="758"/>
      <c r="AW45" s="758"/>
      <c r="AX45" s="758"/>
      <c r="AY45" s="758"/>
      <c r="AZ45" s="758"/>
      <c r="BA45" s="19"/>
      <c r="BB45" s="19"/>
      <c r="BC45" s="19"/>
      <c r="BD45" s="19"/>
      <c r="BE45" s="19"/>
      <c r="BF45" s="32"/>
      <c r="BG45" s="33"/>
      <c r="BH45" s="33"/>
      <c r="BI45" s="33"/>
      <c r="BJ45" s="33"/>
      <c r="BK45" s="33"/>
      <c r="BL45" s="33"/>
      <c r="BM45" s="48"/>
      <c r="BN45" s="48"/>
      <c r="BO45" s="48"/>
      <c r="BP45" s="48"/>
      <c r="BQ45" s="48"/>
      <c r="BR45" s="48"/>
      <c r="BS45" s="48"/>
      <c r="BT45" s="48"/>
    </row>
    <row r="46" spans="1:72" ht="16.5" customHeight="1">
      <c r="B46" s="28"/>
      <c r="F46" s="19"/>
      <c r="G46" s="19"/>
      <c r="H46" s="70"/>
      <c r="I46" s="758"/>
      <c r="J46" s="758"/>
      <c r="K46" s="758"/>
      <c r="L46" s="758"/>
      <c r="M46" s="758"/>
      <c r="N46" s="758"/>
      <c r="O46" s="758"/>
      <c r="P46" s="758"/>
      <c r="Q46" s="758"/>
      <c r="R46" s="758"/>
      <c r="S46" s="758"/>
      <c r="T46" s="758"/>
      <c r="U46" s="758"/>
      <c r="V46" s="758"/>
      <c r="W46" s="758"/>
      <c r="X46" s="758"/>
      <c r="Y46" s="758"/>
      <c r="Z46" s="758"/>
      <c r="AA46" s="758"/>
      <c r="AB46" s="758"/>
      <c r="AC46" s="758"/>
      <c r="AD46" s="758"/>
      <c r="AE46" s="758"/>
      <c r="AF46" s="758"/>
      <c r="AG46" s="758"/>
      <c r="AH46" s="758"/>
      <c r="AI46" s="758"/>
      <c r="AJ46" s="758"/>
      <c r="AK46" s="758"/>
      <c r="AL46" s="758"/>
      <c r="AM46" s="758"/>
      <c r="AN46" s="758"/>
      <c r="AO46" s="758"/>
      <c r="AP46" s="758"/>
      <c r="AQ46" s="758"/>
      <c r="AR46" s="758"/>
      <c r="AS46" s="758"/>
      <c r="AT46" s="758"/>
      <c r="AU46" s="758"/>
      <c r="AV46" s="758"/>
      <c r="AW46" s="758"/>
      <c r="AX46" s="758"/>
      <c r="AY46" s="758"/>
      <c r="AZ46" s="758"/>
      <c r="BA46" s="19"/>
      <c r="BB46" s="19"/>
      <c r="BC46" s="19"/>
      <c r="BD46" s="19"/>
      <c r="BE46" s="19"/>
      <c r="BF46" s="32"/>
      <c r="BG46" s="33"/>
      <c r="BH46" s="33"/>
      <c r="BI46" s="33"/>
      <c r="BJ46" s="33"/>
      <c r="BK46" s="33"/>
      <c r="BL46" s="33"/>
      <c r="BM46" s="48"/>
      <c r="BN46" s="48"/>
      <c r="BO46" s="48"/>
      <c r="BP46" s="48"/>
      <c r="BQ46" s="48"/>
      <c r="BR46" s="48"/>
      <c r="BS46" s="48"/>
      <c r="BT46" s="48"/>
    </row>
    <row r="47" spans="1:72" ht="16.5" customHeight="1">
      <c r="B47" s="28"/>
      <c r="F47" s="51"/>
      <c r="G47" s="5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51"/>
      <c r="AZ47" s="51"/>
      <c r="BA47" s="51"/>
      <c r="BB47" s="51"/>
      <c r="BC47" s="51"/>
      <c r="BD47" s="51"/>
      <c r="BE47" s="51"/>
      <c r="BF47" s="32"/>
      <c r="BG47" s="33"/>
      <c r="BH47" s="33"/>
      <c r="BI47" s="33"/>
      <c r="BJ47" s="33"/>
      <c r="BK47" s="33"/>
      <c r="BL47" s="33"/>
      <c r="BM47" s="48"/>
      <c r="BN47" s="48"/>
      <c r="BO47" s="48"/>
      <c r="BP47" s="48"/>
      <c r="BQ47" s="48"/>
      <c r="BR47" s="48"/>
      <c r="BS47" s="48"/>
      <c r="BT47" s="48"/>
    </row>
    <row r="48" spans="1:72" ht="12" customHeight="1">
      <c r="B48" s="28"/>
      <c r="F48" s="19"/>
      <c r="G48" s="19"/>
      <c r="H48" s="50"/>
      <c r="I48" s="47"/>
      <c r="J48" s="47"/>
      <c r="K48" s="47"/>
      <c r="L48" s="47"/>
      <c r="M48" s="47"/>
      <c r="N48" s="47"/>
      <c r="O48" s="47"/>
      <c r="P48" s="47"/>
      <c r="Q48" s="51"/>
      <c r="R48" s="51"/>
      <c r="S48" s="51"/>
      <c r="T48" s="51"/>
      <c r="U48" s="51"/>
      <c r="V48" s="51"/>
      <c r="W48" s="51"/>
      <c r="X48" s="51"/>
      <c r="Y48" s="51"/>
      <c r="Z48" s="51"/>
      <c r="AA48" s="51"/>
      <c r="AB48" s="51"/>
      <c r="AC48" s="51"/>
      <c r="AD48" s="51"/>
      <c r="AE48" s="51"/>
      <c r="AF48" s="51"/>
      <c r="AG48" s="51"/>
      <c r="AH48" s="51"/>
      <c r="AI48" s="761" t="str">
        <f>IF(AP1="","",AP1)</f>
        <v/>
      </c>
      <c r="AJ48" s="762"/>
      <c r="AK48" s="762"/>
      <c r="AL48" s="762"/>
      <c r="AM48" s="762"/>
      <c r="AN48" s="762"/>
      <c r="AO48" s="762"/>
      <c r="AP48" s="762"/>
      <c r="AQ48" s="762"/>
      <c r="AR48" s="762"/>
      <c r="AS48" s="762"/>
      <c r="AT48" s="762"/>
      <c r="AU48" s="762"/>
      <c r="AV48" s="762"/>
      <c r="AW48" s="762"/>
      <c r="AX48" s="762"/>
      <c r="AY48" s="51"/>
      <c r="AZ48" s="51"/>
      <c r="BA48" s="51"/>
      <c r="BB48" s="51"/>
      <c r="BC48" s="51"/>
      <c r="BD48" s="51"/>
      <c r="BE48" s="51"/>
      <c r="BF48" s="32"/>
      <c r="BG48" s="48"/>
      <c r="BH48" s="48"/>
      <c r="BI48" s="48"/>
      <c r="BJ48" s="48"/>
      <c r="BK48" s="48"/>
      <c r="BL48" s="7"/>
      <c r="BM48" s="19"/>
      <c r="BN48" s="54"/>
      <c r="BO48" s="33"/>
      <c r="BP48" s="33"/>
      <c r="BQ48" s="33"/>
      <c r="BR48" s="33"/>
      <c r="BS48" s="33"/>
      <c r="BT48" s="33"/>
    </row>
    <row r="49" spans="2:72" ht="19.5" customHeight="1">
      <c r="B49" s="28"/>
      <c r="F49" s="19"/>
      <c r="G49" s="19"/>
      <c r="H49" s="50"/>
      <c r="I49" s="47"/>
      <c r="J49" s="47"/>
      <c r="K49" s="47"/>
      <c r="L49" s="47"/>
      <c r="M49" s="47"/>
      <c r="N49" s="47"/>
      <c r="O49" s="47"/>
      <c r="P49" s="47"/>
      <c r="Q49" s="47"/>
      <c r="R49" s="47"/>
      <c r="S49" s="47"/>
      <c r="T49" s="47"/>
      <c r="U49" s="72" t="s">
        <v>25</v>
      </c>
      <c r="V49" s="51"/>
      <c r="W49" s="51"/>
      <c r="X49" s="51"/>
      <c r="Y49" s="51"/>
      <c r="Z49" s="51"/>
      <c r="AA49" s="51"/>
      <c r="AB49" s="51"/>
      <c r="AC49" s="51"/>
      <c r="AD49" s="51"/>
      <c r="AE49" s="51"/>
      <c r="AF49" s="51"/>
      <c r="AG49" s="51"/>
      <c r="AH49" s="51"/>
      <c r="AI49" s="759" t="str">
        <f>IF(基本情報!$K$18="","",基本情報!$K$18)</f>
        <v/>
      </c>
      <c r="AJ49" s="760"/>
      <c r="AK49" s="760"/>
      <c r="AL49" s="760"/>
      <c r="AM49" s="760"/>
      <c r="AN49" s="760"/>
      <c r="AO49" s="760"/>
      <c r="AP49" s="760"/>
      <c r="AQ49" s="760"/>
      <c r="AR49" s="760"/>
      <c r="AS49" s="760"/>
      <c r="AT49" s="760"/>
      <c r="AU49" s="760"/>
      <c r="AV49" s="760"/>
      <c r="AW49" s="760"/>
      <c r="AX49" s="760"/>
      <c r="AY49" s="760"/>
      <c r="AZ49" s="760"/>
      <c r="BA49" s="760"/>
      <c r="BB49" s="760"/>
      <c r="BC49" s="760"/>
      <c r="BD49" s="29"/>
      <c r="BE49" s="19"/>
      <c r="BF49" s="32"/>
      <c r="BG49" s="33"/>
      <c r="BH49" s="33"/>
      <c r="BI49" s="33"/>
      <c r="BJ49" s="33"/>
      <c r="BK49" s="33"/>
      <c r="BL49" s="33"/>
      <c r="BM49" s="48"/>
      <c r="BN49" s="48"/>
      <c r="BO49" s="48"/>
      <c r="BP49" s="48"/>
      <c r="BQ49" s="48"/>
      <c r="BR49" s="48"/>
      <c r="BS49" s="48"/>
      <c r="BT49" s="48"/>
    </row>
    <row r="50" spans="2:72" ht="15" customHeight="1">
      <c r="B50" s="28"/>
      <c r="F50" s="19"/>
      <c r="G50" s="19"/>
      <c r="H50" s="50"/>
      <c r="I50" s="47"/>
      <c r="J50" s="47"/>
      <c r="K50" s="47"/>
      <c r="L50" s="47"/>
      <c r="M50" s="47"/>
      <c r="N50" s="47"/>
      <c r="O50" s="47"/>
      <c r="P50" s="47"/>
      <c r="Q50" s="47"/>
      <c r="R50" s="47"/>
      <c r="S50" s="47"/>
      <c r="T50" s="47"/>
      <c r="U50" s="51"/>
      <c r="V50" s="51"/>
      <c r="W50" s="51"/>
      <c r="X50" s="51"/>
      <c r="Y50" s="51"/>
      <c r="Z50" s="51"/>
      <c r="AA50" s="51"/>
      <c r="AB50" s="51"/>
      <c r="AC50" s="51"/>
      <c r="AD50" s="51"/>
      <c r="AE50" s="51"/>
      <c r="AF50" s="51"/>
      <c r="AG50" s="51"/>
      <c r="AH50" s="51"/>
      <c r="AI50" s="759" t="str">
        <f>IF(基本情報!K10="","",基本情報!K10)</f>
        <v/>
      </c>
      <c r="AJ50" s="760"/>
      <c r="AK50" s="760"/>
      <c r="AL50" s="760"/>
      <c r="AM50" s="760"/>
      <c r="AN50" s="760"/>
      <c r="AO50" s="760"/>
      <c r="AP50" s="760"/>
      <c r="AQ50" s="760"/>
      <c r="AR50" s="760"/>
      <c r="AS50" s="760"/>
      <c r="AT50" s="760"/>
      <c r="AU50" s="760"/>
      <c r="AV50" s="760"/>
      <c r="AW50" s="760"/>
      <c r="AX50" s="760"/>
      <c r="AY50" s="760"/>
      <c r="AZ50" s="760"/>
      <c r="BA50" s="760"/>
      <c r="BB50" s="760"/>
      <c r="BC50" s="760"/>
      <c r="BD50" s="73"/>
      <c r="BE50" s="19"/>
      <c r="BF50" s="32"/>
      <c r="BG50" s="33"/>
      <c r="BH50" s="33"/>
      <c r="BI50" s="33"/>
      <c r="BJ50" s="33"/>
      <c r="BK50" s="33"/>
      <c r="BL50" s="33"/>
      <c r="BM50" s="48"/>
      <c r="BN50" s="48"/>
      <c r="BO50" s="48"/>
      <c r="BP50" s="48"/>
      <c r="BQ50" s="48"/>
      <c r="BR50" s="48"/>
      <c r="BS50" s="48"/>
      <c r="BT50" s="48"/>
    </row>
    <row r="51" spans="2:72" ht="15" customHeight="1">
      <c r="B51" s="28"/>
      <c r="F51" s="19"/>
      <c r="G51" s="19"/>
      <c r="H51" s="50"/>
      <c r="I51" s="47"/>
      <c r="J51" s="47"/>
      <c r="K51" s="47"/>
      <c r="L51" s="47"/>
      <c r="M51" s="47"/>
      <c r="N51" s="47"/>
      <c r="O51" s="47"/>
      <c r="P51" s="47"/>
      <c r="Q51" s="47"/>
      <c r="R51" s="47"/>
      <c r="S51" s="47"/>
      <c r="T51" s="47"/>
      <c r="U51" s="72" t="s">
        <v>25</v>
      </c>
      <c r="V51" s="51"/>
      <c r="W51" s="51"/>
      <c r="X51" s="51"/>
      <c r="Y51" s="51"/>
      <c r="Z51" s="51"/>
      <c r="AA51" s="51"/>
      <c r="AB51" s="51"/>
      <c r="AC51" s="51"/>
      <c r="AD51" s="51"/>
      <c r="AE51" s="51"/>
      <c r="AF51" s="51"/>
      <c r="AG51" s="51"/>
      <c r="AH51" s="51"/>
      <c r="AI51" s="759" t="str">
        <f>IF(基本情報!AJ13="","",基本情報!AJ13)</f>
        <v/>
      </c>
      <c r="AJ51" s="759"/>
      <c r="AK51" s="759"/>
      <c r="AL51" s="759"/>
      <c r="AM51" s="759"/>
      <c r="AN51" s="759"/>
      <c r="AO51" s="759" t="str">
        <f>IF(基本情報!K14="","",基本情報!K14)</f>
        <v/>
      </c>
      <c r="AP51" s="759"/>
      <c r="AQ51" s="759"/>
      <c r="AR51" s="759"/>
      <c r="AS51" s="759"/>
      <c r="AT51" s="759"/>
      <c r="AU51" s="759"/>
      <c r="AV51" s="759"/>
      <c r="AW51" s="759"/>
      <c r="AX51" s="759"/>
      <c r="AY51" s="759"/>
      <c r="AZ51" s="759"/>
      <c r="BA51" s="759"/>
      <c r="BB51" s="759"/>
      <c r="BC51" s="74"/>
      <c r="BD51" s="74"/>
      <c r="BE51" s="19"/>
      <c r="BF51" s="32"/>
      <c r="BG51" s="33"/>
      <c r="BH51" s="33"/>
      <c r="BI51" s="33"/>
      <c r="BJ51" s="33"/>
      <c r="BK51" s="33"/>
      <c r="BL51" s="33"/>
      <c r="BM51" s="48"/>
      <c r="BN51" s="48"/>
      <c r="BO51" s="48"/>
      <c r="BP51" s="48"/>
      <c r="BQ51" s="48"/>
      <c r="BR51" s="48"/>
      <c r="BS51" s="48"/>
      <c r="BT51" s="48"/>
    </row>
    <row r="52" spans="2:72" ht="12" customHeight="1">
      <c r="B52" s="28"/>
      <c r="F52" s="75"/>
      <c r="G52" s="75"/>
      <c r="H52" s="75"/>
      <c r="I52" s="76"/>
      <c r="J52" s="76"/>
      <c r="K52" s="76"/>
      <c r="L52" s="76"/>
      <c r="M52" s="76"/>
      <c r="N52" s="76"/>
      <c r="O52" s="76"/>
      <c r="P52" s="76"/>
      <c r="Q52" s="76"/>
      <c r="R52" s="76"/>
      <c r="S52" s="76"/>
      <c r="T52" s="76"/>
      <c r="U52" s="76"/>
      <c r="V52" s="76"/>
      <c r="W52" s="76"/>
      <c r="X52" s="76"/>
      <c r="Y52" s="76"/>
      <c r="Z52" s="76"/>
      <c r="AA52" s="76"/>
      <c r="AB52" s="76"/>
      <c r="AC52" s="76"/>
      <c r="AD52" s="76"/>
      <c r="AE52" s="76"/>
      <c r="AF52" s="76"/>
      <c r="AG52" s="76"/>
      <c r="AH52" s="76"/>
      <c r="AI52" s="76"/>
      <c r="AJ52" s="76"/>
      <c r="AK52" s="76"/>
      <c r="AL52" s="76"/>
      <c r="AM52" s="76"/>
      <c r="AN52" s="76"/>
      <c r="AO52" s="76"/>
      <c r="AP52" s="76"/>
      <c r="AQ52" s="76"/>
      <c r="AR52" s="76"/>
      <c r="AS52" s="77"/>
      <c r="AT52" s="77"/>
      <c r="AU52" s="78"/>
      <c r="AV52" s="78"/>
      <c r="AW52" s="78"/>
      <c r="AX52" s="78"/>
      <c r="AY52" s="78"/>
      <c r="AZ52" s="78"/>
      <c r="BA52" s="78"/>
      <c r="BB52" s="76"/>
      <c r="BC52" s="19"/>
      <c r="BD52" s="19"/>
      <c r="BE52" s="19"/>
      <c r="BF52" s="32"/>
      <c r="BG52" s="33"/>
      <c r="BH52" s="33"/>
      <c r="BI52" s="33"/>
      <c r="BJ52" s="33"/>
      <c r="BK52" s="33"/>
      <c r="BL52" s="33"/>
      <c r="BM52" s="48"/>
      <c r="BN52" s="48"/>
      <c r="BO52" s="48"/>
      <c r="BP52" s="48"/>
      <c r="BQ52" s="48"/>
      <c r="BR52" s="48"/>
      <c r="BS52" s="48"/>
      <c r="BT52" s="48"/>
    </row>
    <row r="53" spans="2:72" ht="6" customHeight="1">
      <c r="B53" s="28"/>
      <c r="F53" s="50"/>
      <c r="G53" s="50"/>
      <c r="H53" s="50"/>
      <c r="I53" s="47"/>
      <c r="J53" s="47"/>
      <c r="K53" s="47"/>
      <c r="L53" s="47"/>
      <c r="M53" s="47"/>
      <c r="N53" s="47"/>
      <c r="O53" s="47"/>
      <c r="P53" s="47"/>
      <c r="Q53" s="47"/>
      <c r="R53" s="47"/>
      <c r="S53" s="47"/>
      <c r="T53" s="47"/>
      <c r="U53" s="47"/>
      <c r="V53" s="47"/>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32"/>
      <c r="BG53" s="33"/>
      <c r="BH53" s="33"/>
      <c r="BI53" s="33"/>
      <c r="BJ53" s="33"/>
      <c r="BK53" s="33"/>
      <c r="BL53" s="33"/>
    </row>
    <row r="54" spans="2:72" ht="12" customHeight="1">
      <c r="B54" s="28"/>
      <c r="E54" s="79" t="s">
        <v>171</v>
      </c>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2"/>
      <c r="AS54" s="82"/>
      <c r="AT54" s="83"/>
      <c r="AU54" s="83"/>
      <c r="AV54" s="83"/>
      <c r="AW54" s="83"/>
      <c r="AX54" s="83"/>
      <c r="AY54" s="83"/>
      <c r="AZ54" s="83"/>
      <c r="BA54" s="80"/>
      <c r="BB54" s="80"/>
      <c r="BC54" s="80"/>
      <c r="BD54" s="80"/>
      <c r="BE54" s="80"/>
      <c r="BF54" s="84"/>
      <c r="BG54" s="85"/>
      <c r="BH54" s="85"/>
      <c r="BI54" s="85"/>
      <c r="BJ54" s="85"/>
      <c r="BK54" s="85"/>
      <c r="BL54" s="85"/>
      <c r="BM54" s="86"/>
      <c r="BN54" s="86"/>
      <c r="BO54" s="86"/>
      <c r="BP54" s="86"/>
      <c r="BQ54" s="86"/>
      <c r="BR54" s="86"/>
      <c r="BS54" s="86"/>
      <c r="BT54" s="86"/>
    </row>
    <row r="55" spans="2:72" ht="12" customHeight="1">
      <c r="B55" s="28"/>
      <c r="E55" s="80"/>
      <c r="F55" s="757" t="s">
        <v>247</v>
      </c>
      <c r="G55" s="757"/>
      <c r="H55" s="757"/>
      <c r="I55" s="757"/>
      <c r="J55" s="757"/>
      <c r="K55" s="757"/>
      <c r="L55" s="757"/>
      <c r="M55" s="757"/>
      <c r="N55" s="757"/>
      <c r="O55" s="757"/>
      <c r="P55" s="757"/>
      <c r="Q55" s="757"/>
      <c r="R55" s="757"/>
      <c r="S55" s="757"/>
      <c r="T55" s="757"/>
      <c r="U55" s="757"/>
      <c r="V55" s="757"/>
      <c r="W55" s="757"/>
      <c r="X55" s="757"/>
      <c r="Y55" s="757"/>
      <c r="Z55" s="757"/>
      <c r="AA55" s="757"/>
      <c r="AB55" s="757"/>
      <c r="AC55" s="757"/>
      <c r="AD55" s="757"/>
      <c r="AE55" s="757"/>
      <c r="AF55" s="757"/>
      <c r="AG55" s="757"/>
      <c r="AH55" s="757"/>
      <c r="AI55" s="757"/>
      <c r="AJ55" s="757"/>
      <c r="AK55" s="757"/>
      <c r="AL55" s="757"/>
      <c r="AM55" s="757"/>
      <c r="AN55" s="757"/>
      <c r="AO55" s="757"/>
      <c r="AP55" s="757"/>
      <c r="AQ55" s="757"/>
      <c r="AR55" s="757"/>
      <c r="AS55" s="757"/>
      <c r="AT55" s="757"/>
      <c r="AU55" s="757"/>
      <c r="AV55" s="757"/>
      <c r="AW55" s="757"/>
      <c r="AX55" s="757"/>
      <c r="AY55" s="757"/>
      <c r="AZ55" s="757"/>
      <c r="BA55" s="757"/>
      <c r="BB55" s="757"/>
      <c r="BC55" s="80"/>
      <c r="BD55" s="80"/>
      <c r="BE55" s="80"/>
      <c r="BF55" s="84"/>
      <c r="BG55" s="85"/>
      <c r="BH55" s="85"/>
      <c r="BI55" s="85"/>
      <c r="BJ55" s="85"/>
      <c r="BK55" s="85"/>
      <c r="BL55" s="85"/>
      <c r="BM55" s="86"/>
      <c r="BN55" s="86"/>
      <c r="BO55" s="86"/>
      <c r="BP55" s="86"/>
      <c r="BQ55" s="86"/>
      <c r="BR55" s="86"/>
      <c r="BS55" s="86"/>
      <c r="BT55" s="86"/>
    </row>
    <row r="56" spans="2:72" ht="12" customHeight="1">
      <c r="B56" s="28"/>
      <c r="E56" s="80"/>
      <c r="F56" s="757"/>
      <c r="G56" s="757"/>
      <c r="H56" s="757"/>
      <c r="I56" s="757"/>
      <c r="J56" s="757"/>
      <c r="K56" s="757"/>
      <c r="L56" s="757"/>
      <c r="M56" s="757"/>
      <c r="N56" s="757"/>
      <c r="O56" s="757"/>
      <c r="P56" s="757"/>
      <c r="Q56" s="757"/>
      <c r="R56" s="757"/>
      <c r="S56" s="757"/>
      <c r="T56" s="757"/>
      <c r="U56" s="757"/>
      <c r="V56" s="757"/>
      <c r="W56" s="757"/>
      <c r="X56" s="757"/>
      <c r="Y56" s="757"/>
      <c r="Z56" s="757"/>
      <c r="AA56" s="757"/>
      <c r="AB56" s="757"/>
      <c r="AC56" s="757"/>
      <c r="AD56" s="757"/>
      <c r="AE56" s="757"/>
      <c r="AF56" s="757"/>
      <c r="AG56" s="757"/>
      <c r="AH56" s="757"/>
      <c r="AI56" s="757"/>
      <c r="AJ56" s="757"/>
      <c r="AK56" s="757"/>
      <c r="AL56" s="757"/>
      <c r="AM56" s="757"/>
      <c r="AN56" s="757"/>
      <c r="AO56" s="757"/>
      <c r="AP56" s="757"/>
      <c r="AQ56" s="757"/>
      <c r="AR56" s="757"/>
      <c r="AS56" s="757"/>
      <c r="AT56" s="757"/>
      <c r="AU56" s="757"/>
      <c r="AV56" s="757"/>
      <c r="AW56" s="757"/>
      <c r="AX56" s="757"/>
      <c r="AY56" s="757"/>
      <c r="AZ56" s="757"/>
      <c r="BA56" s="757"/>
      <c r="BB56" s="757"/>
      <c r="BC56" s="80"/>
      <c r="BD56" s="80"/>
      <c r="BE56" s="80"/>
      <c r="BF56" s="84"/>
      <c r="BG56" s="85"/>
      <c r="BH56" s="85"/>
      <c r="BI56" s="85"/>
      <c r="BJ56" s="85"/>
      <c r="BK56" s="85"/>
      <c r="BL56" s="85"/>
      <c r="BM56" s="86"/>
      <c r="BN56" s="86"/>
      <c r="BO56" s="86"/>
      <c r="BP56" s="86"/>
      <c r="BQ56" s="86"/>
      <c r="BR56" s="86"/>
      <c r="BS56" s="86"/>
      <c r="BT56" s="86"/>
    </row>
    <row r="57" spans="2:72" ht="12" customHeight="1">
      <c r="B57" s="28"/>
      <c r="E57" s="80"/>
      <c r="F57" s="757"/>
      <c r="G57" s="757"/>
      <c r="H57" s="757"/>
      <c r="I57" s="757"/>
      <c r="J57" s="757"/>
      <c r="K57" s="757"/>
      <c r="L57" s="757"/>
      <c r="M57" s="757"/>
      <c r="N57" s="757"/>
      <c r="O57" s="757"/>
      <c r="P57" s="757"/>
      <c r="Q57" s="757"/>
      <c r="R57" s="757"/>
      <c r="S57" s="757"/>
      <c r="T57" s="757"/>
      <c r="U57" s="757"/>
      <c r="V57" s="757"/>
      <c r="W57" s="757"/>
      <c r="X57" s="757"/>
      <c r="Y57" s="757"/>
      <c r="Z57" s="757"/>
      <c r="AA57" s="757"/>
      <c r="AB57" s="757"/>
      <c r="AC57" s="757"/>
      <c r="AD57" s="757"/>
      <c r="AE57" s="757"/>
      <c r="AF57" s="757"/>
      <c r="AG57" s="757"/>
      <c r="AH57" s="757"/>
      <c r="AI57" s="757"/>
      <c r="AJ57" s="757"/>
      <c r="AK57" s="757"/>
      <c r="AL57" s="757"/>
      <c r="AM57" s="757"/>
      <c r="AN57" s="757"/>
      <c r="AO57" s="757"/>
      <c r="AP57" s="757"/>
      <c r="AQ57" s="757"/>
      <c r="AR57" s="757"/>
      <c r="AS57" s="757"/>
      <c r="AT57" s="757"/>
      <c r="AU57" s="757"/>
      <c r="AV57" s="757"/>
      <c r="AW57" s="757"/>
      <c r="AX57" s="757"/>
      <c r="AY57" s="757"/>
      <c r="AZ57" s="757"/>
      <c r="BA57" s="757"/>
      <c r="BB57" s="757"/>
      <c r="BC57" s="80"/>
      <c r="BD57" s="80"/>
      <c r="BE57" s="80"/>
      <c r="BF57" s="84"/>
      <c r="BG57" s="85"/>
      <c r="BH57" s="85"/>
      <c r="BI57" s="85"/>
      <c r="BJ57" s="85"/>
      <c r="BK57" s="85"/>
      <c r="BL57" s="85"/>
      <c r="BM57" s="86"/>
      <c r="BN57" s="86"/>
      <c r="BO57" s="86"/>
      <c r="BP57" s="86"/>
      <c r="BQ57" s="86"/>
      <c r="BR57" s="86"/>
      <c r="BS57" s="86"/>
      <c r="BT57" s="86"/>
    </row>
    <row r="58" spans="2:72" ht="12" customHeight="1">
      <c r="B58" s="28"/>
      <c r="E58" s="80"/>
      <c r="F58" s="757"/>
      <c r="G58" s="757"/>
      <c r="H58" s="757"/>
      <c r="I58" s="757"/>
      <c r="J58" s="757"/>
      <c r="K58" s="757"/>
      <c r="L58" s="757"/>
      <c r="M58" s="757"/>
      <c r="N58" s="757"/>
      <c r="O58" s="757"/>
      <c r="P58" s="757"/>
      <c r="Q58" s="757"/>
      <c r="R58" s="757"/>
      <c r="S58" s="757"/>
      <c r="T58" s="757"/>
      <c r="U58" s="757"/>
      <c r="V58" s="757"/>
      <c r="W58" s="757"/>
      <c r="X58" s="757"/>
      <c r="Y58" s="757"/>
      <c r="Z58" s="757"/>
      <c r="AA58" s="757"/>
      <c r="AB58" s="757"/>
      <c r="AC58" s="757"/>
      <c r="AD58" s="757"/>
      <c r="AE58" s="757"/>
      <c r="AF58" s="757"/>
      <c r="AG58" s="757"/>
      <c r="AH58" s="757"/>
      <c r="AI58" s="757"/>
      <c r="AJ58" s="757"/>
      <c r="AK58" s="757"/>
      <c r="AL58" s="757"/>
      <c r="AM58" s="757"/>
      <c r="AN58" s="757"/>
      <c r="AO58" s="757"/>
      <c r="AP58" s="757"/>
      <c r="AQ58" s="757"/>
      <c r="AR58" s="757"/>
      <c r="AS58" s="757"/>
      <c r="AT58" s="757"/>
      <c r="AU58" s="757"/>
      <c r="AV58" s="757"/>
      <c r="AW58" s="757"/>
      <c r="AX58" s="757"/>
      <c r="AY58" s="757"/>
      <c r="AZ58" s="757"/>
      <c r="BA58" s="757"/>
      <c r="BB58" s="757"/>
      <c r="BC58" s="80"/>
      <c r="BD58" s="80"/>
      <c r="BE58" s="80"/>
      <c r="BF58" s="84"/>
      <c r="BG58" s="85"/>
      <c r="BH58" s="85"/>
      <c r="BI58" s="85"/>
      <c r="BJ58" s="85"/>
      <c r="BK58" s="85"/>
      <c r="BL58" s="85"/>
      <c r="BM58" s="86"/>
      <c r="BN58" s="86"/>
      <c r="BO58" s="86"/>
      <c r="BP58" s="86"/>
      <c r="BQ58" s="86"/>
      <c r="BR58" s="86"/>
      <c r="BS58" s="86"/>
      <c r="BT58" s="86"/>
    </row>
    <row r="59" spans="2:72" ht="12" customHeight="1">
      <c r="B59" s="28"/>
      <c r="E59" s="80"/>
      <c r="F59" s="757"/>
      <c r="G59" s="757"/>
      <c r="H59" s="757"/>
      <c r="I59" s="757"/>
      <c r="J59" s="757"/>
      <c r="K59" s="757"/>
      <c r="L59" s="757"/>
      <c r="M59" s="757"/>
      <c r="N59" s="757"/>
      <c r="O59" s="757"/>
      <c r="P59" s="757"/>
      <c r="Q59" s="757"/>
      <c r="R59" s="757"/>
      <c r="S59" s="757"/>
      <c r="T59" s="757"/>
      <c r="U59" s="757"/>
      <c r="V59" s="757"/>
      <c r="W59" s="757"/>
      <c r="X59" s="757"/>
      <c r="Y59" s="757"/>
      <c r="Z59" s="757"/>
      <c r="AA59" s="757"/>
      <c r="AB59" s="757"/>
      <c r="AC59" s="757"/>
      <c r="AD59" s="757"/>
      <c r="AE59" s="757"/>
      <c r="AF59" s="757"/>
      <c r="AG59" s="757"/>
      <c r="AH59" s="757"/>
      <c r="AI59" s="757"/>
      <c r="AJ59" s="757"/>
      <c r="AK59" s="757"/>
      <c r="AL59" s="757"/>
      <c r="AM59" s="757"/>
      <c r="AN59" s="757"/>
      <c r="AO59" s="757"/>
      <c r="AP59" s="757"/>
      <c r="AQ59" s="757"/>
      <c r="AR59" s="757"/>
      <c r="AS59" s="757"/>
      <c r="AT59" s="757"/>
      <c r="AU59" s="757"/>
      <c r="AV59" s="757"/>
      <c r="AW59" s="757"/>
      <c r="AX59" s="757"/>
      <c r="AY59" s="757"/>
      <c r="AZ59" s="757"/>
      <c r="BA59" s="757"/>
      <c r="BB59" s="757"/>
      <c r="BC59" s="80"/>
      <c r="BD59" s="80"/>
      <c r="BE59" s="80"/>
      <c r="BF59" s="84"/>
      <c r="BG59" s="85"/>
      <c r="BH59" s="85"/>
      <c r="BI59" s="85"/>
      <c r="BJ59" s="85"/>
      <c r="BK59" s="85"/>
      <c r="BL59" s="85"/>
      <c r="BM59" s="86"/>
      <c r="BN59" s="86"/>
      <c r="BO59" s="86"/>
      <c r="BP59" s="86"/>
      <c r="BQ59" s="86"/>
      <c r="BR59" s="86"/>
      <c r="BS59" s="86"/>
      <c r="BT59" s="86"/>
    </row>
    <row r="60" spans="2:72" ht="12" customHeight="1">
      <c r="B60" s="28"/>
      <c r="E60" s="19"/>
      <c r="F60" s="19"/>
      <c r="G60" s="755"/>
      <c r="H60" s="755"/>
      <c r="I60" s="755"/>
      <c r="J60" s="755"/>
      <c r="K60" s="755"/>
      <c r="L60" s="755"/>
      <c r="M60" s="755"/>
      <c r="N60" s="755"/>
      <c r="O60" s="755"/>
      <c r="P60" s="755"/>
      <c r="Q60" s="755"/>
      <c r="R60" s="755"/>
      <c r="S60" s="755"/>
      <c r="T60" s="755"/>
      <c r="U60" s="755"/>
      <c r="V60" s="755"/>
      <c r="W60" s="755"/>
      <c r="X60" s="42"/>
      <c r="Y60" s="756"/>
      <c r="Z60" s="756"/>
      <c r="AA60" s="756"/>
      <c r="AB60" s="756"/>
      <c r="AC60" s="756"/>
      <c r="AD60" s="756"/>
      <c r="AE60" s="756"/>
      <c r="AF60" s="756"/>
      <c r="AG60" s="756"/>
      <c r="AH60" s="756"/>
      <c r="AI60" s="756"/>
      <c r="AJ60" s="756"/>
      <c r="AK60" s="756"/>
      <c r="AL60" s="756"/>
      <c r="AM60" s="756"/>
      <c r="AN60" s="756"/>
      <c r="AO60" s="756"/>
      <c r="AP60" s="756"/>
      <c r="AQ60" s="756"/>
      <c r="AR60" s="756"/>
      <c r="AS60" s="756"/>
      <c r="AT60" s="756"/>
      <c r="AU60" s="756"/>
      <c r="AV60" s="756"/>
      <c r="AW60" s="756"/>
      <c r="AX60" s="756"/>
      <c r="AY60" s="756"/>
      <c r="AZ60" s="756"/>
      <c r="BA60" s="756"/>
      <c r="BB60" s="20"/>
      <c r="BC60" s="19"/>
      <c r="BD60" s="19"/>
      <c r="BE60" s="19"/>
      <c r="BF60" s="32"/>
      <c r="BG60" s="33"/>
      <c r="BH60" s="33"/>
      <c r="BI60" s="33"/>
      <c r="BJ60" s="33"/>
      <c r="BK60" s="33"/>
      <c r="BL60" s="33"/>
    </row>
    <row r="61" spans="2:72" ht="12" customHeight="1">
      <c r="B61" s="58"/>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64"/>
      <c r="BG61" s="33"/>
      <c r="BH61" s="33"/>
      <c r="BI61" s="33"/>
      <c r="BJ61" s="33"/>
      <c r="BK61" s="33"/>
      <c r="BL61" s="33"/>
    </row>
    <row r="62" spans="2:72" ht="12" customHeight="1">
      <c r="BF62" s="33"/>
      <c r="BG62" s="33"/>
      <c r="BH62" s="33"/>
      <c r="BI62" s="33"/>
      <c r="BJ62" s="33"/>
      <c r="BK62" s="33"/>
      <c r="BL62" s="33"/>
    </row>
    <row r="63" spans="2:72" ht="12" customHeight="1">
      <c r="BF63" s="33"/>
      <c r="BG63" s="33"/>
      <c r="BH63" s="33"/>
      <c r="BI63" s="33"/>
      <c r="BJ63" s="33"/>
      <c r="BK63" s="33"/>
      <c r="BL63" s="33"/>
    </row>
    <row r="64" spans="2:72" ht="12" customHeight="1">
      <c r="BF64" s="33"/>
      <c r="BG64" s="33"/>
      <c r="BH64" s="33"/>
      <c r="BI64" s="33"/>
      <c r="BJ64" s="33"/>
      <c r="BK64" s="33"/>
      <c r="BL64" s="33"/>
    </row>
    <row r="65" spans="58:64" ht="12" customHeight="1">
      <c r="BF65" s="33"/>
      <c r="BG65" s="33"/>
      <c r="BH65" s="33"/>
      <c r="BI65" s="33"/>
      <c r="BJ65" s="33"/>
      <c r="BK65" s="33"/>
      <c r="BL65" s="33"/>
    </row>
    <row r="66" spans="58:64" ht="12" customHeight="1">
      <c r="BF66" s="33"/>
      <c r="BG66" s="33"/>
      <c r="BH66" s="33"/>
      <c r="BI66" s="33"/>
      <c r="BJ66" s="33"/>
      <c r="BK66" s="33"/>
      <c r="BL66" s="33"/>
    </row>
    <row r="67" spans="58:64" ht="12" customHeight="1">
      <c r="BF67" s="33"/>
      <c r="BG67" s="33"/>
      <c r="BH67" s="33"/>
      <c r="BI67" s="33"/>
      <c r="BJ67" s="33"/>
      <c r="BK67" s="33"/>
      <c r="BL67" s="33"/>
    </row>
    <row r="68" spans="58:64" ht="12" customHeight="1">
      <c r="BF68" s="33"/>
      <c r="BG68" s="33"/>
      <c r="BH68" s="33"/>
      <c r="BI68" s="33"/>
      <c r="BJ68" s="33"/>
      <c r="BK68" s="33"/>
      <c r="BL68" s="33"/>
    </row>
    <row r="69" spans="58:64" ht="12" customHeight="1">
      <c r="BF69" s="33"/>
      <c r="BG69" s="33"/>
      <c r="BH69" s="33"/>
      <c r="BI69" s="33"/>
      <c r="BJ69" s="33"/>
      <c r="BK69" s="33"/>
      <c r="BL69" s="33"/>
    </row>
    <row r="70" spans="58:64" ht="12" customHeight="1">
      <c r="BF70" s="33"/>
      <c r="BG70" s="33"/>
      <c r="BH70" s="33"/>
      <c r="BI70" s="33"/>
      <c r="BJ70" s="33"/>
      <c r="BK70" s="33"/>
      <c r="BL70" s="33"/>
    </row>
    <row r="71" spans="58:64" ht="12" customHeight="1">
      <c r="BF71" s="33"/>
      <c r="BG71" s="33"/>
      <c r="BH71" s="33"/>
      <c r="BI71" s="33"/>
      <c r="BJ71" s="33"/>
      <c r="BK71" s="33"/>
      <c r="BL71" s="33"/>
    </row>
    <row r="72" spans="58:64" ht="12" customHeight="1">
      <c r="BF72" s="33"/>
      <c r="BG72" s="33"/>
      <c r="BH72" s="33"/>
      <c r="BI72" s="33"/>
      <c r="BJ72" s="33"/>
      <c r="BK72" s="33"/>
      <c r="BL72" s="33"/>
    </row>
    <row r="73" spans="58:64" ht="12" customHeight="1">
      <c r="BF73" s="33"/>
      <c r="BG73" s="33"/>
      <c r="BH73" s="33"/>
      <c r="BI73" s="33"/>
      <c r="BJ73" s="33"/>
      <c r="BK73" s="33"/>
      <c r="BL73" s="33"/>
    </row>
    <row r="74" spans="58:64" ht="12" customHeight="1">
      <c r="BF74" s="33"/>
      <c r="BG74" s="33"/>
      <c r="BH74" s="33"/>
      <c r="BI74" s="33"/>
      <c r="BJ74" s="33"/>
      <c r="BK74" s="33"/>
      <c r="BL74" s="33"/>
    </row>
    <row r="75" spans="58:64" ht="12" customHeight="1">
      <c r="BF75" s="33"/>
      <c r="BG75" s="33"/>
      <c r="BH75" s="33"/>
      <c r="BI75" s="33"/>
      <c r="BJ75" s="33"/>
      <c r="BK75" s="33"/>
      <c r="BL75" s="33"/>
    </row>
    <row r="76" spans="58:64" ht="12" customHeight="1">
      <c r="BF76" s="33"/>
      <c r="BG76" s="33"/>
      <c r="BH76" s="33"/>
      <c r="BI76" s="33"/>
      <c r="BJ76" s="33"/>
      <c r="BK76" s="33"/>
      <c r="BL76" s="33"/>
    </row>
    <row r="77" spans="58:64" ht="12" customHeight="1">
      <c r="BF77" s="33"/>
      <c r="BG77" s="33"/>
      <c r="BH77" s="33"/>
      <c r="BI77" s="33"/>
      <c r="BJ77" s="33"/>
      <c r="BK77" s="33"/>
      <c r="BL77" s="33"/>
    </row>
    <row r="78" spans="58:64" ht="12" customHeight="1">
      <c r="BF78" s="33"/>
      <c r="BG78" s="33"/>
      <c r="BH78" s="33"/>
      <c r="BI78" s="33"/>
      <c r="BJ78" s="33"/>
      <c r="BK78" s="33"/>
      <c r="BL78" s="33"/>
    </row>
    <row r="79" spans="58:64" ht="12" customHeight="1">
      <c r="BF79" s="33"/>
      <c r="BG79" s="33"/>
      <c r="BH79" s="33"/>
      <c r="BI79" s="33"/>
      <c r="BJ79" s="33"/>
      <c r="BK79" s="33"/>
      <c r="BL79" s="33"/>
    </row>
    <row r="80" spans="58:64" ht="12" customHeight="1">
      <c r="BF80" s="33"/>
      <c r="BG80" s="33"/>
      <c r="BH80" s="33"/>
      <c r="BI80" s="33"/>
      <c r="BJ80" s="33"/>
      <c r="BK80" s="33"/>
      <c r="BL80" s="33"/>
    </row>
    <row r="81" spans="58:64" ht="12" customHeight="1">
      <c r="BF81" s="33"/>
      <c r="BG81" s="33"/>
      <c r="BH81" s="33"/>
      <c r="BI81" s="33"/>
      <c r="BJ81" s="33"/>
      <c r="BK81" s="33"/>
      <c r="BL81" s="33"/>
    </row>
    <row r="82" spans="58:64" ht="12" customHeight="1">
      <c r="BF82" s="33"/>
      <c r="BG82" s="33"/>
      <c r="BH82" s="33"/>
      <c r="BI82" s="33"/>
      <c r="BJ82" s="33"/>
      <c r="BK82" s="33"/>
      <c r="BL82" s="33"/>
    </row>
    <row r="83" spans="58:64" ht="12" customHeight="1">
      <c r="BF83" s="33"/>
      <c r="BG83" s="33"/>
      <c r="BH83" s="33"/>
      <c r="BI83" s="33"/>
      <c r="BJ83" s="33"/>
      <c r="BK83" s="33"/>
      <c r="BL83" s="33"/>
    </row>
    <row r="84" spans="58:64" ht="12" customHeight="1">
      <c r="BF84" s="33"/>
      <c r="BG84" s="33"/>
      <c r="BH84" s="33"/>
      <c r="BI84" s="33"/>
      <c r="BJ84" s="33"/>
      <c r="BK84" s="33"/>
      <c r="BL84" s="33"/>
    </row>
    <row r="85" spans="58:64" ht="12" customHeight="1">
      <c r="BF85" s="33"/>
      <c r="BG85" s="33"/>
      <c r="BH85" s="33"/>
      <c r="BI85" s="33"/>
      <c r="BJ85" s="33"/>
      <c r="BK85" s="33"/>
      <c r="BL85" s="33"/>
    </row>
    <row r="86" spans="58:64" ht="12" customHeight="1">
      <c r="BF86" s="33"/>
      <c r="BG86" s="33"/>
      <c r="BH86" s="33"/>
      <c r="BI86" s="33"/>
      <c r="BJ86" s="33"/>
      <c r="BK86" s="33"/>
      <c r="BL86" s="33"/>
    </row>
    <row r="87" spans="58:64" ht="12" customHeight="1">
      <c r="BF87" s="33"/>
      <c r="BG87" s="33"/>
      <c r="BH87" s="33"/>
      <c r="BI87" s="33"/>
      <c r="BJ87" s="33"/>
      <c r="BK87" s="33"/>
      <c r="BL87" s="33"/>
    </row>
    <row r="88" spans="58:64" ht="12" hidden="1" customHeight="1">
      <c r="BF88" s="33"/>
      <c r="BG88" s="33"/>
      <c r="BH88" s="33"/>
      <c r="BI88" s="33"/>
      <c r="BJ88" s="33"/>
      <c r="BK88" s="33"/>
      <c r="BL88" s="33"/>
    </row>
    <row r="89" spans="58:64" ht="12" hidden="1" customHeight="1">
      <c r="BF89" s="33"/>
      <c r="BG89" s="33"/>
      <c r="BH89" s="33"/>
      <c r="BI89" s="33"/>
      <c r="BJ89" s="33"/>
      <c r="BK89" s="33"/>
      <c r="BL89" s="33"/>
    </row>
    <row r="90" spans="58:64" ht="12" hidden="1" customHeight="1">
      <c r="BF90" s="33"/>
      <c r="BG90" s="33"/>
      <c r="BH90" s="33"/>
      <c r="BI90" s="33"/>
      <c r="BJ90" s="33"/>
      <c r="BK90" s="33"/>
      <c r="BL90" s="33"/>
    </row>
    <row r="91" spans="58:64" ht="12" hidden="1" customHeight="1">
      <c r="BF91" s="33"/>
      <c r="BG91" s="33"/>
      <c r="BH91" s="33"/>
      <c r="BI91" s="33"/>
      <c r="BJ91" s="33"/>
      <c r="BK91" s="33"/>
      <c r="BL91" s="33"/>
    </row>
    <row r="92" spans="58:64" ht="12" hidden="1" customHeight="1">
      <c r="BF92" s="33"/>
      <c r="BG92" s="33"/>
      <c r="BH92" s="33"/>
      <c r="BI92" s="33"/>
      <c r="BJ92" s="33"/>
      <c r="BK92" s="33"/>
      <c r="BL92" s="33"/>
    </row>
    <row r="93" spans="58:64" ht="12" hidden="1" customHeight="1">
      <c r="BF93" s="33"/>
      <c r="BG93" s="33"/>
      <c r="BH93" s="33"/>
      <c r="BI93" s="33"/>
      <c r="BJ93" s="33"/>
      <c r="BK93" s="33"/>
      <c r="BL93" s="33"/>
    </row>
    <row r="94" spans="58:64" ht="12" hidden="1" customHeight="1">
      <c r="BF94" s="33"/>
      <c r="BG94" s="33"/>
      <c r="BH94" s="33"/>
      <c r="BI94" s="33"/>
      <c r="BJ94" s="33"/>
      <c r="BK94" s="33"/>
      <c r="BL94" s="33"/>
    </row>
    <row r="95" spans="58:64" ht="12" hidden="1" customHeight="1">
      <c r="BF95" s="33"/>
      <c r="BG95" s="33"/>
      <c r="BH95" s="33"/>
      <c r="BI95" s="33"/>
      <c r="BJ95" s="33"/>
      <c r="BK95" s="33"/>
      <c r="BL95" s="33"/>
    </row>
    <row r="96" spans="58:64" ht="12" hidden="1" customHeight="1">
      <c r="BF96" s="33"/>
      <c r="BG96" s="33"/>
      <c r="BH96" s="33"/>
      <c r="BI96" s="33"/>
      <c r="BJ96" s="33"/>
      <c r="BK96" s="33"/>
      <c r="BL96" s="33"/>
    </row>
    <row r="97" spans="58:64" ht="12" hidden="1" customHeight="1">
      <c r="BF97" s="33"/>
      <c r="BG97" s="33"/>
      <c r="BH97" s="33"/>
      <c r="BI97" s="33"/>
      <c r="BJ97" s="33"/>
      <c r="BK97" s="33"/>
      <c r="BL97" s="33"/>
    </row>
    <row r="98" spans="58:64" ht="12" hidden="1" customHeight="1">
      <c r="BF98" s="33"/>
      <c r="BG98" s="33"/>
      <c r="BH98" s="33"/>
      <c r="BI98" s="33"/>
      <c r="BJ98" s="33"/>
      <c r="BK98" s="33"/>
      <c r="BL98" s="33"/>
    </row>
    <row r="99" spans="58:64" ht="12" hidden="1" customHeight="1">
      <c r="BF99" s="33"/>
      <c r="BG99" s="33"/>
      <c r="BH99" s="33"/>
      <c r="BI99" s="33"/>
      <c r="BJ99" s="33"/>
      <c r="BK99" s="33"/>
      <c r="BL99" s="33"/>
    </row>
    <row r="100" spans="58:64" ht="12" hidden="1" customHeight="1">
      <c r="BF100" s="33"/>
      <c r="BG100" s="33"/>
      <c r="BH100" s="33"/>
      <c r="BI100" s="33"/>
      <c r="BJ100" s="33"/>
      <c r="BK100" s="33"/>
      <c r="BL100" s="33"/>
    </row>
    <row r="101" spans="58:64" ht="12" hidden="1" customHeight="1">
      <c r="BF101" s="33"/>
      <c r="BG101" s="33"/>
      <c r="BH101" s="33"/>
      <c r="BI101" s="33"/>
      <c r="BJ101" s="33"/>
      <c r="BK101" s="33"/>
      <c r="BL101" s="33"/>
    </row>
    <row r="102" spans="58:64" ht="12" hidden="1" customHeight="1">
      <c r="BF102" s="33"/>
      <c r="BG102" s="33"/>
      <c r="BH102" s="33"/>
      <c r="BI102" s="33"/>
      <c r="BJ102" s="33"/>
      <c r="BK102" s="33"/>
      <c r="BL102" s="33"/>
    </row>
    <row r="103" spans="58:64" ht="12" hidden="1" customHeight="1">
      <c r="BF103" s="33"/>
      <c r="BG103" s="33"/>
      <c r="BH103" s="33"/>
      <c r="BI103" s="33"/>
      <c r="BJ103" s="33"/>
      <c r="BK103" s="33"/>
      <c r="BL103" s="33"/>
    </row>
    <row r="104" spans="58:64" ht="12" hidden="1" customHeight="1">
      <c r="BF104" s="33"/>
      <c r="BG104" s="33"/>
      <c r="BH104" s="33"/>
      <c r="BI104" s="33"/>
      <c r="BJ104" s="33"/>
      <c r="BK104" s="33"/>
      <c r="BL104" s="33"/>
    </row>
    <row r="105" spans="58:64" ht="12" hidden="1" customHeight="1">
      <c r="BF105" s="33"/>
      <c r="BG105" s="33"/>
      <c r="BH105" s="33"/>
      <c r="BI105" s="33"/>
      <c r="BJ105" s="33"/>
      <c r="BK105" s="33"/>
      <c r="BL105" s="33"/>
    </row>
    <row r="106" spans="58:64" ht="12" hidden="1" customHeight="1">
      <c r="BF106" s="33"/>
      <c r="BG106" s="33"/>
      <c r="BH106" s="33"/>
      <c r="BI106" s="33"/>
      <c r="BJ106" s="33"/>
      <c r="BK106" s="33"/>
      <c r="BL106" s="33"/>
    </row>
    <row r="107" spans="58:64" ht="12" hidden="1" customHeight="1">
      <c r="BF107" s="33"/>
      <c r="BG107" s="33"/>
      <c r="BH107" s="33"/>
      <c r="BI107" s="33"/>
      <c r="BJ107" s="33"/>
      <c r="BK107" s="33"/>
      <c r="BL107" s="33"/>
    </row>
    <row r="108" spans="58:64" ht="12" hidden="1" customHeight="1">
      <c r="BF108" s="33"/>
      <c r="BG108" s="33"/>
      <c r="BH108" s="33"/>
      <c r="BI108" s="33"/>
      <c r="BJ108" s="33"/>
      <c r="BK108" s="33"/>
      <c r="BL108" s="33"/>
    </row>
    <row r="109" spans="58:64" ht="12" hidden="1" customHeight="1">
      <c r="BF109" s="33"/>
      <c r="BG109" s="33"/>
      <c r="BH109" s="33"/>
      <c r="BI109" s="33"/>
      <c r="BJ109" s="33"/>
      <c r="BK109" s="33"/>
      <c r="BL109" s="33"/>
    </row>
    <row r="110" spans="58:64" ht="12" hidden="1" customHeight="1">
      <c r="BF110" s="33"/>
      <c r="BG110" s="33"/>
      <c r="BH110" s="33"/>
      <c r="BI110" s="33"/>
      <c r="BJ110" s="33"/>
      <c r="BK110" s="33"/>
      <c r="BL110" s="33"/>
    </row>
    <row r="111" spans="58:64" ht="12" hidden="1" customHeight="1">
      <c r="BF111" s="33"/>
      <c r="BG111" s="33"/>
      <c r="BH111" s="33"/>
      <c r="BI111" s="33"/>
      <c r="BJ111" s="33"/>
      <c r="BK111" s="33"/>
      <c r="BL111" s="33"/>
    </row>
    <row r="112" spans="58:64" ht="12" hidden="1" customHeight="1">
      <c r="BF112" s="33"/>
      <c r="BG112" s="33"/>
      <c r="BH112" s="33"/>
      <c r="BI112" s="33"/>
      <c r="BJ112" s="33"/>
      <c r="BK112" s="33"/>
      <c r="BL112" s="33"/>
    </row>
    <row r="113" spans="58:64" ht="12" hidden="1" customHeight="1">
      <c r="BF113" s="33"/>
      <c r="BG113" s="33"/>
      <c r="BH113" s="33"/>
      <c r="BI113" s="33"/>
      <c r="BJ113" s="33"/>
      <c r="BK113" s="33"/>
      <c r="BL113" s="33"/>
    </row>
    <row r="114" spans="58:64" ht="12" hidden="1" customHeight="1">
      <c r="BF114" s="33"/>
      <c r="BG114" s="33"/>
      <c r="BH114" s="33"/>
      <c r="BI114" s="33"/>
      <c r="BJ114" s="33"/>
      <c r="BK114" s="33"/>
      <c r="BL114" s="33"/>
    </row>
    <row r="115" spans="58:64" ht="12" hidden="1" customHeight="1">
      <c r="BF115" s="33"/>
      <c r="BG115" s="33"/>
      <c r="BH115" s="33"/>
      <c r="BI115" s="33"/>
      <c r="BJ115" s="33"/>
      <c r="BK115" s="33"/>
      <c r="BL115" s="33"/>
    </row>
    <row r="116" spans="58:64" ht="12" hidden="1" customHeight="1">
      <c r="BF116" s="33"/>
      <c r="BG116" s="33"/>
      <c r="BH116" s="33"/>
      <c r="BI116" s="33"/>
      <c r="BJ116" s="33"/>
      <c r="BK116" s="33"/>
      <c r="BL116" s="33"/>
    </row>
    <row r="117" spans="58:64" ht="12" hidden="1" customHeight="1">
      <c r="BF117" s="33"/>
      <c r="BG117" s="33"/>
      <c r="BH117" s="33"/>
      <c r="BI117" s="33"/>
      <c r="BJ117" s="33"/>
      <c r="BK117" s="33"/>
      <c r="BL117" s="33"/>
    </row>
    <row r="118" spans="58:64" ht="15.75" customHeight="1">
      <c r="BF118" s="33"/>
      <c r="BG118" s="33"/>
      <c r="BH118" s="33"/>
      <c r="BI118" s="33"/>
      <c r="BJ118" s="33"/>
      <c r="BK118" s="33"/>
      <c r="BL118" s="33"/>
    </row>
    <row r="119" spans="58:64" ht="15.75" customHeight="1">
      <c r="BF119" s="33"/>
      <c r="BG119" s="33"/>
      <c r="BH119" s="33"/>
      <c r="BI119" s="33"/>
      <c r="BJ119" s="33"/>
      <c r="BK119" s="33"/>
      <c r="BL119" s="33"/>
    </row>
    <row r="120" spans="58:64" ht="15.75" customHeight="1">
      <c r="BF120" s="33"/>
      <c r="BG120" s="33"/>
      <c r="BH120" s="33"/>
      <c r="BI120" s="33"/>
      <c r="BJ120" s="33"/>
      <c r="BK120" s="33"/>
      <c r="BL120" s="33"/>
    </row>
    <row r="121" spans="58:64" ht="15.75" customHeight="1">
      <c r="BF121" s="33"/>
      <c r="BG121" s="33"/>
      <c r="BH121" s="33"/>
      <c r="BI121" s="33"/>
      <c r="BJ121" s="33"/>
      <c r="BK121" s="33"/>
      <c r="BL121" s="33"/>
    </row>
    <row r="122" spans="58:64" ht="15.75" customHeight="1">
      <c r="BF122" s="33"/>
      <c r="BG122" s="33"/>
      <c r="BH122" s="33"/>
      <c r="BI122" s="33"/>
      <c r="BJ122" s="33"/>
      <c r="BK122" s="33"/>
      <c r="BL122" s="33"/>
    </row>
    <row r="123" spans="58:64" ht="15.75" customHeight="1">
      <c r="BF123" s="33"/>
      <c r="BG123" s="33"/>
      <c r="BH123" s="33"/>
      <c r="BI123" s="33"/>
      <c r="BJ123" s="33"/>
      <c r="BK123" s="33"/>
      <c r="BL123" s="33"/>
    </row>
    <row r="124" spans="58:64" ht="15.75" customHeight="1">
      <c r="BF124" s="33"/>
      <c r="BG124" s="33"/>
      <c r="BH124" s="33"/>
      <c r="BI124" s="33"/>
      <c r="BJ124" s="33"/>
      <c r="BK124" s="33"/>
      <c r="BL124" s="33"/>
    </row>
    <row r="125" spans="58:64" ht="15.75" customHeight="1">
      <c r="BF125" s="33"/>
      <c r="BG125" s="33"/>
      <c r="BH125" s="33"/>
      <c r="BI125" s="33"/>
      <c r="BJ125" s="33"/>
      <c r="BK125" s="33"/>
      <c r="BL125" s="33"/>
    </row>
    <row r="126" spans="58:64" ht="15.75" customHeight="1">
      <c r="BF126" s="33"/>
      <c r="BG126" s="33"/>
      <c r="BH126" s="33"/>
      <c r="BI126" s="33"/>
      <c r="BJ126" s="33"/>
      <c r="BK126" s="33"/>
      <c r="BL126" s="33"/>
    </row>
    <row r="127" spans="58:64" ht="15.75" customHeight="1">
      <c r="BF127" s="33"/>
      <c r="BG127" s="33"/>
      <c r="BH127" s="33"/>
      <c r="BI127" s="33"/>
      <c r="BJ127" s="33"/>
      <c r="BK127" s="33"/>
      <c r="BL127" s="33"/>
    </row>
    <row r="128" spans="58:64" ht="15.75" customHeight="1">
      <c r="BF128" s="33"/>
      <c r="BG128" s="33"/>
      <c r="BH128" s="33"/>
      <c r="BI128" s="33"/>
      <c r="BJ128" s="33"/>
      <c r="BK128" s="33"/>
      <c r="BL128" s="33"/>
    </row>
    <row r="129" spans="58:64" ht="15.75" customHeight="1">
      <c r="BF129" s="33"/>
      <c r="BG129" s="33"/>
      <c r="BH129" s="33"/>
      <c r="BI129" s="33"/>
      <c r="BJ129" s="33"/>
      <c r="BK129" s="33"/>
      <c r="BL129" s="33"/>
    </row>
    <row r="130" spans="58:64" ht="15.75" customHeight="1">
      <c r="BF130" s="33"/>
      <c r="BG130" s="33"/>
      <c r="BH130" s="33"/>
      <c r="BI130" s="33"/>
      <c r="BJ130" s="33"/>
      <c r="BK130" s="33"/>
      <c r="BL130" s="33"/>
    </row>
    <row r="131" spans="58:64" ht="15.75" customHeight="1">
      <c r="BF131" s="33"/>
      <c r="BG131" s="33"/>
      <c r="BH131" s="33"/>
      <c r="BI131" s="33"/>
      <c r="BJ131" s="33"/>
      <c r="BK131" s="33"/>
      <c r="BL131" s="33"/>
    </row>
    <row r="132" spans="58:64" ht="15.75" customHeight="1">
      <c r="BF132" s="33"/>
      <c r="BG132" s="33"/>
      <c r="BH132" s="33"/>
      <c r="BI132" s="33"/>
      <c r="BJ132" s="33"/>
      <c r="BK132" s="33"/>
      <c r="BL132" s="33"/>
    </row>
    <row r="133" spans="58:64" ht="15.75" customHeight="1">
      <c r="BF133" s="33"/>
      <c r="BG133" s="33"/>
      <c r="BH133" s="33"/>
      <c r="BI133" s="33"/>
      <c r="BJ133" s="33"/>
      <c r="BK133" s="33"/>
      <c r="BL133" s="33"/>
    </row>
    <row r="134" spans="58:64" ht="15.75" customHeight="1">
      <c r="BF134" s="33"/>
      <c r="BG134" s="33"/>
      <c r="BH134" s="33"/>
      <c r="BI134" s="33"/>
      <c r="BJ134" s="33"/>
      <c r="BK134" s="33"/>
      <c r="BL134" s="33"/>
    </row>
    <row r="135" spans="58:64" ht="15.75" customHeight="1">
      <c r="BF135" s="33"/>
      <c r="BG135" s="33"/>
      <c r="BH135" s="33"/>
      <c r="BI135" s="33"/>
      <c r="BJ135" s="33"/>
      <c r="BK135" s="33"/>
      <c r="BL135" s="33"/>
    </row>
    <row r="136" spans="58:64" ht="15.75" customHeight="1">
      <c r="BF136" s="33"/>
      <c r="BG136" s="33"/>
      <c r="BH136" s="33"/>
      <c r="BI136" s="33"/>
      <c r="BJ136" s="33"/>
      <c r="BK136" s="33"/>
      <c r="BL136" s="33"/>
    </row>
    <row r="137" spans="58:64" ht="15.75" customHeight="1">
      <c r="BF137" s="33"/>
      <c r="BG137" s="33"/>
      <c r="BH137" s="33"/>
      <c r="BI137" s="33"/>
      <c r="BJ137" s="33"/>
      <c r="BK137" s="33"/>
      <c r="BL137" s="33"/>
    </row>
    <row r="138" spans="58:64" ht="15.75" customHeight="1">
      <c r="BF138" s="33"/>
      <c r="BG138" s="33"/>
      <c r="BH138" s="33"/>
      <c r="BI138" s="33"/>
      <c r="BJ138" s="33"/>
      <c r="BK138" s="33"/>
      <c r="BL138" s="33"/>
    </row>
    <row r="139" spans="58:64" ht="15.75" customHeight="1">
      <c r="BF139" s="33"/>
      <c r="BG139" s="33"/>
      <c r="BH139" s="33"/>
      <c r="BI139" s="33"/>
      <c r="BJ139" s="33"/>
      <c r="BK139" s="33"/>
      <c r="BL139" s="33"/>
    </row>
    <row r="140" spans="58:64" ht="15.75" customHeight="1">
      <c r="BF140" s="33"/>
      <c r="BG140" s="33"/>
      <c r="BH140" s="33"/>
      <c r="BI140" s="33"/>
      <c r="BJ140" s="33"/>
      <c r="BK140" s="33"/>
      <c r="BL140" s="33"/>
    </row>
    <row r="141" spans="58:64" ht="15.75" customHeight="1">
      <c r="BF141" s="33"/>
      <c r="BG141" s="33"/>
      <c r="BH141" s="33"/>
      <c r="BI141" s="33"/>
      <c r="BJ141" s="33"/>
      <c r="BK141" s="33"/>
      <c r="BL141" s="33"/>
    </row>
    <row r="142" spans="58:64" ht="15.75" customHeight="1">
      <c r="BF142" s="33"/>
      <c r="BG142" s="33"/>
      <c r="BH142" s="33"/>
      <c r="BI142" s="33"/>
      <c r="BJ142" s="33"/>
      <c r="BK142" s="33"/>
      <c r="BL142" s="33"/>
    </row>
    <row r="143" spans="58:64" ht="15.75" customHeight="1">
      <c r="BF143" s="33"/>
      <c r="BG143" s="33"/>
      <c r="BH143" s="33"/>
      <c r="BI143" s="33"/>
      <c r="BJ143" s="33"/>
      <c r="BK143" s="33"/>
      <c r="BL143" s="33"/>
    </row>
    <row r="144" spans="58:64" ht="15.75" customHeight="1">
      <c r="BF144" s="33"/>
      <c r="BG144" s="33"/>
      <c r="BH144" s="33"/>
      <c r="BI144" s="33"/>
      <c r="BJ144" s="33"/>
      <c r="BK144" s="33"/>
      <c r="BL144" s="33"/>
    </row>
    <row r="145" spans="58:64" ht="15.75" customHeight="1">
      <c r="BF145" s="33"/>
      <c r="BG145" s="33"/>
      <c r="BH145" s="33"/>
      <c r="BI145" s="33"/>
      <c r="BJ145" s="33"/>
      <c r="BK145" s="33"/>
      <c r="BL145" s="33"/>
    </row>
    <row r="146" spans="58:64" ht="15.75" customHeight="1">
      <c r="BF146" s="33"/>
      <c r="BG146" s="33"/>
      <c r="BH146" s="33"/>
      <c r="BI146" s="33"/>
      <c r="BJ146" s="33"/>
      <c r="BK146" s="33"/>
      <c r="BL146" s="33"/>
    </row>
    <row r="147" spans="58:64" ht="15.75" customHeight="1">
      <c r="BF147" s="33"/>
      <c r="BG147" s="33"/>
      <c r="BH147" s="33"/>
      <c r="BI147" s="33"/>
      <c r="BJ147" s="33"/>
      <c r="BK147" s="33"/>
      <c r="BL147" s="33"/>
    </row>
    <row r="148" spans="58:64" ht="15.75" customHeight="1">
      <c r="BF148" s="33"/>
      <c r="BG148" s="33"/>
      <c r="BH148" s="33"/>
      <c r="BI148" s="33"/>
      <c r="BJ148" s="33"/>
      <c r="BK148" s="33"/>
      <c r="BL148" s="33"/>
    </row>
    <row r="149" spans="58:64" ht="15.75" customHeight="1">
      <c r="BF149" s="33"/>
      <c r="BG149" s="33"/>
      <c r="BH149" s="33"/>
      <c r="BI149" s="33"/>
      <c r="BJ149" s="33"/>
      <c r="BK149" s="33"/>
      <c r="BL149" s="33"/>
    </row>
    <row r="150" spans="58:64" ht="15.75" customHeight="1">
      <c r="BF150" s="33"/>
      <c r="BG150" s="33"/>
      <c r="BH150" s="33"/>
      <c r="BI150" s="33"/>
      <c r="BJ150" s="33"/>
      <c r="BK150" s="33"/>
      <c r="BL150" s="33"/>
    </row>
    <row r="151" spans="58:64" ht="15.75" customHeight="1">
      <c r="BF151" s="33"/>
      <c r="BG151" s="33"/>
      <c r="BH151" s="33"/>
      <c r="BI151" s="33"/>
      <c r="BJ151" s="33"/>
      <c r="BK151" s="33"/>
      <c r="BL151" s="33"/>
    </row>
    <row r="152" spans="58:64" ht="15.75" customHeight="1">
      <c r="BF152" s="33"/>
      <c r="BG152" s="33"/>
      <c r="BH152" s="33"/>
      <c r="BI152" s="33"/>
      <c r="BJ152" s="33"/>
      <c r="BK152" s="33"/>
      <c r="BL152" s="33"/>
    </row>
    <row r="153" spans="58:64" ht="15.75" customHeight="1">
      <c r="BF153" s="33"/>
      <c r="BG153" s="33"/>
      <c r="BH153" s="33"/>
      <c r="BI153" s="33"/>
      <c r="BJ153" s="33"/>
      <c r="BK153" s="33"/>
      <c r="BL153" s="33"/>
    </row>
    <row r="154" spans="58:64" ht="15.75" customHeight="1">
      <c r="BF154" s="33"/>
      <c r="BG154" s="33"/>
      <c r="BH154" s="33"/>
      <c r="BI154" s="33"/>
      <c r="BJ154" s="33"/>
      <c r="BK154" s="33"/>
      <c r="BL154" s="33"/>
    </row>
    <row r="155" spans="58:64" ht="15.75" customHeight="1">
      <c r="BF155" s="33"/>
      <c r="BG155" s="33"/>
      <c r="BH155" s="33"/>
      <c r="BI155" s="33"/>
      <c r="BJ155" s="33"/>
      <c r="BK155" s="33"/>
      <c r="BL155" s="33"/>
    </row>
    <row r="156" spans="58:64" ht="15.75" customHeight="1">
      <c r="BF156" s="33"/>
      <c r="BG156" s="33"/>
      <c r="BH156" s="33"/>
      <c r="BI156" s="33"/>
      <c r="BJ156" s="33"/>
      <c r="BK156" s="33"/>
      <c r="BL156" s="33"/>
    </row>
    <row r="157" spans="58:64" ht="15.75" customHeight="1">
      <c r="BF157" s="33"/>
      <c r="BG157" s="33"/>
      <c r="BH157" s="33"/>
      <c r="BI157" s="33"/>
      <c r="BJ157" s="33"/>
      <c r="BK157" s="33"/>
      <c r="BL157" s="33"/>
    </row>
    <row r="158" spans="58:64" ht="15.75" customHeight="1">
      <c r="BF158" s="33"/>
      <c r="BG158" s="33"/>
      <c r="BH158" s="33"/>
      <c r="BI158" s="33"/>
      <c r="BJ158" s="33"/>
      <c r="BK158" s="33"/>
      <c r="BL158" s="33"/>
    </row>
    <row r="159" spans="58:64" ht="15.75" customHeight="1">
      <c r="BF159" s="33"/>
      <c r="BG159" s="33"/>
      <c r="BH159" s="33"/>
      <c r="BI159" s="33"/>
      <c r="BJ159" s="33"/>
      <c r="BK159" s="33"/>
      <c r="BL159" s="33"/>
    </row>
    <row r="160" spans="58:64" ht="15.75" customHeight="1">
      <c r="BF160" s="33"/>
      <c r="BG160" s="33"/>
      <c r="BH160" s="33"/>
      <c r="BI160" s="33"/>
      <c r="BJ160" s="33"/>
      <c r="BK160" s="33"/>
      <c r="BL160" s="33"/>
    </row>
    <row r="161" spans="58:64" ht="15.75" customHeight="1">
      <c r="BF161" s="33"/>
      <c r="BG161" s="33"/>
      <c r="BH161" s="33"/>
      <c r="BI161" s="33"/>
      <c r="BJ161" s="33"/>
      <c r="BK161" s="33"/>
      <c r="BL161" s="33"/>
    </row>
    <row r="162" spans="58:64" ht="15.75" customHeight="1">
      <c r="BF162" s="33"/>
      <c r="BG162" s="33"/>
      <c r="BH162" s="33"/>
      <c r="BI162" s="33"/>
      <c r="BJ162" s="33"/>
      <c r="BK162" s="33"/>
      <c r="BL162" s="33"/>
    </row>
    <row r="163" spans="58:64" ht="15.75" customHeight="1">
      <c r="BF163" s="33"/>
      <c r="BG163" s="33"/>
      <c r="BH163" s="33"/>
      <c r="BI163" s="33"/>
      <c r="BJ163" s="33"/>
      <c r="BK163" s="33"/>
      <c r="BL163" s="33"/>
    </row>
    <row r="164" spans="58:64" ht="15.75" customHeight="1">
      <c r="BF164" s="33"/>
      <c r="BG164" s="33"/>
      <c r="BH164" s="33"/>
      <c r="BI164" s="33"/>
      <c r="BJ164" s="33"/>
      <c r="BK164" s="33"/>
      <c r="BL164" s="33"/>
    </row>
    <row r="165" spans="58:64" ht="15.75" customHeight="1">
      <c r="BF165" s="33"/>
      <c r="BG165" s="33"/>
      <c r="BH165" s="33"/>
      <c r="BI165" s="33"/>
      <c r="BJ165" s="33"/>
      <c r="BK165" s="33"/>
      <c r="BL165" s="33"/>
    </row>
    <row r="166" spans="58:64" ht="15.75" customHeight="1">
      <c r="BF166" s="33"/>
      <c r="BG166" s="33"/>
      <c r="BH166" s="33"/>
      <c r="BI166" s="33"/>
      <c r="BJ166" s="33"/>
      <c r="BK166" s="33"/>
      <c r="BL166" s="33"/>
    </row>
    <row r="167" spans="58:64" ht="15.75" customHeight="1">
      <c r="BF167" s="33"/>
      <c r="BG167" s="33"/>
      <c r="BH167" s="33"/>
      <c r="BI167" s="33"/>
      <c r="BJ167" s="33"/>
      <c r="BK167" s="33"/>
      <c r="BL167" s="33"/>
    </row>
    <row r="168" spans="58:64" ht="15.75" customHeight="1">
      <c r="BF168" s="33"/>
      <c r="BG168" s="33"/>
      <c r="BH168" s="33"/>
      <c r="BI168" s="33"/>
      <c r="BJ168" s="33"/>
      <c r="BK168" s="33"/>
      <c r="BL168" s="33"/>
    </row>
    <row r="169" spans="58:64" ht="15.75" customHeight="1">
      <c r="BF169" s="33"/>
      <c r="BG169" s="33"/>
      <c r="BH169" s="33"/>
      <c r="BI169" s="33"/>
      <c r="BJ169" s="33"/>
      <c r="BK169" s="33"/>
      <c r="BL169" s="33"/>
    </row>
    <row r="170" spans="58:64" ht="15.75" customHeight="1">
      <c r="BF170" s="33"/>
      <c r="BG170" s="33"/>
      <c r="BH170" s="33"/>
      <c r="BI170" s="33"/>
      <c r="BJ170" s="33"/>
      <c r="BK170" s="33"/>
      <c r="BL170" s="33"/>
    </row>
    <row r="171" spans="58:64" ht="15.75" customHeight="1">
      <c r="BF171" s="33"/>
      <c r="BG171" s="33"/>
      <c r="BH171" s="33"/>
      <c r="BI171" s="33"/>
      <c r="BJ171" s="33"/>
      <c r="BK171" s="33"/>
      <c r="BL171" s="33"/>
    </row>
    <row r="172" spans="58:64" ht="15.75" customHeight="1">
      <c r="BF172" s="33"/>
      <c r="BG172" s="33"/>
      <c r="BH172" s="33"/>
      <c r="BI172" s="33"/>
      <c r="BJ172" s="33"/>
      <c r="BK172" s="33"/>
      <c r="BL172" s="33"/>
    </row>
    <row r="173" spans="58:64" ht="15.75" customHeight="1">
      <c r="BF173" s="33"/>
      <c r="BG173" s="33"/>
      <c r="BH173" s="33"/>
      <c r="BI173" s="33"/>
      <c r="BJ173" s="33"/>
      <c r="BK173" s="33"/>
      <c r="BL173" s="33"/>
    </row>
    <row r="174" spans="58:64" ht="15.75" customHeight="1">
      <c r="BF174" s="33"/>
      <c r="BG174" s="33"/>
      <c r="BH174" s="33"/>
      <c r="BI174" s="33"/>
      <c r="BJ174" s="33"/>
      <c r="BK174" s="33"/>
      <c r="BL174" s="33"/>
    </row>
    <row r="175" spans="58:64" ht="15.75" customHeight="1">
      <c r="BF175" s="33"/>
      <c r="BG175" s="33"/>
      <c r="BH175" s="33"/>
      <c r="BI175" s="33"/>
      <c r="BJ175" s="33"/>
      <c r="BK175" s="33"/>
      <c r="BL175" s="33"/>
    </row>
    <row r="176" spans="58:64" ht="15.75" customHeight="1">
      <c r="BF176" s="33"/>
      <c r="BG176" s="33"/>
      <c r="BH176" s="33"/>
      <c r="BI176" s="33"/>
      <c r="BJ176" s="33"/>
      <c r="BK176" s="33"/>
      <c r="BL176" s="33"/>
    </row>
    <row r="177" spans="58:64" ht="15.75" customHeight="1">
      <c r="BF177" s="33"/>
      <c r="BG177" s="33"/>
      <c r="BH177" s="33"/>
      <c r="BI177" s="33"/>
      <c r="BJ177" s="33"/>
      <c r="BK177" s="33"/>
      <c r="BL177" s="33"/>
    </row>
    <row r="178" spans="58:64" ht="15.75" customHeight="1">
      <c r="BF178" s="33"/>
      <c r="BG178" s="33"/>
      <c r="BH178" s="33"/>
      <c r="BI178" s="33"/>
      <c r="BJ178" s="33"/>
      <c r="BK178" s="33"/>
      <c r="BL178" s="33"/>
    </row>
    <row r="179" spans="58:64" ht="15.75" customHeight="1">
      <c r="BF179" s="33"/>
      <c r="BG179" s="33"/>
      <c r="BH179" s="33"/>
      <c r="BI179" s="33"/>
      <c r="BJ179" s="33"/>
      <c r="BK179" s="33"/>
      <c r="BL179" s="33"/>
    </row>
    <row r="180" spans="58:64" ht="15.75" customHeight="1">
      <c r="BF180" s="33"/>
      <c r="BG180" s="33"/>
      <c r="BH180" s="33"/>
      <c r="BI180" s="33"/>
      <c r="BJ180" s="33"/>
      <c r="BK180" s="33"/>
      <c r="BL180" s="33"/>
    </row>
    <row r="181" spans="58:64" ht="15.75" customHeight="1">
      <c r="BF181" s="33"/>
      <c r="BG181" s="33"/>
      <c r="BH181" s="33"/>
      <c r="BI181" s="33"/>
      <c r="BJ181" s="33"/>
      <c r="BK181" s="33"/>
      <c r="BL181" s="33"/>
    </row>
    <row r="182" spans="58:64" ht="15.75" customHeight="1">
      <c r="BF182" s="33"/>
      <c r="BG182" s="33"/>
      <c r="BH182" s="33"/>
      <c r="BI182" s="33"/>
      <c r="BJ182" s="33"/>
      <c r="BK182" s="33"/>
      <c r="BL182" s="33"/>
    </row>
    <row r="183" spans="58:64" ht="15.75" customHeight="1">
      <c r="BF183" s="33"/>
      <c r="BG183" s="33"/>
      <c r="BH183" s="33"/>
      <c r="BI183" s="33"/>
      <c r="BJ183" s="33"/>
      <c r="BK183" s="33"/>
      <c r="BL183" s="33"/>
    </row>
    <row r="184" spans="58:64" ht="15.75" customHeight="1">
      <c r="BF184" s="33"/>
      <c r="BG184" s="33"/>
      <c r="BH184" s="33"/>
      <c r="BI184" s="33"/>
      <c r="BJ184" s="33"/>
      <c r="BK184" s="33"/>
      <c r="BL184" s="33"/>
    </row>
    <row r="185" spans="58:64" ht="15.75" customHeight="1">
      <c r="BF185" s="33"/>
      <c r="BG185" s="33"/>
      <c r="BH185" s="33"/>
      <c r="BI185" s="33"/>
      <c r="BJ185" s="33"/>
      <c r="BK185" s="33"/>
      <c r="BL185" s="33"/>
    </row>
    <row r="186" spans="58:64" ht="15.75" customHeight="1">
      <c r="BF186" s="33"/>
      <c r="BG186" s="33"/>
      <c r="BH186" s="33"/>
      <c r="BI186" s="33"/>
      <c r="BJ186" s="33"/>
      <c r="BK186" s="33"/>
      <c r="BL186" s="33"/>
    </row>
    <row r="187" spans="58:64" ht="15.75" customHeight="1">
      <c r="BF187" s="33"/>
      <c r="BG187" s="33"/>
      <c r="BH187" s="33"/>
      <c r="BI187" s="33"/>
      <c r="BJ187" s="33"/>
      <c r="BK187" s="33"/>
      <c r="BL187" s="33"/>
    </row>
    <row r="188" spans="58:64" ht="15.75" customHeight="1">
      <c r="BF188" s="33"/>
      <c r="BG188" s="33"/>
      <c r="BH188" s="33"/>
      <c r="BI188" s="33"/>
      <c r="BJ188" s="33"/>
      <c r="BK188" s="33"/>
      <c r="BL188" s="33"/>
    </row>
    <row r="189" spans="58:64" ht="15.75" customHeight="1">
      <c r="BF189" s="33"/>
      <c r="BG189" s="33"/>
      <c r="BH189" s="33"/>
      <c r="BI189" s="33"/>
      <c r="BJ189" s="33"/>
      <c r="BK189" s="33"/>
      <c r="BL189" s="33"/>
    </row>
    <row r="190" spans="58:64" ht="15.75" customHeight="1">
      <c r="BF190" s="33"/>
      <c r="BG190" s="33"/>
      <c r="BH190" s="33"/>
      <c r="BI190" s="33"/>
      <c r="BJ190" s="33"/>
      <c r="BK190" s="33"/>
      <c r="BL190" s="33"/>
    </row>
    <row r="191" spans="58:64" ht="15.75" customHeight="1">
      <c r="BF191" s="33"/>
      <c r="BG191" s="33"/>
      <c r="BH191" s="33"/>
      <c r="BI191" s="33"/>
      <c r="BJ191" s="33"/>
      <c r="BK191" s="33"/>
      <c r="BL191" s="33"/>
    </row>
    <row r="192" spans="58:64" ht="15.75" customHeight="1">
      <c r="BF192" s="33"/>
      <c r="BG192" s="33"/>
      <c r="BH192" s="33"/>
      <c r="BI192" s="33"/>
      <c r="BJ192" s="33"/>
      <c r="BK192" s="33"/>
      <c r="BL192" s="33"/>
    </row>
    <row r="193" spans="58:64" ht="15.75" customHeight="1">
      <c r="BF193" s="33"/>
      <c r="BG193" s="33"/>
      <c r="BH193" s="33"/>
      <c r="BI193" s="33"/>
      <c r="BJ193" s="33"/>
      <c r="BK193" s="33"/>
      <c r="BL193" s="33"/>
    </row>
    <row r="194" spans="58:64" ht="15.75" customHeight="1">
      <c r="BF194" s="33"/>
      <c r="BG194" s="33"/>
      <c r="BH194" s="33"/>
      <c r="BI194" s="33"/>
      <c r="BJ194" s="33"/>
      <c r="BK194" s="33"/>
      <c r="BL194" s="33"/>
    </row>
    <row r="195" spans="58:64" ht="15.75" customHeight="1">
      <c r="BF195" s="33"/>
      <c r="BG195" s="33"/>
      <c r="BH195" s="33"/>
      <c r="BI195" s="33"/>
      <c r="BJ195" s="33"/>
      <c r="BK195" s="33"/>
      <c r="BL195" s="33"/>
    </row>
    <row r="196" spans="58:64" ht="15.75" customHeight="1">
      <c r="BF196" s="33"/>
      <c r="BG196" s="33"/>
      <c r="BH196" s="33"/>
      <c r="BI196" s="33"/>
      <c r="BJ196" s="33"/>
      <c r="BK196" s="33"/>
      <c r="BL196" s="33"/>
    </row>
    <row r="197" spans="58:64" ht="15.75" customHeight="1">
      <c r="BF197" s="33"/>
      <c r="BG197" s="33"/>
      <c r="BH197" s="33"/>
      <c r="BI197" s="33"/>
      <c r="BJ197" s="33"/>
      <c r="BK197" s="33"/>
      <c r="BL197" s="33"/>
    </row>
    <row r="198" spans="58:64" ht="15.75" customHeight="1">
      <c r="BF198" s="33"/>
      <c r="BG198" s="33"/>
      <c r="BH198" s="33"/>
      <c r="BI198" s="33"/>
      <c r="BJ198" s="33"/>
      <c r="BK198" s="33"/>
      <c r="BL198" s="33"/>
    </row>
    <row r="199" spans="58:64" ht="15.75" customHeight="1">
      <c r="BF199" s="33"/>
      <c r="BG199" s="33"/>
      <c r="BH199" s="33"/>
      <c r="BI199" s="33"/>
      <c r="BJ199" s="33"/>
      <c r="BK199" s="33"/>
      <c r="BL199" s="33"/>
    </row>
    <row r="200" spans="58:64" ht="15.75" customHeight="1">
      <c r="BF200" s="33"/>
      <c r="BG200" s="33"/>
      <c r="BH200" s="33"/>
      <c r="BI200" s="33"/>
      <c r="BJ200" s="33"/>
      <c r="BK200" s="33"/>
      <c r="BL200" s="33"/>
    </row>
    <row r="201" spans="58:64" ht="15.75" customHeight="1">
      <c r="BF201" s="33"/>
      <c r="BG201" s="33"/>
      <c r="BH201" s="33"/>
      <c r="BI201" s="33"/>
      <c r="BJ201" s="33"/>
      <c r="BK201" s="33"/>
      <c r="BL201" s="33"/>
    </row>
    <row r="202" spans="58:64" ht="15.75" customHeight="1">
      <c r="BF202" s="33"/>
      <c r="BG202" s="33"/>
      <c r="BH202" s="33"/>
      <c r="BI202" s="33"/>
      <c r="BJ202" s="33"/>
      <c r="BK202" s="33"/>
      <c r="BL202" s="33"/>
    </row>
    <row r="203" spans="58:64" ht="15.75" customHeight="1">
      <c r="BF203" s="33"/>
      <c r="BG203" s="33"/>
      <c r="BH203" s="33"/>
      <c r="BI203" s="33"/>
      <c r="BJ203" s="33"/>
      <c r="BK203" s="33"/>
      <c r="BL203" s="33"/>
    </row>
    <row r="204" spans="58:64" ht="15.75" customHeight="1">
      <c r="BF204" s="33"/>
      <c r="BG204" s="33"/>
      <c r="BH204" s="33"/>
      <c r="BI204" s="33"/>
      <c r="BJ204" s="33"/>
      <c r="BK204" s="33"/>
      <c r="BL204" s="33"/>
    </row>
    <row r="205" spans="58:64" ht="15.75" customHeight="1">
      <c r="BF205" s="33"/>
      <c r="BG205" s="33"/>
      <c r="BH205" s="33"/>
      <c r="BI205" s="33"/>
      <c r="BJ205" s="33"/>
      <c r="BK205" s="33"/>
      <c r="BL205" s="33"/>
    </row>
    <row r="206" spans="58:64" ht="15.75" customHeight="1">
      <c r="BF206" s="33"/>
      <c r="BG206" s="33"/>
      <c r="BH206" s="33"/>
      <c r="BI206" s="33"/>
      <c r="BJ206" s="33"/>
      <c r="BK206" s="33"/>
      <c r="BL206" s="33"/>
    </row>
    <row r="207" spans="58:64" ht="15.75" customHeight="1">
      <c r="BF207" s="33"/>
      <c r="BG207" s="33"/>
      <c r="BH207" s="33"/>
      <c r="BI207" s="33"/>
      <c r="BJ207" s="33"/>
      <c r="BK207" s="33"/>
      <c r="BL207" s="33"/>
    </row>
    <row r="208" spans="58:64" ht="15.75" customHeight="1">
      <c r="BF208" s="33"/>
      <c r="BG208" s="33"/>
      <c r="BH208" s="33"/>
      <c r="BI208" s="33"/>
      <c r="BJ208" s="33"/>
      <c r="BK208" s="33"/>
      <c r="BL208" s="33"/>
    </row>
    <row r="209" spans="58:64" ht="15.75" customHeight="1">
      <c r="BF209" s="33"/>
      <c r="BG209" s="33"/>
      <c r="BH209" s="33"/>
      <c r="BI209" s="33"/>
      <c r="BJ209" s="33"/>
      <c r="BK209" s="33"/>
      <c r="BL209" s="33"/>
    </row>
    <row r="210" spans="58:64" ht="15.75" customHeight="1">
      <c r="BF210" s="33"/>
      <c r="BG210" s="33"/>
      <c r="BH210" s="33"/>
      <c r="BI210" s="33"/>
      <c r="BJ210" s="33"/>
      <c r="BK210" s="33"/>
      <c r="BL210" s="33"/>
    </row>
    <row r="211" spans="58:64" ht="15.75" customHeight="1">
      <c r="BF211" s="33"/>
      <c r="BG211" s="33"/>
      <c r="BH211" s="33"/>
      <c r="BI211" s="33"/>
      <c r="BJ211" s="33"/>
      <c r="BK211" s="33"/>
      <c r="BL211" s="33"/>
    </row>
    <row r="212" spans="58:64" ht="15.75" customHeight="1">
      <c r="BF212" s="33"/>
      <c r="BG212" s="33"/>
      <c r="BH212" s="33"/>
      <c r="BI212" s="33"/>
      <c r="BJ212" s="33"/>
      <c r="BK212" s="33"/>
      <c r="BL212" s="33"/>
    </row>
    <row r="213" spans="58:64" ht="15.75" customHeight="1">
      <c r="BF213" s="33"/>
      <c r="BG213" s="33"/>
      <c r="BH213" s="33"/>
      <c r="BI213" s="33"/>
      <c r="BJ213" s="33"/>
      <c r="BK213" s="33"/>
      <c r="BL213" s="33"/>
    </row>
    <row r="214" spans="58:64" ht="15.75" customHeight="1">
      <c r="BF214" s="33"/>
      <c r="BG214" s="33"/>
      <c r="BH214" s="33"/>
      <c r="BI214" s="33"/>
      <c r="BJ214" s="33"/>
      <c r="BK214" s="33"/>
      <c r="BL214" s="33"/>
    </row>
    <row r="215" spans="58:64" ht="15.75" customHeight="1">
      <c r="BF215" s="33"/>
      <c r="BG215" s="33"/>
      <c r="BH215" s="33"/>
      <c r="BI215" s="33"/>
      <c r="BJ215" s="33"/>
      <c r="BK215" s="33"/>
      <c r="BL215" s="33"/>
    </row>
    <row r="216" spans="58:64" ht="15.75" customHeight="1">
      <c r="BF216" s="33"/>
      <c r="BG216" s="33"/>
      <c r="BH216" s="33"/>
      <c r="BI216" s="33"/>
      <c r="BJ216" s="33"/>
      <c r="BK216" s="33"/>
      <c r="BL216" s="33"/>
    </row>
    <row r="217" spans="58:64" ht="15.75" customHeight="1">
      <c r="BF217" s="33"/>
      <c r="BG217" s="33"/>
      <c r="BH217" s="33"/>
      <c r="BI217" s="33"/>
      <c r="BJ217" s="33"/>
      <c r="BK217" s="33"/>
      <c r="BL217" s="33"/>
    </row>
    <row r="218" spans="58:64" ht="15.75" customHeight="1">
      <c r="BF218" s="33"/>
      <c r="BG218" s="33"/>
      <c r="BH218" s="33"/>
      <c r="BI218" s="33"/>
      <c r="BJ218" s="33"/>
      <c r="BK218" s="33"/>
      <c r="BL218" s="33"/>
    </row>
    <row r="219" spans="58:64" ht="15.75" customHeight="1">
      <c r="BF219" s="33"/>
      <c r="BG219" s="33"/>
      <c r="BH219" s="33"/>
      <c r="BI219" s="33"/>
      <c r="BJ219" s="33"/>
      <c r="BK219" s="33"/>
      <c r="BL219" s="33"/>
    </row>
    <row r="220" spans="58:64" ht="15.75" customHeight="1">
      <c r="BF220" s="33"/>
      <c r="BG220" s="33"/>
      <c r="BH220" s="33"/>
      <c r="BI220" s="33"/>
      <c r="BJ220" s="33"/>
      <c r="BK220" s="33"/>
      <c r="BL220" s="33"/>
    </row>
    <row r="221" spans="58:64" ht="15.75" customHeight="1">
      <c r="BF221" s="33"/>
      <c r="BG221" s="33"/>
      <c r="BH221" s="33"/>
      <c r="BI221" s="33"/>
      <c r="BJ221" s="33"/>
      <c r="BK221" s="33"/>
      <c r="BL221" s="33"/>
    </row>
    <row r="222" spans="58:64" ht="15.75" customHeight="1">
      <c r="BF222" s="33"/>
      <c r="BG222" s="33"/>
      <c r="BH222" s="33"/>
      <c r="BI222" s="33"/>
      <c r="BJ222" s="33"/>
      <c r="BK222" s="33"/>
      <c r="BL222" s="33"/>
    </row>
    <row r="223" spans="58:64" ht="15.75" customHeight="1">
      <c r="BF223" s="33"/>
      <c r="BG223" s="33"/>
      <c r="BH223" s="33"/>
      <c r="BI223" s="33"/>
      <c r="BJ223" s="33"/>
      <c r="BK223" s="33"/>
      <c r="BL223" s="33"/>
    </row>
    <row r="224" spans="58:64" ht="15.75" customHeight="1">
      <c r="BF224" s="33"/>
      <c r="BG224" s="33"/>
      <c r="BH224" s="33"/>
      <c r="BI224" s="33"/>
      <c r="BJ224" s="33"/>
      <c r="BK224" s="33"/>
      <c r="BL224" s="33"/>
    </row>
    <row r="225" spans="58:64" ht="15.75" customHeight="1">
      <c r="BF225" s="33"/>
      <c r="BG225" s="33"/>
      <c r="BH225" s="33"/>
      <c r="BI225" s="33"/>
      <c r="BJ225" s="33"/>
      <c r="BK225" s="33"/>
      <c r="BL225" s="33"/>
    </row>
    <row r="226" spans="58:64" ht="15.75" customHeight="1">
      <c r="BF226" s="33"/>
      <c r="BG226" s="33"/>
      <c r="BH226" s="33"/>
      <c r="BI226" s="33"/>
      <c r="BJ226" s="33"/>
      <c r="BK226" s="33"/>
      <c r="BL226" s="33"/>
    </row>
    <row r="227" spans="58:64" ht="15.75" customHeight="1">
      <c r="BF227" s="33"/>
      <c r="BG227" s="33"/>
      <c r="BH227" s="33"/>
      <c r="BI227" s="33"/>
      <c r="BJ227" s="33"/>
      <c r="BK227" s="33"/>
      <c r="BL227" s="33"/>
    </row>
    <row r="228" spans="58:64" ht="15.75" customHeight="1">
      <c r="BF228" s="33"/>
      <c r="BG228" s="33"/>
      <c r="BH228" s="33"/>
      <c r="BI228" s="33"/>
      <c r="BJ228" s="33"/>
      <c r="BK228" s="33"/>
      <c r="BL228" s="33"/>
    </row>
    <row r="229" spans="58:64" ht="15.75" customHeight="1">
      <c r="BF229" s="33"/>
      <c r="BG229" s="33"/>
      <c r="BH229" s="33"/>
      <c r="BI229" s="33"/>
      <c r="BJ229" s="33"/>
      <c r="BK229" s="33"/>
      <c r="BL229" s="33"/>
    </row>
    <row r="230" spans="58:64" ht="15.75" customHeight="1">
      <c r="BF230" s="33"/>
      <c r="BG230" s="33"/>
      <c r="BH230" s="33"/>
      <c r="BI230" s="33"/>
      <c r="BJ230" s="33"/>
      <c r="BK230" s="33"/>
      <c r="BL230" s="33"/>
    </row>
    <row r="231" spans="58:64" ht="15.75" customHeight="1">
      <c r="BF231" s="33"/>
      <c r="BG231" s="33"/>
      <c r="BH231" s="33"/>
      <c r="BI231" s="33"/>
      <c r="BJ231" s="33"/>
      <c r="BK231" s="33"/>
      <c r="BL231" s="33"/>
    </row>
    <row r="232" spans="58:64" ht="15.75" customHeight="1">
      <c r="BF232" s="33"/>
      <c r="BG232" s="33"/>
      <c r="BH232" s="33"/>
      <c r="BI232" s="33"/>
      <c r="BJ232" s="33"/>
      <c r="BK232" s="33"/>
      <c r="BL232" s="33"/>
    </row>
    <row r="233" spans="58:64" ht="15.75" customHeight="1">
      <c r="BF233" s="33"/>
      <c r="BG233" s="33"/>
      <c r="BH233" s="33"/>
      <c r="BI233" s="33"/>
      <c r="BJ233" s="33"/>
      <c r="BK233" s="33"/>
      <c r="BL233" s="33"/>
    </row>
    <row r="234" spans="58:64" ht="15.75" customHeight="1">
      <c r="BF234" s="33"/>
      <c r="BG234" s="33"/>
      <c r="BH234" s="33"/>
      <c r="BI234" s="33"/>
      <c r="BJ234" s="33"/>
      <c r="BK234" s="33"/>
      <c r="BL234" s="33"/>
    </row>
    <row r="235" spans="58:64" ht="15.75" customHeight="1">
      <c r="BF235" s="33"/>
      <c r="BG235" s="33"/>
      <c r="BH235" s="33"/>
      <c r="BI235" s="33"/>
      <c r="BJ235" s="33"/>
      <c r="BK235" s="33"/>
      <c r="BL235" s="33"/>
    </row>
    <row r="236" spans="58:64" ht="15.75" customHeight="1">
      <c r="BF236" s="33"/>
      <c r="BG236" s="33"/>
      <c r="BH236" s="33"/>
      <c r="BI236" s="33"/>
      <c r="BJ236" s="33"/>
      <c r="BK236" s="33"/>
      <c r="BL236" s="33"/>
    </row>
    <row r="237" spans="58:64" ht="15.75" customHeight="1">
      <c r="BF237" s="33"/>
      <c r="BG237" s="33"/>
      <c r="BH237" s="33"/>
      <c r="BI237" s="33"/>
      <c r="BJ237" s="33"/>
      <c r="BK237" s="33"/>
      <c r="BL237" s="33"/>
    </row>
    <row r="238" spans="58:64" ht="15.75" customHeight="1">
      <c r="BF238" s="33"/>
      <c r="BG238" s="33"/>
      <c r="BH238" s="33"/>
      <c r="BI238" s="33"/>
      <c r="BJ238" s="33"/>
      <c r="BK238" s="33"/>
      <c r="BL238" s="33"/>
    </row>
    <row r="239" spans="58:64" ht="15.75" customHeight="1">
      <c r="BF239" s="33"/>
      <c r="BG239" s="33"/>
      <c r="BH239" s="33"/>
      <c r="BI239" s="33"/>
      <c r="BJ239" s="33"/>
      <c r="BK239" s="33"/>
      <c r="BL239" s="33"/>
    </row>
    <row r="240" spans="58:64" ht="15.75" customHeight="1">
      <c r="BF240" s="33"/>
      <c r="BG240" s="33"/>
      <c r="BH240" s="33"/>
      <c r="BI240" s="33"/>
      <c r="BJ240" s="33"/>
      <c r="BK240" s="33"/>
      <c r="BL240" s="33"/>
    </row>
    <row r="241" spans="58:64" ht="15.75" customHeight="1">
      <c r="BF241" s="33"/>
      <c r="BG241" s="33"/>
      <c r="BH241" s="33"/>
      <c r="BI241" s="33"/>
      <c r="BJ241" s="33"/>
      <c r="BK241" s="33"/>
      <c r="BL241" s="33"/>
    </row>
    <row r="242" spans="58:64" ht="15.75" customHeight="1">
      <c r="BF242" s="33"/>
      <c r="BG242" s="33"/>
      <c r="BH242" s="33"/>
      <c r="BI242" s="33"/>
      <c r="BJ242" s="33"/>
      <c r="BK242" s="33"/>
      <c r="BL242" s="33"/>
    </row>
    <row r="243" spans="58:64" ht="15.75" customHeight="1">
      <c r="BF243" s="33"/>
      <c r="BG243" s="33"/>
      <c r="BH243" s="33"/>
      <c r="BI243" s="33"/>
      <c r="BJ243" s="33"/>
      <c r="BK243" s="33"/>
      <c r="BL243" s="33"/>
    </row>
    <row r="244" spans="58:64" ht="15.75" customHeight="1">
      <c r="BF244" s="33"/>
      <c r="BG244" s="33"/>
      <c r="BH244" s="33"/>
      <c r="BI244" s="33"/>
      <c r="BJ244" s="33"/>
      <c r="BK244" s="33"/>
      <c r="BL244" s="33"/>
    </row>
    <row r="245" spans="58:64" ht="15.75" customHeight="1">
      <c r="BF245" s="33"/>
      <c r="BG245" s="33"/>
      <c r="BH245" s="33"/>
      <c r="BI245" s="33"/>
      <c r="BJ245" s="33"/>
      <c r="BK245" s="33"/>
      <c r="BL245" s="33"/>
    </row>
    <row r="246" spans="58:64" ht="15.75" customHeight="1">
      <c r="BF246" s="33"/>
      <c r="BG246" s="33"/>
      <c r="BH246" s="33"/>
      <c r="BI246" s="33"/>
      <c r="BJ246" s="33"/>
      <c r="BK246" s="33"/>
      <c r="BL246" s="33"/>
    </row>
    <row r="247" spans="58:64" ht="15.75" customHeight="1">
      <c r="BF247" s="33"/>
      <c r="BG247" s="33"/>
      <c r="BH247" s="33"/>
      <c r="BI247" s="33"/>
      <c r="BJ247" s="33"/>
      <c r="BK247" s="33"/>
      <c r="BL247" s="33"/>
    </row>
    <row r="248" spans="58:64" ht="15.75" customHeight="1">
      <c r="BF248" s="33"/>
      <c r="BG248" s="33"/>
      <c r="BH248" s="33"/>
      <c r="BI248" s="33"/>
      <c r="BJ248" s="33"/>
      <c r="BK248" s="33"/>
      <c r="BL248" s="33"/>
    </row>
    <row r="249" spans="58:64" ht="15.75" customHeight="1">
      <c r="BF249" s="33"/>
      <c r="BG249" s="33"/>
      <c r="BH249" s="33"/>
      <c r="BI249" s="33"/>
      <c r="BJ249" s="33"/>
      <c r="BK249" s="33"/>
      <c r="BL249" s="33"/>
    </row>
    <row r="250" spans="58:64" ht="15.75" customHeight="1">
      <c r="BF250" s="33"/>
      <c r="BG250" s="33"/>
      <c r="BH250" s="33"/>
      <c r="BI250" s="33"/>
      <c r="BJ250" s="33"/>
      <c r="BK250" s="33"/>
      <c r="BL250" s="33"/>
    </row>
    <row r="251" spans="58:64" ht="15.75" customHeight="1">
      <c r="BF251" s="33"/>
      <c r="BG251" s="33"/>
      <c r="BH251" s="33"/>
      <c r="BI251" s="33"/>
      <c r="BJ251" s="33"/>
      <c r="BK251" s="33"/>
      <c r="BL251" s="33"/>
    </row>
    <row r="252" spans="58:64" ht="15.75" customHeight="1">
      <c r="BF252" s="33"/>
      <c r="BG252" s="33"/>
      <c r="BH252" s="33"/>
      <c r="BI252" s="33"/>
      <c r="BJ252" s="33"/>
      <c r="BK252" s="33"/>
      <c r="BL252" s="33"/>
    </row>
    <row r="253" spans="58:64" ht="15.75" customHeight="1">
      <c r="BF253" s="33"/>
      <c r="BG253" s="33"/>
      <c r="BH253" s="33"/>
      <c r="BI253" s="33"/>
      <c r="BJ253" s="33"/>
      <c r="BK253" s="33"/>
      <c r="BL253" s="33"/>
    </row>
    <row r="254" spans="58:64" ht="15.75" customHeight="1">
      <c r="BF254" s="33"/>
      <c r="BG254" s="33"/>
      <c r="BH254" s="33"/>
      <c r="BI254" s="33"/>
      <c r="BJ254" s="33"/>
      <c r="BK254" s="33"/>
      <c r="BL254" s="33"/>
    </row>
    <row r="255" spans="58:64" ht="15.75" customHeight="1">
      <c r="BF255" s="33"/>
      <c r="BG255" s="33"/>
      <c r="BH255" s="33"/>
      <c r="BI255" s="33"/>
      <c r="BJ255" s="33"/>
      <c r="BK255" s="33"/>
      <c r="BL255" s="33"/>
    </row>
    <row r="256" spans="58:64" ht="15.75" customHeight="1">
      <c r="BF256" s="33"/>
      <c r="BG256" s="33"/>
      <c r="BH256" s="33"/>
      <c r="BI256" s="33"/>
      <c r="BJ256" s="33"/>
      <c r="BK256" s="33"/>
      <c r="BL256" s="33"/>
    </row>
    <row r="257" spans="58:64" ht="15.75" customHeight="1">
      <c r="BF257" s="33"/>
      <c r="BG257" s="33"/>
      <c r="BH257" s="33"/>
      <c r="BI257" s="33"/>
      <c r="BJ257" s="33"/>
      <c r="BK257" s="33"/>
      <c r="BL257" s="33"/>
    </row>
    <row r="258" spans="58:64" ht="15.75" customHeight="1">
      <c r="BF258" s="33"/>
      <c r="BG258" s="33"/>
      <c r="BH258" s="33"/>
      <c r="BI258" s="33"/>
      <c r="BJ258" s="33"/>
      <c r="BK258" s="33"/>
      <c r="BL258" s="33"/>
    </row>
    <row r="259" spans="58:64" ht="15.75" customHeight="1">
      <c r="BF259" s="33"/>
      <c r="BG259" s="33"/>
      <c r="BH259" s="33"/>
      <c r="BI259" s="33"/>
      <c r="BJ259" s="33"/>
      <c r="BK259" s="33"/>
      <c r="BL259" s="33"/>
    </row>
    <row r="260" spans="58:64" ht="15.75" customHeight="1">
      <c r="BF260" s="33"/>
      <c r="BG260" s="33"/>
      <c r="BH260" s="33"/>
      <c r="BI260" s="33"/>
      <c r="BJ260" s="33"/>
      <c r="BK260" s="33"/>
      <c r="BL260" s="33"/>
    </row>
    <row r="261" spans="58:64" ht="15.75" customHeight="1">
      <c r="BF261" s="33"/>
      <c r="BG261" s="33"/>
      <c r="BH261" s="33"/>
      <c r="BI261" s="33"/>
      <c r="BJ261" s="33"/>
      <c r="BK261" s="33"/>
      <c r="BL261" s="33"/>
    </row>
    <row r="262" spans="58:64" ht="15.75" customHeight="1">
      <c r="BF262" s="33"/>
      <c r="BG262" s="33"/>
      <c r="BH262" s="33"/>
      <c r="BI262" s="33"/>
      <c r="BJ262" s="33"/>
      <c r="BK262" s="33"/>
      <c r="BL262" s="33"/>
    </row>
    <row r="263" spans="58:64" ht="15.75" customHeight="1">
      <c r="BF263" s="33"/>
      <c r="BG263" s="33"/>
      <c r="BH263" s="33"/>
      <c r="BI263" s="33"/>
      <c r="BJ263" s="33"/>
      <c r="BK263" s="33"/>
      <c r="BL263" s="33"/>
    </row>
    <row r="264" spans="58:64" ht="15.75" customHeight="1">
      <c r="BF264" s="33"/>
      <c r="BG264" s="33"/>
      <c r="BH264" s="33"/>
      <c r="BI264" s="33"/>
      <c r="BJ264" s="33"/>
      <c r="BK264" s="33"/>
      <c r="BL264" s="33"/>
    </row>
    <row r="265" spans="58:64" ht="15.75" customHeight="1">
      <c r="BF265" s="33"/>
      <c r="BG265" s="33"/>
      <c r="BH265" s="33"/>
      <c r="BI265" s="33"/>
      <c r="BJ265" s="33"/>
      <c r="BK265" s="33"/>
      <c r="BL265" s="33"/>
    </row>
    <row r="266" spans="58:64" ht="15.75" customHeight="1">
      <c r="BF266" s="33"/>
      <c r="BG266" s="33"/>
      <c r="BH266" s="33"/>
      <c r="BI266" s="33"/>
      <c r="BJ266" s="33"/>
      <c r="BK266" s="33"/>
      <c r="BL266" s="33"/>
    </row>
    <row r="267" spans="58:64" ht="15.75" customHeight="1">
      <c r="BF267" s="33"/>
      <c r="BG267" s="33"/>
      <c r="BH267" s="33"/>
      <c r="BI267" s="33"/>
      <c r="BJ267" s="33"/>
      <c r="BK267" s="33"/>
      <c r="BL267" s="33"/>
    </row>
    <row r="268" spans="58:64" ht="15.75" customHeight="1">
      <c r="BF268" s="33"/>
      <c r="BG268" s="33"/>
      <c r="BH268" s="33"/>
      <c r="BI268" s="33"/>
      <c r="BJ268" s="33"/>
      <c r="BK268" s="33"/>
      <c r="BL268" s="33"/>
    </row>
    <row r="269" spans="58:64" ht="15.75" customHeight="1">
      <c r="BF269" s="33"/>
      <c r="BG269" s="33"/>
      <c r="BH269" s="33"/>
      <c r="BI269" s="33"/>
      <c r="BJ269" s="33"/>
      <c r="BK269" s="33"/>
      <c r="BL269" s="33"/>
    </row>
    <row r="270" spans="58:64" ht="15.75" customHeight="1">
      <c r="BF270" s="33"/>
      <c r="BG270" s="33"/>
      <c r="BH270" s="33"/>
      <c r="BI270" s="33"/>
      <c r="BJ270" s="33"/>
      <c r="BK270" s="33"/>
      <c r="BL270" s="33"/>
    </row>
    <row r="271" spans="58:64" ht="15.75" customHeight="1">
      <c r="BF271" s="33"/>
      <c r="BG271" s="33"/>
      <c r="BH271" s="33"/>
      <c r="BI271" s="33"/>
      <c r="BJ271" s="33"/>
      <c r="BK271" s="33"/>
      <c r="BL271" s="33"/>
    </row>
    <row r="272" spans="58:64" ht="15.75" customHeight="1">
      <c r="BF272" s="33"/>
      <c r="BG272" s="33"/>
      <c r="BH272" s="33"/>
      <c r="BI272" s="33"/>
      <c r="BJ272" s="33"/>
      <c r="BK272" s="33"/>
      <c r="BL272" s="33"/>
    </row>
    <row r="273" spans="58:64" ht="15.75" customHeight="1">
      <c r="BF273" s="33"/>
      <c r="BG273" s="33"/>
      <c r="BH273" s="33"/>
      <c r="BI273" s="33"/>
      <c r="BJ273" s="33"/>
      <c r="BK273" s="33"/>
      <c r="BL273" s="33"/>
    </row>
    <row r="274" spans="58:64" ht="15.75" customHeight="1">
      <c r="BF274" s="33"/>
      <c r="BG274" s="33"/>
      <c r="BH274" s="33"/>
      <c r="BI274" s="33"/>
      <c r="BJ274" s="33"/>
      <c r="BK274" s="33"/>
      <c r="BL274" s="33"/>
    </row>
    <row r="275" spans="58:64" ht="15.75" customHeight="1">
      <c r="BF275" s="33"/>
      <c r="BG275" s="33"/>
      <c r="BH275" s="33"/>
      <c r="BI275" s="33"/>
      <c r="BJ275" s="33"/>
      <c r="BK275" s="33"/>
      <c r="BL275" s="33"/>
    </row>
    <row r="276" spans="58:64" ht="15.75" customHeight="1">
      <c r="BF276" s="33"/>
      <c r="BG276" s="33"/>
      <c r="BH276" s="33"/>
      <c r="BI276" s="33"/>
      <c r="BJ276" s="33"/>
      <c r="BK276" s="33"/>
      <c r="BL276" s="33"/>
    </row>
    <row r="277" spans="58:64" ht="15.75" customHeight="1">
      <c r="BF277" s="33"/>
      <c r="BG277" s="33"/>
      <c r="BH277" s="33"/>
      <c r="BI277" s="33"/>
      <c r="BJ277" s="33"/>
      <c r="BK277" s="33"/>
      <c r="BL277" s="33"/>
    </row>
    <row r="278" spans="58:64" ht="15.75" customHeight="1">
      <c r="BF278" s="33"/>
      <c r="BG278" s="33"/>
      <c r="BH278" s="33"/>
      <c r="BI278" s="33"/>
      <c r="BJ278" s="33"/>
      <c r="BK278" s="33"/>
      <c r="BL278" s="33"/>
    </row>
    <row r="279" spans="58:64" ht="15.75" customHeight="1">
      <c r="BF279" s="33"/>
      <c r="BG279" s="33"/>
      <c r="BH279" s="33"/>
      <c r="BI279" s="33"/>
      <c r="BJ279" s="33"/>
      <c r="BK279" s="33"/>
      <c r="BL279" s="33"/>
    </row>
    <row r="280" spans="58:64" ht="15.75" customHeight="1">
      <c r="BF280" s="33"/>
      <c r="BG280" s="33"/>
      <c r="BH280" s="33"/>
      <c r="BI280" s="33"/>
      <c r="BJ280" s="33"/>
      <c r="BK280" s="33"/>
      <c r="BL280" s="33"/>
    </row>
    <row r="281" spans="58:64" ht="15.75" customHeight="1">
      <c r="BF281" s="33"/>
      <c r="BG281" s="33"/>
      <c r="BH281" s="33"/>
      <c r="BI281" s="33"/>
      <c r="BJ281" s="33"/>
      <c r="BK281" s="33"/>
      <c r="BL281" s="33"/>
    </row>
    <row r="282" spans="58:64" ht="15.75" customHeight="1">
      <c r="BF282" s="33"/>
      <c r="BG282" s="33"/>
      <c r="BH282" s="33"/>
      <c r="BI282" s="33"/>
      <c r="BJ282" s="33"/>
      <c r="BK282" s="33"/>
      <c r="BL282" s="33"/>
    </row>
    <row r="283" spans="58:64" ht="15.75" customHeight="1">
      <c r="BF283" s="33"/>
      <c r="BG283" s="33"/>
      <c r="BH283" s="33"/>
      <c r="BI283" s="33"/>
      <c r="BJ283" s="33"/>
      <c r="BK283" s="33"/>
      <c r="BL283" s="33"/>
    </row>
    <row r="284" spans="58:64" ht="15.75" customHeight="1">
      <c r="BF284" s="33"/>
      <c r="BG284" s="33"/>
      <c r="BH284" s="33"/>
      <c r="BI284" s="33"/>
      <c r="BJ284" s="33"/>
      <c r="BK284" s="33"/>
      <c r="BL284" s="33"/>
    </row>
    <row r="285" spans="58:64" ht="15.75" customHeight="1">
      <c r="BF285" s="33"/>
      <c r="BG285" s="33"/>
      <c r="BH285" s="33"/>
      <c r="BI285" s="33"/>
      <c r="BJ285" s="33"/>
      <c r="BK285" s="33"/>
      <c r="BL285" s="33"/>
    </row>
    <row r="286" spans="58:64" ht="15.75" customHeight="1">
      <c r="BF286" s="33"/>
      <c r="BG286" s="33"/>
      <c r="BH286" s="33"/>
      <c r="BI286" s="33"/>
      <c r="BJ286" s="33"/>
      <c r="BK286" s="33"/>
      <c r="BL286" s="33"/>
    </row>
    <row r="287" spans="58:64" ht="15.75" customHeight="1">
      <c r="BF287" s="33"/>
      <c r="BG287" s="33"/>
      <c r="BH287" s="33"/>
      <c r="BI287" s="33"/>
      <c r="BJ287" s="33"/>
      <c r="BK287" s="33"/>
      <c r="BL287" s="33"/>
    </row>
    <row r="288" spans="58:64" ht="15.75" customHeight="1">
      <c r="BF288" s="33"/>
      <c r="BG288" s="33"/>
      <c r="BH288" s="33"/>
      <c r="BI288" s="33"/>
      <c r="BJ288" s="33"/>
      <c r="BK288" s="33"/>
      <c r="BL288" s="33"/>
    </row>
    <row r="289" spans="58:64" ht="15.75" customHeight="1">
      <c r="BF289" s="33"/>
      <c r="BG289" s="33"/>
      <c r="BH289" s="33"/>
      <c r="BI289" s="33"/>
      <c r="BJ289" s="33"/>
      <c r="BK289" s="33"/>
      <c r="BL289" s="33"/>
    </row>
    <row r="290" spans="58:64" ht="15.75" customHeight="1">
      <c r="BF290" s="33"/>
      <c r="BG290" s="33"/>
      <c r="BH290" s="33"/>
      <c r="BI290" s="33"/>
      <c r="BJ290" s="33"/>
      <c r="BK290" s="33"/>
      <c r="BL290" s="33"/>
    </row>
    <row r="291" spans="58:64" ht="15.75" customHeight="1">
      <c r="BF291" s="33"/>
      <c r="BG291" s="33"/>
      <c r="BH291" s="33"/>
      <c r="BI291" s="33"/>
      <c r="BJ291" s="33"/>
      <c r="BK291" s="33"/>
      <c r="BL291" s="33"/>
    </row>
    <row r="292" spans="58:64" ht="15.75" customHeight="1">
      <c r="BF292" s="33"/>
      <c r="BG292" s="33"/>
      <c r="BH292" s="33"/>
      <c r="BI292" s="33"/>
      <c r="BJ292" s="33"/>
      <c r="BK292" s="33"/>
      <c r="BL292" s="33"/>
    </row>
    <row r="293" spans="58:64" ht="15.75" customHeight="1">
      <c r="BF293" s="33"/>
      <c r="BG293" s="33"/>
      <c r="BH293" s="33"/>
      <c r="BI293" s="33"/>
      <c r="BJ293" s="33"/>
      <c r="BK293" s="33"/>
      <c r="BL293" s="33"/>
    </row>
    <row r="294" spans="58:64" ht="15.75" customHeight="1">
      <c r="BF294" s="33"/>
      <c r="BG294" s="33"/>
      <c r="BH294" s="33"/>
      <c r="BI294" s="33"/>
      <c r="BJ294" s="33"/>
      <c r="BK294" s="33"/>
      <c r="BL294" s="33"/>
    </row>
    <row r="295" spans="58:64" ht="15.75" customHeight="1">
      <c r="BF295" s="33"/>
      <c r="BG295" s="33"/>
      <c r="BH295" s="33"/>
      <c r="BI295" s="33"/>
      <c r="BJ295" s="33"/>
      <c r="BK295" s="33"/>
      <c r="BL295" s="33"/>
    </row>
    <row r="296" spans="58:64" ht="15.75" customHeight="1">
      <c r="BF296" s="33"/>
      <c r="BG296" s="33"/>
      <c r="BH296" s="33"/>
      <c r="BI296" s="33"/>
      <c r="BJ296" s="33"/>
      <c r="BK296" s="33"/>
      <c r="BL296" s="33"/>
    </row>
    <row r="297" spans="58:64" ht="15.75" customHeight="1">
      <c r="BF297" s="33"/>
      <c r="BG297" s="33"/>
      <c r="BH297" s="33"/>
      <c r="BI297" s="33"/>
      <c r="BJ297" s="33"/>
      <c r="BK297" s="33"/>
      <c r="BL297" s="33"/>
    </row>
    <row r="298" spans="58:64" ht="15.75" customHeight="1">
      <c r="BF298" s="33"/>
      <c r="BG298" s="33"/>
      <c r="BH298" s="33"/>
      <c r="BI298" s="33"/>
      <c r="BJ298" s="33"/>
      <c r="BK298" s="33"/>
      <c r="BL298" s="33"/>
    </row>
    <row r="299" spans="58:64" ht="15.75" customHeight="1">
      <c r="BF299" s="33"/>
      <c r="BG299" s="33"/>
      <c r="BH299" s="33"/>
      <c r="BI299" s="33"/>
      <c r="BJ299" s="33"/>
      <c r="BK299" s="33"/>
      <c r="BL299" s="33"/>
    </row>
    <row r="300" spans="58:64" ht="15.75" customHeight="1">
      <c r="BF300" s="33"/>
      <c r="BG300" s="33"/>
      <c r="BH300" s="33"/>
      <c r="BI300" s="33"/>
      <c r="BJ300" s="33"/>
      <c r="BK300" s="33"/>
      <c r="BL300" s="33"/>
    </row>
    <row r="301" spans="58:64" ht="15.75" customHeight="1">
      <c r="BF301" s="33"/>
      <c r="BG301" s="33"/>
      <c r="BH301" s="33"/>
      <c r="BI301" s="33"/>
      <c r="BJ301" s="33"/>
      <c r="BK301" s="33"/>
      <c r="BL301" s="33"/>
    </row>
    <row r="302" spans="58:64" ht="15.75" customHeight="1">
      <c r="BF302" s="33"/>
      <c r="BG302" s="33"/>
      <c r="BH302" s="33"/>
      <c r="BI302" s="33"/>
      <c r="BJ302" s="33"/>
      <c r="BK302" s="33"/>
      <c r="BL302" s="33"/>
    </row>
    <row r="303" spans="58:64" ht="15.75" customHeight="1">
      <c r="BF303" s="33"/>
      <c r="BG303" s="33"/>
      <c r="BH303" s="33"/>
      <c r="BI303" s="33"/>
      <c r="BJ303" s="33"/>
      <c r="BK303" s="33"/>
      <c r="BL303" s="33"/>
    </row>
    <row r="304" spans="58:64" ht="15.75" customHeight="1">
      <c r="BF304" s="33"/>
      <c r="BG304" s="33"/>
      <c r="BH304" s="33"/>
      <c r="BI304" s="33"/>
      <c r="BJ304" s="33"/>
      <c r="BK304" s="33"/>
      <c r="BL304" s="33"/>
    </row>
    <row r="305" spans="58:64" ht="15.75" customHeight="1">
      <c r="BF305" s="33"/>
      <c r="BG305" s="33"/>
      <c r="BH305" s="33"/>
      <c r="BI305" s="33"/>
      <c r="BJ305" s="33"/>
      <c r="BK305" s="33"/>
      <c r="BL305" s="33"/>
    </row>
    <row r="306" spans="58:64" ht="15.75" customHeight="1">
      <c r="BF306" s="33"/>
      <c r="BG306" s="33"/>
      <c r="BH306" s="33"/>
      <c r="BI306" s="33"/>
      <c r="BJ306" s="33"/>
      <c r="BK306" s="33"/>
      <c r="BL306" s="33"/>
    </row>
    <row r="307" spans="58:64" ht="15.75" customHeight="1">
      <c r="BF307" s="33"/>
      <c r="BG307" s="33"/>
      <c r="BH307" s="33"/>
      <c r="BI307" s="33"/>
      <c r="BJ307" s="33"/>
      <c r="BK307" s="33"/>
      <c r="BL307" s="33"/>
    </row>
    <row r="308" spans="58:64" ht="15.75" customHeight="1">
      <c r="BF308" s="33"/>
      <c r="BG308" s="33"/>
      <c r="BH308" s="33"/>
      <c r="BI308" s="33"/>
      <c r="BJ308" s="33"/>
      <c r="BK308" s="33"/>
      <c r="BL308" s="33"/>
    </row>
    <row r="309" spans="58:64" ht="15.75" customHeight="1">
      <c r="BF309" s="33"/>
      <c r="BG309" s="33"/>
      <c r="BH309" s="33"/>
      <c r="BI309" s="33"/>
      <c r="BJ309" s="33"/>
      <c r="BK309" s="33"/>
      <c r="BL309" s="33"/>
    </row>
    <row r="310" spans="58:64" ht="15.75" customHeight="1">
      <c r="BF310" s="33"/>
      <c r="BG310" s="33"/>
      <c r="BH310" s="33"/>
      <c r="BI310" s="33"/>
      <c r="BJ310" s="33"/>
      <c r="BK310" s="33"/>
      <c r="BL310" s="33"/>
    </row>
    <row r="311" spans="58:64" ht="15.75" customHeight="1">
      <c r="BF311" s="33"/>
      <c r="BG311" s="33"/>
      <c r="BH311" s="33"/>
      <c r="BI311" s="33"/>
      <c r="BJ311" s="33"/>
      <c r="BK311" s="33"/>
      <c r="BL311" s="33"/>
    </row>
    <row r="312" spans="58:64" ht="15.75" customHeight="1">
      <c r="BF312" s="33"/>
      <c r="BG312" s="33"/>
      <c r="BH312" s="33"/>
      <c r="BI312" s="33"/>
      <c r="BJ312" s="33"/>
      <c r="BK312" s="33"/>
      <c r="BL312" s="33"/>
    </row>
    <row r="313" spans="58:64" ht="15.75" customHeight="1">
      <c r="BF313" s="33"/>
      <c r="BG313" s="33"/>
      <c r="BH313" s="33"/>
      <c r="BI313" s="33"/>
      <c r="BJ313" s="33"/>
      <c r="BK313" s="33"/>
      <c r="BL313" s="33"/>
    </row>
    <row r="314" spans="58:64" ht="15.75" customHeight="1">
      <c r="BF314" s="33"/>
      <c r="BG314" s="33"/>
      <c r="BH314" s="33"/>
      <c r="BI314" s="33"/>
      <c r="BJ314" s="33"/>
      <c r="BK314" s="33"/>
      <c r="BL314" s="33"/>
    </row>
    <row r="315" spans="58:64" ht="15.75" customHeight="1">
      <c r="BF315" s="33"/>
      <c r="BG315" s="33"/>
      <c r="BH315" s="33"/>
      <c r="BI315" s="33"/>
      <c r="BJ315" s="33"/>
      <c r="BK315" s="33"/>
      <c r="BL315" s="33"/>
    </row>
    <row r="316" spans="58:64" ht="15.75" customHeight="1">
      <c r="BF316" s="33"/>
      <c r="BG316" s="33"/>
      <c r="BH316" s="33"/>
      <c r="BI316" s="33"/>
      <c r="BJ316" s="33"/>
      <c r="BK316" s="33"/>
      <c r="BL316" s="33"/>
    </row>
    <row r="317" spans="58:64" ht="15.75" customHeight="1">
      <c r="BF317" s="33"/>
      <c r="BG317" s="33"/>
      <c r="BH317" s="33"/>
      <c r="BI317" s="33"/>
      <c r="BJ317" s="33"/>
      <c r="BK317" s="33"/>
      <c r="BL317" s="33"/>
    </row>
    <row r="318" spans="58:64" ht="15.75" customHeight="1">
      <c r="BF318" s="33"/>
      <c r="BG318" s="33"/>
      <c r="BH318" s="33"/>
      <c r="BI318" s="33"/>
      <c r="BJ318" s="33"/>
      <c r="BK318" s="33"/>
      <c r="BL318" s="33"/>
    </row>
    <row r="319" spans="58:64" ht="15.75" customHeight="1">
      <c r="BF319" s="33"/>
      <c r="BG319" s="33"/>
      <c r="BH319" s="33"/>
      <c r="BI319" s="33"/>
      <c r="BJ319" s="33"/>
      <c r="BK319" s="33"/>
      <c r="BL319" s="33"/>
    </row>
    <row r="320" spans="58:64" ht="15.75" customHeight="1">
      <c r="BF320" s="33"/>
      <c r="BG320" s="33"/>
      <c r="BH320" s="33"/>
      <c r="BI320" s="33"/>
      <c r="BJ320" s="33"/>
      <c r="BK320" s="33"/>
      <c r="BL320" s="33"/>
    </row>
    <row r="321" spans="58:64" ht="15.75" customHeight="1">
      <c r="BF321" s="33"/>
      <c r="BG321" s="33"/>
      <c r="BH321" s="33"/>
      <c r="BI321" s="33"/>
      <c r="BJ321" s="33"/>
      <c r="BK321" s="33"/>
      <c r="BL321" s="33"/>
    </row>
    <row r="322" spans="58:64" ht="15.75" customHeight="1">
      <c r="BF322" s="33"/>
      <c r="BG322" s="33"/>
      <c r="BH322" s="33"/>
      <c r="BI322" s="33"/>
      <c r="BJ322" s="33"/>
      <c r="BK322" s="33"/>
      <c r="BL322" s="33"/>
    </row>
    <row r="323" spans="58:64" ht="15.75" customHeight="1">
      <c r="BF323" s="33"/>
      <c r="BG323" s="33"/>
      <c r="BH323" s="33"/>
      <c r="BI323" s="33"/>
      <c r="BJ323" s="33"/>
      <c r="BK323" s="33"/>
      <c r="BL323" s="33"/>
    </row>
    <row r="324" spans="58:64" ht="15.75" customHeight="1">
      <c r="BF324" s="33"/>
      <c r="BG324" s="33"/>
      <c r="BH324" s="33"/>
      <c r="BI324" s="33"/>
      <c r="BJ324" s="33"/>
      <c r="BK324" s="33"/>
      <c r="BL324" s="33"/>
    </row>
    <row r="325" spans="58:64" ht="15.75" customHeight="1">
      <c r="BF325" s="33"/>
      <c r="BG325" s="33"/>
      <c r="BH325" s="33"/>
      <c r="BI325" s="33"/>
      <c r="BJ325" s="33"/>
      <c r="BK325" s="33"/>
      <c r="BL325" s="33"/>
    </row>
    <row r="326" spans="58:64" ht="15.75" customHeight="1">
      <c r="BF326" s="33"/>
      <c r="BG326" s="33"/>
      <c r="BH326" s="33"/>
      <c r="BI326" s="33"/>
      <c r="BJ326" s="33"/>
      <c r="BK326" s="33"/>
      <c r="BL326" s="33"/>
    </row>
    <row r="327" spans="58:64" ht="15.75" customHeight="1">
      <c r="BF327" s="33"/>
      <c r="BG327" s="33"/>
      <c r="BH327" s="33"/>
      <c r="BI327" s="33"/>
      <c r="BJ327" s="33"/>
      <c r="BK327" s="33"/>
      <c r="BL327" s="33"/>
    </row>
    <row r="328" spans="58:64" ht="15.75" customHeight="1">
      <c r="BF328" s="33"/>
      <c r="BG328" s="33"/>
      <c r="BH328" s="33"/>
      <c r="BI328" s="33"/>
      <c r="BJ328" s="33"/>
      <c r="BK328" s="33"/>
      <c r="BL328" s="33"/>
    </row>
    <row r="329" spans="58:64" ht="15.75" customHeight="1">
      <c r="BF329" s="33"/>
      <c r="BG329" s="33"/>
      <c r="BH329" s="33"/>
      <c r="BI329" s="33"/>
      <c r="BJ329" s="33"/>
      <c r="BK329" s="33"/>
      <c r="BL329" s="33"/>
    </row>
    <row r="330" spans="58:64" ht="15.75" customHeight="1">
      <c r="BF330" s="33"/>
      <c r="BG330" s="33"/>
      <c r="BH330" s="33"/>
      <c r="BI330" s="33"/>
      <c r="BJ330" s="33"/>
      <c r="BK330" s="33"/>
      <c r="BL330" s="33"/>
    </row>
    <row r="331" spans="58:64" ht="15.75" customHeight="1">
      <c r="BF331" s="33"/>
      <c r="BG331" s="33"/>
      <c r="BH331" s="33"/>
      <c r="BI331" s="33"/>
      <c r="BJ331" s="33"/>
      <c r="BK331" s="33"/>
      <c r="BL331" s="33"/>
    </row>
    <row r="332" spans="58:64" ht="15.75" customHeight="1">
      <c r="BF332" s="33"/>
      <c r="BG332" s="33"/>
      <c r="BH332" s="33"/>
      <c r="BI332" s="33"/>
      <c r="BJ332" s="33"/>
      <c r="BK332" s="33"/>
      <c r="BL332" s="33"/>
    </row>
    <row r="333" spans="58:64" ht="15.75" customHeight="1">
      <c r="BF333" s="33"/>
      <c r="BG333" s="33"/>
      <c r="BH333" s="33"/>
      <c r="BI333" s="33"/>
      <c r="BJ333" s="33"/>
      <c r="BK333" s="33"/>
      <c r="BL333" s="33"/>
    </row>
    <row r="334" spans="58:64" ht="15.75" customHeight="1">
      <c r="BF334" s="33"/>
      <c r="BG334" s="33"/>
      <c r="BH334" s="33"/>
      <c r="BI334" s="33"/>
      <c r="BJ334" s="33"/>
      <c r="BK334" s="33"/>
      <c r="BL334" s="33"/>
    </row>
    <row r="335" spans="58:64" ht="15.75" customHeight="1">
      <c r="BF335" s="33"/>
      <c r="BG335" s="33"/>
      <c r="BH335" s="33"/>
      <c r="BI335" s="33"/>
      <c r="BJ335" s="33"/>
      <c r="BK335" s="33"/>
      <c r="BL335" s="33"/>
    </row>
    <row r="336" spans="58:64" ht="15.75" customHeight="1">
      <c r="BF336" s="33"/>
      <c r="BG336" s="33"/>
      <c r="BH336" s="33"/>
      <c r="BI336" s="33"/>
      <c r="BJ336" s="33"/>
      <c r="BK336" s="33"/>
      <c r="BL336" s="33"/>
    </row>
    <row r="337" spans="58:64" ht="15.75" customHeight="1">
      <c r="BF337" s="33"/>
      <c r="BG337" s="33"/>
      <c r="BH337" s="33"/>
      <c r="BI337" s="33"/>
      <c r="BJ337" s="33"/>
      <c r="BK337" s="33"/>
      <c r="BL337" s="33"/>
    </row>
    <row r="338" spans="58:64" ht="15.75" customHeight="1">
      <c r="BF338" s="33"/>
      <c r="BG338" s="33"/>
      <c r="BH338" s="33"/>
      <c r="BI338" s="33"/>
      <c r="BJ338" s="33"/>
      <c r="BK338" s="33"/>
      <c r="BL338" s="33"/>
    </row>
    <row r="339" spans="58:64" ht="15.75" customHeight="1">
      <c r="BF339" s="33"/>
      <c r="BG339" s="33"/>
      <c r="BH339" s="33"/>
      <c r="BI339" s="33"/>
      <c r="BJ339" s="33"/>
      <c r="BK339" s="33"/>
      <c r="BL339" s="33"/>
    </row>
    <row r="340" spans="58:64" ht="15.75" customHeight="1">
      <c r="BF340" s="33"/>
      <c r="BG340" s="33"/>
      <c r="BH340" s="33"/>
      <c r="BI340" s="33"/>
      <c r="BJ340" s="33"/>
      <c r="BK340" s="33"/>
      <c r="BL340" s="33"/>
    </row>
    <row r="341" spans="58:64" ht="15.75" customHeight="1">
      <c r="BF341" s="33"/>
      <c r="BG341" s="33"/>
      <c r="BH341" s="33"/>
      <c r="BI341" s="33"/>
      <c r="BJ341" s="33"/>
      <c r="BK341" s="33"/>
      <c r="BL341" s="33"/>
    </row>
    <row r="342" spans="58:64" ht="15.75" customHeight="1">
      <c r="BF342" s="33"/>
      <c r="BG342" s="33"/>
      <c r="BH342" s="33"/>
      <c r="BI342" s="33"/>
      <c r="BJ342" s="33"/>
      <c r="BK342" s="33"/>
      <c r="BL342" s="33"/>
    </row>
    <row r="343" spans="58:64" ht="15.75" customHeight="1">
      <c r="BF343" s="33"/>
      <c r="BG343" s="33"/>
      <c r="BH343" s="33"/>
      <c r="BI343" s="33"/>
      <c r="BJ343" s="33"/>
      <c r="BK343" s="33"/>
      <c r="BL343" s="33"/>
    </row>
    <row r="344" spans="58:64" ht="15.75" customHeight="1">
      <c r="BF344" s="33"/>
      <c r="BG344" s="33"/>
      <c r="BH344" s="33"/>
      <c r="BI344" s="33"/>
      <c r="BJ344" s="33"/>
      <c r="BK344" s="33"/>
      <c r="BL344" s="33"/>
    </row>
    <row r="345" spans="58:64" ht="15.75" customHeight="1">
      <c r="BF345" s="33"/>
      <c r="BG345" s="33"/>
      <c r="BH345" s="33"/>
      <c r="BI345" s="33"/>
      <c r="BJ345" s="33"/>
      <c r="BK345" s="33"/>
      <c r="BL345" s="33"/>
    </row>
    <row r="346" spans="58:64" ht="15.75" customHeight="1">
      <c r="BF346" s="33"/>
      <c r="BG346" s="33"/>
      <c r="BH346" s="33"/>
      <c r="BI346" s="33"/>
      <c r="BJ346" s="33"/>
      <c r="BK346" s="33"/>
      <c r="BL346" s="33"/>
    </row>
    <row r="347" spans="58:64" ht="15.75" customHeight="1">
      <c r="BF347" s="33"/>
      <c r="BG347" s="33"/>
      <c r="BH347" s="33"/>
      <c r="BI347" s="33"/>
      <c r="BJ347" s="33"/>
      <c r="BK347" s="33"/>
      <c r="BL347" s="33"/>
    </row>
    <row r="348" spans="58:64" ht="15.75" customHeight="1">
      <c r="BF348" s="33"/>
      <c r="BG348" s="33"/>
      <c r="BH348" s="33"/>
      <c r="BI348" s="33"/>
      <c r="BJ348" s="33"/>
      <c r="BK348" s="33"/>
      <c r="BL348" s="33"/>
    </row>
    <row r="349" spans="58:64" ht="15.75" customHeight="1">
      <c r="BF349" s="33"/>
      <c r="BG349" s="33"/>
      <c r="BH349" s="33"/>
      <c r="BI349" s="33"/>
      <c r="BJ349" s="33"/>
      <c r="BK349" s="33"/>
      <c r="BL349" s="33"/>
    </row>
    <row r="350" spans="58:64" ht="15.75" customHeight="1">
      <c r="BF350" s="33"/>
      <c r="BG350" s="33"/>
      <c r="BH350" s="33"/>
      <c r="BI350" s="33"/>
      <c r="BJ350" s="33"/>
      <c r="BK350" s="33"/>
      <c r="BL350" s="33"/>
    </row>
    <row r="351" spans="58:64" ht="15.75" customHeight="1">
      <c r="BF351" s="33"/>
      <c r="BG351" s="33"/>
      <c r="BH351" s="33"/>
      <c r="BI351" s="33"/>
      <c r="BJ351" s="33"/>
      <c r="BK351" s="33"/>
      <c r="BL351" s="33"/>
    </row>
    <row r="352" spans="58:64" ht="15.75" customHeight="1">
      <c r="BF352" s="33"/>
      <c r="BG352" s="33"/>
      <c r="BH352" s="33"/>
      <c r="BI352" s="33"/>
      <c r="BJ352" s="33"/>
      <c r="BK352" s="33"/>
      <c r="BL352" s="33"/>
    </row>
    <row r="353" spans="58:64" ht="15.75" customHeight="1">
      <c r="BF353" s="33"/>
      <c r="BG353" s="33"/>
      <c r="BH353" s="33"/>
      <c r="BI353" s="33"/>
      <c r="BJ353" s="33"/>
      <c r="BK353" s="33"/>
      <c r="BL353" s="33"/>
    </row>
    <row r="354" spans="58:64" ht="15.75" customHeight="1">
      <c r="BF354" s="33"/>
      <c r="BG354" s="33"/>
      <c r="BH354" s="33"/>
      <c r="BI354" s="33"/>
      <c r="BJ354" s="33"/>
      <c r="BK354" s="33"/>
      <c r="BL354" s="33"/>
    </row>
    <row r="355" spans="58:64" ht="15.75" customHeight="1">
      <c r="BF355" s="33"/>
      <c r="BG355" s="33"/>
      <c r="BH355" s="33"/>
      <c r="BI355" s="33"/>
      <c r="BJ355" s="33"/>
      <c r="BK355" s="33"/>
      <c r="BL355" s="33"/>
    </row>
    <row r="356" spans="58:64" ht="15.75" customHeight="1">
      <c r="BF356" s="33"/>
      <c r="BG356" s="33"/>
      <c r="BH356" s="33"/>
      <c r="BI356" s="33"/>
      <c r="BJ356" s="33"/>
      <c r="BK356" s="33"/>
      <c r="BL356" s="33"/>
    </row>
    <row r="357" spans="58:64" ht="15.75" customHeight="1">
      <c r="BF357" s="33"/>
      <c r="BG357" s="33"/>
      <c r="BH357" s="33"/>
      <c r="BI357" s="33"/>
      <c r="BJ357" s="33"/>
      <c r="BK357" s="33"/>
      <c r="BL357" s="33"/>
    </row>
    <row r="358" spans="58:64" ht="15.75" customHeight="1">
      <c r="BF358" s="33"/>
      <c r="BG358" s="33"/>
      <c r="BH358" s="33"/>
      <c r="BI358" s="33"/>
      <c r="BJ358" s="33"/>
      <c r="BK358" s="33"/>
      <c r="BL358" s="33"/>
    </row>
    <row r="359" spans="58:64" ht="15.75" customHeight="1">
      <c r="BF359" s="33"/>
      <c r="BG359" s="33"/>
      <c r="BH359" s="33"/>
      <c r="BI359" s="33"/>
      <c r="BJ359" s="33"/>
      <c r="BK359" s="33"/>
      <c r="BL359" s="33"/>
    </row>
    <row r="360" spans="58:64" ht="15.75" customHeight="1">
      <c r="BF360" s="33"/>
      <c r="BG360" s="33"/>
      <c r="BH360" s="33"/>
      <c r="BI360" s="33"/>
      <c r="BJ360" s="33"/>
      <c r="BK360" s="33"/>
      <c r="BL360" s="33"/>
    </row>
    <row r="361" spans="58:64" ht="15.75" customHeight="1">
      <c r="BF361" s="33"/>
      <c r="BG361" s="33"/>
      <c r="BH361" s="33"/>
      <c r="BI361" s="33"/>
      <c r="BJ361" s="33"/>
      <c r="BK361" s="33"/>
      <c r="BL361" s="33"/>
    </row>
    <row r="362" spans="58:64" ht="15.75" customHeight="1">
      <c r="BF362" s="33"/>
      <c r="BG362" s="33"/>
      <c r="BH362" s="33"/>
      <c r="BI362" s="33"/>
      <c r="BJ362" s="33"/>
      <c r="BK362" s="33"/>
      <c r="BL362" s="33"/>
    </row>
    <row r="363" spans="58:64" ht="15.75" customHeight="1">
      <c r="BF363" s="33"/>
      <c r="BG363" s="33"/>
      <c r="BH363" s="33"/>
      <c r="BI363" s="33"/>
      <c r="BJ363" s="33"/>
      <c r="BK363" s="33"/>
      <c r="BL363" s="33"/>
    </row>
    <row r="364" spans="58:64" ht="15.75" customHeight="1">
      <c r="BF364" s="33"/>
      <c r="BG364" s="33"/>
      <c r="BH364" s="33"/>
      <c r="BI364" s="33"/>
      <c r="BJ364" s="33"/>
      <c r="BK364" s="33"/>
      <c r="BL364" s="33"/>
    </row>
    <row r="365" spans="58:64" ht="15.75" customHeight="1">
      <c r="BF365" s="33"/>
      <c r="BG365" s="33"/>
      <c r="BH365" s="33"/>
      <c r="BI365" s="33"/>
      <c r="BJ365" s="33"/>
      <c r="BK365" s="33"/>
      <c r="BL365" s="33"/>
    </row>
    <row r="366" spans="58:64" ht="15.75" customHeight="1">
      <c r="BF366" s="33"/>
      <c r="BG366" s="33"/>
      <c r="BH366" s="33"/>
      <c r="BI366" s="33"/>
      <c r="BJ366" s="33"/>
      <c r="BK366" s="33"/>
      <c r="BL366" s="33"/>
    </row>
    <row r="367" spans="58:64" ht="15.75" customHeight="1">
      <c r="BF367" s="33"/>
      <c r="BG367" s="33"/>
      <c r="BH367" s="33"/>
      <c r="BI367" s="33"/>
      <c r="BJ367" s="33"/>
      <c r="BK367" s="33"/>
      <c r="BL367" s="33"/>
    </row>
    <row r="368" spans="58:64" ht="15.75" customHeight="1">
      <c r="BF368" s="33"/>
      <c r="BG368" s="33"/>
      <c r="BH368" s="33"/>
      <c r="BI368" s="33"/>
      <c r="BJ368" s="33"/>
      <c r="BK368" s="33"/>
      <c r="BL368" s="33"/>
    </row>
    <row r="369" spans="58:64" ht="15.75" customHeight="1">
      <c r="BF369" s="33"/>
      <c r="BG369" s="33"/>
      <c r="BH369" s="33"/>
      <c r="BI369" s="33"/>
      <c r="BJ369" s="33"/>
      <c r="BK369" s="33"/>
      <c r="BL369" s="33"/>
    </row>
    <row r="370" spans="58:64" ht="15.75" customHeight="1">
      <c r="BF370" s="33"/>
      <c r="BG370" s="33"/>
      <c r="BH370" s="33"/>
      <c r="BI370" s="33"/>
      <c r="BJ370" s="33"/>
      <c r="BK370" s="33"/>
      <c r="BL370" s="33"/>
    </row>
    <row r="371" spans="58:64" ht="15.75" customHeight="1">
      <c r="BF371" s="33"/>
      <c r="BG371" s="33"/>
      <c r="BH371" s="33"/>
      <c r="BI371" s="33"/>
      <c r="BJ371" s="33"/>
      <c r="BK371" s="33"/>
      <c r="BL371" s="33"/>
    </row>
    <row r="372" spans="58:64" ht="15.75" customHeight="1">
      <c r="BF372" s="33"/>
      <c r="BG372" s="33"/>
      <c r="BH372" s="33"/>
      <c r="BI372" s="33"/>
      <c r="BJ372" s="33"/>
      <c r="BK372" s="33"/>
      <c r="BL372" s="33"/>
    </row>
    <row r="373" spans="58:64" ht="15.75" customHeight="1">
      <c r="BF373" s="33"/>
      <c r="BG373" s="33"/>
      <c r="BH373" s="33"/>
      <c r="BI373" s="33"/>
      <c r="BJ373" s="33"/>
      <c r="BK373" s="33"/>
      <c r="BL373" s="33"/>
    </row>
    <row r="374" spans="58:64" ht="15.75" customHeight="1">
      <c r="BF374" s="33"/>
      <c r="BG374" s="33"/>
      <c r="BH374" s="33"/>
      <c r="BI374" s="33"/>
      <c r="BJ374" s="33"/>
      <c r="BK374" s="33"/>
      <c r="BL374" s="33"/>
    </row>
    <row r="375" spans="58:64" ht="15.75" customHeight="1">
      <c r="BF375" s="33"/>
      <c r="BG375" s="33"/>
      <c r="BH375" s="33"/>
      <c r="BI375" s="33"/>
      <c r="BJ375" s="33"/>
      <c r="BK375" s="33"/>
      <c r="BL375" s="33"/>
    </row>
    <row r="376" spans="58:64" ht="15.75" customHeight="1">
      <c r="BF376" s="33"/>
      <c r="BG376" s="33"/>
      <c r="BH376" s="33"/>
      <c r="BI376" s="33"/>
      <c r="BJ376" s="33"/>
      <c r="BK376" s="33"/>
      <c r="BL376" s="33"/>
    </row>
    <row r="377" spans="58:64" ht="15.75" customHeight="1">
      <c r="BF377" s="33"/>
      <c r="BG377" s="33"/>
      <c r="BH377" s="33"/>
      <c r="BI377" s="33"/>
      <c r="BJ377" s="33"/>
      <c r="BK377" s="33"/>
      <c r="BL377" s="33"/>
    </row>
    <row r="378" spans="58:64" ht="15.75" customHeight="1">
      <c r="BF378" s="33"/>
      <c r="BG378" s="33"/>
      <c r="BH378" s="33"/>
      <c r="BI378" s="33"/>
      <c r="BJ378" s="33"/>
      <c r="BK378" s="33"/>
      <c r="BL378" s="33"/>
    </row>
    <row r="379" spans="58:64" ht="15.75" customHeight="1">
      <c r="BF379" s="33"/>
      <c r="BG379" s="33"/>
      <c r="BH379" s="33"/>
      <c r="BI379" s="33"/>
      <c r="BJ379" s="33"/>
      <c r="BK379" s="33"/>
      <c r="BL379" s="33"/>
    </row>
    <row r="380" spans="58:64" ht="15.75" customHeight="1">
      <c r="BF380" s="33"/>
      <c r="BG380" s="33"/>
      <c r="BH380" s="33"/>
      <c r="BI380" s="33"/>
      <c r="BJ380" s="33"/>
      <c r="BK380" s="33"/>
      <c r="BL380" s="33"/>
    </row>
    <row r="381" spans="58:64" ht="15.75" customHeight="1">
      <c r="BF381" s="33"/>
      <c r="BG381" s="33"/>
      <c r="BH381" s="33"/>
      <c r="BI381" s="33"/>
      <c r="BJ381" s="33"/>
      <c r="BK381" s="33"/>
      <c r="BL381" s="33"/>
    </row>
    <row r="382" spans="58:64" ht="15.75" customHeight="1">
      <c r="BF382" s="33"/>
      <c r="BG382" s="33"/>
      <c r="BH382" s="33"/>
      <c r="BI382" s="33"/>
      <c r="BJ382" s="33"/>
      <c r="BK382" s="33"/>
      <c r="BL382" s="33"/>
    </row>
    <row r="383" spans="58:64" ht="15.75" customHeight="1">
      <c r="BF383" s="33"/>
      <c r="BG383" s="33"/>
      <c r="BH383" s="33"/>
      <c r="BI383" s="33"/>
      <c r="BJ383" s="33"/>
      <c r="BK383" s="33"/>
      <c r="BL383" s="33"/>
    </row>
    <row r="384" spans="58:64" ht="15.75" customHeight="1">
      <c r="BF384" s="33"/>
      <c r="BG384" s="33"/>
      <c r="BH384" s="33"/>
      <c r="BI384" s="33"/>
      <c r="BJ384" s="33"/>
      <c r="BK384" s="33"/>
      <c r="BL384" s="33"/>
    </row>
    <row r="385" spans="58:64" ht="15.75" customHeight="1">
      <c r="BF385" s="33"/>
      <c r="BG385" s="33"/>
      <c r="BH385" s="33"/>
      <c r="BI385" s="33"/>
      <c r="BJ385" s="33"/>
      <c r="BK385" s="33"/>
      <c r="BL385" s="33"/>
    </row>
    <row r="386" spans="58:64" ht="15.75" customHeight="1">
      <c r="BF386" s="33"/>
      <c r="BG386" s="33"/>
      <c r="BH386" s="33"/>
      <c r="BI386" s="33"/>
      <c r="BJ386" s="33"/>
      <c r="BK386" s="33"/>
      <c r="BL386" s="33"/>
    </row>
    <row r="387" spans="58:64" ht="15.75" customHeight="1">
      <c r="BF387" s="33"/>
      <c r="BG387" s="33"/>
      <c r="BH387" s="33"/>
      <c r="BI387" s="33"/>
      <c r="BJ387" s="33"/>
      <c r="BK387" s="33"/>
      <c r="BL387" s="33"/>
    </row>
    <row r="388" spans="58:64" ht="15.75" customHeight="1">
      <c r="BF388" s="33"/>
      <c r="BG388" s="33"/>
      <c r="BH388" s="33"/>
      <c r="BI388" s="33"/>
      <c r="BJ388" s="33"/>
      <c r="BK388" s="33"/>
      <c r="BL388" s="33"/>
    </row>
    <row r="389" spans="58:64" ht="15.75" customHeight="1">
      <c r="BF389" s="33"/>
      <c r="BG389" s="33"/>
      <c r="BH389" s="33"/>
      <c r="BI389" s="33"/>
      <c r="BJ389" s="33"/>
      <c r="BK389" s="33"/>
      <c r="BL389" s="33"/>
    </row>
    <row r="390" spans="58:64" ht="15.75" customHeight="1">
      <c r="BF390" s="33"/>
      <c r="BG390" s="33"/>
      <c r="BH390" s="33"/>
      <c r="BI390" s="33"/>
      <c r="BJ390" s="33"/>
      <c r="BK390" s="33"/>
      <c r="BL390" s="33"/>
    </row>
    <row r="391" spans="58:64" ht="15.75" customHeight="1">
      <c r="BF391" s="33"/>
      <c r="BG391" s="33"/>
      <c r="BH391" s="33"/>
      <c r="BI391" s="33"/>
      <c r="BJ391" s="33"/>
      <c r="BK391" s="33"/>
      <c r="BL391" s="33"/>
    </row>
    <row r="392" spans="58:64" ht="15.75" customHeight="1">
      <c r="BF392" s="33"/>
      <c r="BG392" s="33"/>
      <c r="BH392" s="33"/>
      <c r="BI392" s="33"/>
      <c r="BJ392" s="33"/>
      <c r="BK392" s="33"/>
      <c r="BL392" s="33"/>
    </row>
    <row r="393" spans="58:64" ht="15.75" customHeight="1">
      <c r="BF393" s="33"/>
      <c r="BG393" s="33"/>
      <c r="BH393" s="33"/>
      <c r="BI393" s="33"/>
      <c r="BJ393" s="33"/>
      <c r="BK393" s="33"/>
      <c r="BL393" s="33"/>
    </row>
    <row r="394" spans="58:64" ht="15.75" customHeight="1">
      <c r="BF394" s="33"/>
      <c r="BG394" s="33"/>
      <c r="BH394" s="33"/>
      <c r="BI394" s="33"/>
      <c r="BJ394" s="33"/>
      <c r="BK394" s="33"/>
      <c r="BL394" s="33"/>
    </row>
    <row r="395" spans="58:64" ht="15.75" customHeight="1">
      <c r="BF395" s="33"/>
      <c r="BG395" s="33"/>
      <c r="BH395" s="33"/>
      <c r="BI395" s="33"/>
      <c r="BJ395" s="33"/>
      <c r="BK395" s="33"/>
      <c r="BL395" s="33"/>
    </row>
    <row r="396" spans="58:64" ht="15.75" customHeight="1">
      <c r="BF396" s="33"/>
      <c r="BG396" s="33"/>
      <c r="BH396" s="33"/>
      <c r="BI396" s="33"/>
      <c r="BJ396" s="33"/>
      <c r="BK396" s="33"/>
      <c r="BL396" s="33"/>
    </row>
    <row r="397" spans="58:64" ht="15.75" customHeight="1">
      <c r="BF397" s="33"/>
      <c r="BG397" s="33"/>
      <c r="BH397" s="33"/>
      <c r="BI397" s="33"/>
      <c r="BJ397" s="33"/>
      <c r="BK397" s="33"/>
      <c r="BL397" s="33"/>
    </row>
    <row r="398" spans="58:64" ht="15.75" customHeight="1">
      <c r="BF398" s="33"/>
      <c r="BG398" s="33"/>
      <c r="BH398" s="33"/>
      <c r="BI398" s="33"/>
      <c r="BJ398" s="33"/>
      <c r="BK398" s="33"/>
      <c r="BL398" s="33"/>
    </row>
    <row r="399" spans="58:64" ht="15.75" customHeight="1">
      <c r="BF399" s="33"/>
      <c r="BG399" s="33"/>
      <c r="BH399" s="33"/>
      <c r="BI399" s="33"/>
      <c r="BJ399" s="33"/>
      <c r="BK399" s="33"/>
      <c r="BL399" s="33"/>
    </row>
    <row r="400" spans="58:64" ht="15.75" customHeight="1">
      <c r="BF400" s="33"/>
      <c r="BG400" s="33"/>
      <c r="BH400" s="33"/>
      <c r="BI400" s="33"/>
      <c r="BJ400" s="33"/>
      <c r="BK400" s="33"/>
      <c r="BL400" s="33"/>
    </row>
    <row r="401" spans="58:64" ht="15.75" customHeight="1">
      <c r="BF401" s="33"/>
      <c r="BG401" s="33"/>
      <c r="BH401" s="33"/>
      <c r="BI401" s="33"/>
      <c r="BJ401" s="33"/>
      <c r="BK401" s="33"/>
      <c r="BL401" s="33"/>
    </row>
    <row r="402" spans="58:64" ht="15.75" customHeight="1">
      <c r="BF402" s="33"/>
      <c r="BG402" s="33"/>
      <c r="BH402" s="33"/>
      <c r="BI402" s="33"/>
      <c r="BJ402" s="33"/>
      <c r="BK402" s="33"/>
      <c r="BL402" s="33"/>
    </row>
    <row r="403" spans="58:64" ht="15.75" customHeight="1">
      <c r="BF403" s="33"/>
      <c r="BG403" s="33"/>
      <c r="BH403" s="33"/>
      <c r="BI403" s="33"/>
      <c r="BJ403" s="33"/>
      <c r="BK403" s="33"/>
      <c r="BL403" s="33"/>
    </row>
    <row r="404" spans="58:64" ht="15.75" customHeight="1">
      <c r="BF404" s="33"/>
      <c r="BG404" s="33"/>
      <c r="BH404" s="33"/>
      <c r="BI404" s="33"/>
      <c r="BJ404" s="33"/>
      <c r="BK404" s="33"/>
      <c r="BL404" s="33"/>
    </row>
    <row r="405" spans="58:64" ht="15.75" customHeight="1">
      <c r="BF405" s="33"/>
      <c r="BG405" s="33"/>
      <c r="BH405" s="33"/>
      <c r="BI405" s="33"/>
      <c r="BJ405" s="33"/>
      <c r="BK405" s="33"/>
      <c r="BL405" s="33"/>
    </row>
    <row r="406" spans="58:64" ht="15.75" customHeight="1">
      <c r="BF406" s="33"/>
      <c r="BG406" s="33"/>
      <c r="BH406" s="33"/>
      <c r="BI406" s="33"/>
      <c r="BJ406" s="33"/>
      <c r="BK406" s="33"/>
      <c r="BL406" s="33"/>
    </row>
    <row r="407" spans="58:64" ht="15.75" customHeight="1">
      <c r="BF407" s="33"/>
      <c r="BG407" s="33"/>
      <c r="BH407" s="33"/>
      <c r="BI407" s="33"/>
      <c r="BJ407" s="33"/>
      <c r="BK407" s="33"/>
      <c r="BL407" s="33"/>
    </row>
    <row r="408" spans="58:64" ht="15.75" customHeight="1">
      <c r="BF408" s="33"/>
      <c r="BG408" s="33"/>
      <c r="BH408" s="33"/>
      <c r="BI408" s="33"/>
      <c r="BJ408" s="33"/>
      <c r="BK408" s="33"/>
      <c r="BL408" s="33"/>
    </row>
    <row r="409" spans="58:64" ht="15.75" customHeight="1">
      <c r="BF409" s="33"/>
      <c r="BG409" s="33"/>
      <c r="BH409" s="33"/>
      <c r="BI409" s="33"/>
      <c r="BJ409" s="33"/>
      <c r="BK409" s="33"/>
      <c r="BL409" s="33"/>
    </row>
    <row r="410" spans="58:64" ht="15.75" customHeight="1">
      <c r="BF410" s="33"/>
      <c r="BG410" s="33"/>
      <c r="BH410" s="33"/>
      <c r="BI410" s="33"/>
      <c r="BJ410" s="33"/>
      <c r="BK410" s="33"/>
      <c r="BL410" s="33"/>
    </row>
    <row r="411" spans="58:64" ht="15.75" customHeight="1">
      <c r="BF411" s="33"/>
      <c r="BG411" s="33"/>
      <c r="BH411" s="33"/>
      <c r="BI411" s="33"/>
      <c r="BJ411" s="33"/>
      <c r="BK411" s="33"/>
      <c r="BL411" s="33"/>
    </row>
    <row r="412" spans="58:64" ht="15.75" customHeight="1">
      <c r="BF412" s="33"/>
      <c r="BG412" s="33"/>
      <c r="BH412" s="33"/>
      <c r="BI412" s="33"/>
      <c r="BJ412" s="33"/>
      <c r="BK412" s="33"/>
      <c r="BL412" s="33"/>
    </row>
    <row r="413" spans="58:64" ht="15.75" customHeight="1">
      <c r="BF413" s="33"/>
      <c r="BG413" s="33"/>
      <c r="BH413" s="33"/>
      <c r="BI413" s="33"/>
      <c r="BJ413" s="33"/>
      <c r="BK413" s="33"/>
      <c r="BL413" s="33"/>
    </row>
    <row r="414" spans="58:64" ht="15.75" customHeight="1">
      <c r="BF414" s="33"/>
      <c r="BG414" s="33"/>
      <c r="BH414" s="33"/>
      <c r="BI414" s="33"/>
      <c r="BJ414" s="33"/>
      <c r="BK414" s="33"/>
      <c r="BL414" s="33"/>
    </row>
    <row r="415" spans="58:64" ht="15.75" customHeight="1">
      <c r="BF415" s="33"/>
      <c r="BG415" s="33"/>
      <c r="BH415" s="33"/>
      <c r="BI415" s="33"/>
      <c r="BJ415" s="33"/>
      <c r="BK415" s="33"/>
      <c r="BL415" s="33"/>
    </row>
    <row r="416" spans="58:64" ht="15.75" customHeight="1">
      <c r="BF416" s="33"/>
      <c r="BG416" s="33"/>
      <c r="BH416" s="33"/>
      <c r="BI416" s="33"/>
      <c r="BJ416" s="33"/>
      <c r="BK416" s="33"/>
      <c r="BL416" s="33"/>
    </row>
    <row r="417" spans="58:64" ht="15.75" customHeight="1">
      <c r="BF417" s="33"/>
      <c r="BG417" s="33"/>
      <c r="BH417" s="33"/>
      <c r="BI417" s="33"/>
      <c r="BJ417" s="33"/>
      <c r="BK417" s="33"/>
      <c r="BL417" s="33"/>
    </row>
    <row r="418" spans="58:64" ht="15.75" customHeight="1">
      <c r="BF418" s="33"/>
      <c r="BG418" s="33"/>
      <c r="BH418" s="33"/>
      <c r="BI418" s="33"/>
      <c r="BJ418" s="33"/>
      <c r="BK418" s="33"/>
      <c r="BL418" s="33"/>
    </row>
    <row r="419" spans="58:64" ht="15.75" customHeight="1">
      <c r="BF419" s="33"/>
      <c r="BG419" s="33"/>
      <c r="BH419" s="33"/>
      <c r="BI419" s="33"/>
      <c r="BJ419" s="33"/>
      <c r="BK419" s="33"/>
      <c r="BL419" s="33"/>
    </row>
    <row r="420" spans="58:64" ht="15.75" customHeight="1">
      <c r="BF420" s="33"/>
      <c r="BG420" s="33"/>
      <c r="BH420" s="33"/>
      <c r="BI420" s="33"/>
      <c r="BJ420" s="33"/>
      <c r="BK420" s="33"/>
      <c r="BL420" s="33"/>
    </row>
    <row r="421" spans="58:64" ht="15.75" customHeight="1">
      <c r="BF421" s="33"/>
      <c r="BG421" s="33"/>
      <c r="BH421" s="33"/>
      <c r="BI421" s="33"/>
      <c r="BJ421" s="33"/>
      <c r="BK421" s="33"/>
      <c r="BL421" s="33"/>
    </row>
    <row r="422" spans="58:64" ht="15.75" customHeight="1">
      <c r="BF422" s="33"/>
      <c r="BG422" s="33"/>
      <c r="BH422" s="33"/>
      <c r="BI422" s="33"/>
      <c r="BJ422" s="33"/>
      <c r="BK422" s="33"/>
      <c r="BL422" s="33"/>
    </row>
    <row r="423" spans="58:64" ht="15.75" customHeight="1">
      <c r="BF423" s="33"/>
      <c r="BG423" s="33"/>
      <c r="BH423" s="33"/>
      <c r="BI423" s="33"/>
      <c r="BJ423" s="33"/>
      <c r="BK423" s="33"/>
      <c r="BL423" s="33"/>
    </row>
    <row r="424" spans="58:64" ht="15.75" customHeight="1">
      <c r="BF424" s="33"/>
      <c r="BG424" s="33"/>
      <c r="BH424" s="33"/>
      <c r="BI424" s="33"/>
      <c r="BJ424" s="33"/>
      <c r="BK424" s="33"/>
      <c r="BL424" s="33"/>
    </row>
    <row r="425" spans="58:64" ht="15.75" customHeight="1">
      <c r="BF425" s="33"/>
      <c r="BG425" s="33"/>
      <c r="BH425" s="33"/>
      <c r="BI425" s="33"/>
      <c r="BJ425" s="33"/>
      <c r="BK425" s="33"/>
      <c r="BL425" s="33"/>
    </row>
    <row r="426" spans="58:64" ht="15.75" customHeight="1">
      <c r="BF426" s="33"/>
      <c r="BG426" s="33"/>
      <c r="BH426" s="33"/>
      <c r="BI426" s="33"/>
      <c r="BJ426" s="33"/>
      <c r="BK426" s="33"/>
      <c r="BL426" s="33"/>
    </row>
    <row r="427" spans="58:64" ht="15.75" customHeight="1">
      <c r="BF427" s="33"/>
      <c r="BG427" s="33"/>
      <c r="BH427" s="33"/>
      <c r="BI427" s="33"/>
      <c r="BJ427" s="33"/>
      <c r="BK427" s="33"/>
      <c r="BL427" s="33"/>
    </row>
    <row r="428" spans="58:64" ht="15.75" customHeight="1">
      <c r="BF428" s="33"/>
      <c r="BG428" s="33"/>
      <c r="BH428" s="33"/>
      <c r="BI428" s="33"/>
      <c r="BJ428" s="33"/>
      <c r="BK428" s="33"/>
      <c r="BL428" s="33"/>
    </row>
    <row r="429" spans="58:64" ht="15.75" customHeight="1">
      <c r="BF429" s="33"/>
      <c r="BG429" s="33"/>
      <c r="BH429" s="33"/>
      <c r="BI429" s="33"/>
      <c r="BJ429" s="33"/>
      <c r="BK429" s="33"/>
      <c r="BL429" s="33"/>
    </row>
    <row r="430" spans="58:64" ht="15.75" customHeight="1">
      <c r="BF430" s="33"/>
      <c r="BG430" s="33"/>
      <c r="BH430" s="33"/>
      <c r="BI430" s="33"/>
      <c r="BJ430" s="33"/>
      <c r="BK430" s="33"/>
      <c r="BL430" s="33"/>
    </row>
    <row r="431" spans="58:64" ht="15.75" customHeight="1">
      <c r="BF431" s="33"/>
      <c r="BG431" s="33"/>
      <c r="BH431" s="33"/>
      <c r="BI431" s="33"/>
      <c r="BJ431" s="33"/>
      <c r="BK431" s="33"/>
      <c r="BL431" s="33"/>
    </row>
    <row r="432" spans="58:64" ht="15.75" customHeight="1">
      <c r="BF432" s="33"/>
      <c r="BG432" s="33"/>
      <c r="BH432" s="33"/>
      <c r="BI432" s="33"/>
      <c r="BJ432" s="33"/>
      <c r="BK432" s="33"/>
      <c r="BL432" s="33"/>
    </row>
    <row r="433" spans="58:64" ht="15.75" customHeight="1">
      <c r="BF433" s="33"/>
      <c r="BG433" s="33"/>
      <c r="BH433" s="33"/>
      <c r="BI433" s="33"/>
      <c r="BJ433" s="33"/>
      <c r="BK433" s="33"/>
      <c r="BL433" s="33"/>
    </row>
    <row r="434" spans="58:64" ht="15.75" customHeight="1">
      <c r="BF434" s="33"/>
      <c r="BG434" s="33"/>
      <c r="BH434" s="33"/>
      <c r="BI434" s="33"/>
      <c r="BJ434" s="33"/>
      <c r="BK434" s="33"/>
      <c r="BL434" s="33"/>
    </row>
    <row r="435" spans="58:64" ht="15.75" customHeight="1">
      <c r="BF435" s="33"/>
      <c r="BG435" s="33"/>
      <c r="BH435" s="33"/>
      <c r="BI435" s="33"/>
      <c r="BJ435" s="33"/>
      <c r="BK435" s="33"/>
      <c r="BL435" s="33"/>
    </row>
    <row r="436" spans="58:64" ht="15.75" customHeight="1">
      <c r="BF436" s="33"/>
      <c r="BG436" s="33"/>
      <c r="BH436" s="33"/>
      <c r="BI436" s="33"/>
      <c r="BJ436" s="33"/>
      <c r="BK436" s="33"/>
      <c r="BL436" s="33"/>
    </row>
    <row r="437" spans="58:64" ht="15.75" customHeight="1">
      <c r="BF437" s="33"/>
      <c r="BG437" s="33"/>
      <c r="BH437" s="33"/>
      <c r="BI437" s="33"/>
      <c r="BJ437" s="33"/>
      <c r="BK437" s="33"/>
      <c r="BL437" s="33"/>
    </row>
    <row r="438" spans="58:64" ht="15.75" customHeight="1">
      <c r="BF438" s="33"/>
      <c r="BG438" s="33"/>
      <c r="BH438" s="33"/>
      <c r="BI438" s="33"/>
      <c r="BJ438" s="33"/>
      <c r="BK438" s="33"/>
      <c r="BL438" s="33"/>
    </row>
    <row r="439" spans="58:64" ht="15.75" customHeight="1">
      <c r="BF439" s="33"/>
      <c r="BG439" s="33"/>
      <c r="BH439" s="33"/>
      <c r="BI439" s="33"/>
      <c r="BJ439" s="33"/>
      <c r="BK439" s="33"/>
      <c r="BL439" s="33"/>
    </row>
    <row r="440" spans="58:64" ht="15.75" customHeight="1">
      <c r="BF440" s="33"/>
      <c r="BG440" s="33"/>
      <c r="BH440" s="33"/>
      <c r="BI440" s="33"/>
      <c r="BJ440" s="33"/>
      <c r="BK440" s="33"/>
      <c r="BL440" s="33"/>
    </row>
    <row r="441" spans="58:64" ht="15.75" customHeight="1">
      <c r="BF441" s="33"/>
      <c r="BG441" s="33"/>
      <c r="BH441" s="33"/>
      <c r="BI441" s="33"/>
      <c r="BJ441" s="33"/>
      <c r="BK441" s="33"/>
      <c r="BL441" s="33"/>
    </row>
    <row r="442" spans="58:64" ht="15.75" customHeight="1">
      <c r="BF442" s="33"/>
      <c r="BG442" s="33"/>
      <c r="BH442" s="33"/>
      <c r="BI442" s="33"/>
      <c r="BJ442" s="33"/>
      <c r="BK442" s="33"/>
      <c r="BL442" s="33"/>
    </row>
    <row r="443" spans="58:64" ht="15.75" customHeight="1">
      <c r="BF443" s="33"/>
      <c r="BG443" s="33"/>
      <c r="BH443" s="33"/>
      <c r="BI443" s="33"/>
      <c r="BJ443" s="33"/>
      <c r="BK443" s="33"/>
      <c r="BL443" s="33"/>
    </row>
    <row r="444" spans="58:64" ht="15.75" customHeight="1">
      <c r="BF444" s="33"/>
      <c r="BG444" s="33"/>
      <c r="BH444" s="33"/>
      <c r="BI444" s="33"/>
      <c r="BJ444" s="33"/>
      <c r="BK444" s="33"/>
      <c r="BL444" s="33"/>
    </row>
    <row r="445" spans="58:64" ht="15.75" customHeight="1">
      <c r="BF445" s="33"/>
      <c r="BG445" s="33"/>
      <c r="BH445" s="33"/>
      <c r="BI445" s="33"/>
      <c r="BJ445" s="33"/>
      <c r="BK445" s="33"/>
      <c r="BL445" s="33"/>
    </row>
    <row r="446" spans="58:64" ht="15.75" customHeight="1">
      <c r="BF446" s="33"/>
      <c r="BG446" s="33"/>
      <c r="BH446" s="33"/>
      <c r="BI446" s="33"/>
      <c r="BJ446" s="33"/>
      <c r="BK446" s="33"/>
      <c r="BL446" s="33"/>
    </row>
    <row r="447" spans="58:64" ht="15.75" customHeight="1">
      <c r="BF447" s="33"/>
      <c r="BG447" s="33"/>
      <c r="BH447" s="33"/>
      <c r="BI447" s="33"/>
      <c r="BJ447" s="33"/>
      <c r="BK447" s="33"/>
      <c r="BL447" s="33"/>
    </row>
    <row r="448" spans="58:64" ht="15.75" customHeight="1">
      <c r="BF448" s="33"/>
      <c r="BG448" s="33"/>
      <c r="BH448" s="33"/>
      <c r="BI448" s="33"/>
      <c r="BJ448" s="33"/>
      <c r="BK448" s="33"/>
      <c r="BL448" s="33"/>
    </row>
    <row r="449" spans="58:64" ht="15.75" customHeight="1">
      <c r="BF449" s="33"/>
      <c r="BG449" s="33"/>
      <c r="BH449" s="33"/>
      <c r="BI449" s="33"/>
      <c r="BJ449" s="33"/>
      <c r="BK449" s="33"/>
      <c r="BL449" s="33"/>
    </row>
    <row r="450" spans="58:64" ht="15.75" customHeight="1">
      <c r="BF450" s="33"/>
      <c r="BG450" s="33"/>
      <c r="BH450" s="33"/>
      <c r="BI450" s="33"/>
      <c r="BJ450" s="33"/>
      <c r="BK450" s="33"/>
      <c r="BL450" s="33"/>
    </row>
    <row r="451" spans="58:64" ht="15.75" customHeight="1">
      <c r="BF451" s="33"/>
      <c r="BG451" s="33"/>
      <c r="BH451" s="33"/>
      <c r="BI451" s="33"/>
      <c r="BJ451" s="33"/>
      <c r="BK451" s="33"/>
      <c r="BL451" s="33"/>
    </row>
    <row r="452" spans="58:64" ht="15.75" customHeight="1">
      <c r="BF452" s="33"/>
      <c r="BG452" s="33"/>
      <c r="BH452" s="33"/>
      <c r="BI452" s="33"/>
      <c r="BJ452" s="33"/>
      <c r="BK452" s="33"/>
      <c r="BL452" s="33"/>
    </row>
    <row r="453" spans="58:64" ht="15.75" customHeight="1">
      <c r="BF453" s="33"/>
      <c r="BG453" s="33"/>
      <c r="BH453" s="33"/>
      <c r="BI453" s="33"/>
      <c r="BJ453" s="33"/>
      <c r="BK453" s="33"/>
      <c r="BL453" s="33"/>
    </row>
    <row r="454" spans="58:64" ht="15.75" customHeight="1">
      <c r="BF454" s="33"/>
      <c r="BG454" s="33"/>
      <c r="BH454" s="33"/>
      <c r="BI454" s="33"/>
      <c r="BJ454" s="33"/>
      <c r="BK454" s="33"/>
      <c r="BL454" s="33"/>
    </row>
    <row r="455" spans="58:64" ht="15.75" customHeight="1">
      <c r="BF455" s="33"/>
      <c r="BG455" s="33"/>
      <c r="BH455" s="33"/>
      <c r="BI455" s="33"/>
      <c r="BJ455" s="33"/>
      <c r="BK455" s="33"/>
      <c r="BL455" s="33"/>
    </row>
    <row r="456" spans="58:64" ht="15.75" customHeight="1">
      <c r="BF456" s="33"/>
      <c r="BG456" s="33"/>
      <c r="BH456" s="33"/>
      <c r="BI456" s="33"/>
      <c r="BJ456" s="33"/>
      <c r="BK456" s="33"/>
      <c r="BL456" s="33"/>
    </row>
    <row r="457" spans="58:64" ht="15.75" customHeight="1">
      <c r="BF457" s="33"/>
      <c r="BG457" s="33"/>
      <c r="BH457" s="33"/>
      <c r="BI457" s="33"/>
      <c r="BJ457" s="33"/>
      <c r="BK457" s="33"/>
      <c r="BL457" s="33"/>
    </row>
    <row r="458" spans="58:64" ht="15.75" customHeight="1">
      <c r="BF458" s="33"/>
      <c r="BG458" s="33"/>
      <c r="BH458" s="33"/>
      <c r="BI458" s="33"/>
      <c r="BJ458" s="33"/>
      <c r="BK458" s="33"/>
      <c r="BL458" s="33"/>
    </row>
    <row r="459" spans="58:64" ht="15.75" customHeight="1">
      <c r="BF459" s="33"/>
      <c r="BG459" s="33"/>
      <c r="BH459" s="33"/>
      <c r="BI459" s="33"/>
      <c r="BJ459" s="33"/>
      <c r="BK459" s="33"/>
      <c r="BL459" s="33"/>
    </row>
    <row r="460" spans="58:64" ht="15.75" customHeight="1">
      <c r="BF460" s="33"/>
      <c r="BG460" s="33"/>
      <c r="BH460" s="33"/>
      <c r="BI460" s="33"/>
      <c r="BJ460" s="33"/>
      <c r="BK460" s="33"/>
      <c r="BL460" s="33"/>
    </row>
    <row r="461" spans="58:64" ht="15.75" customHeight="1">
      <c r="BF461" s="33"/>
      <c r="BG461" s="33"/>
      <c r="BH461" s="33"/>
      <c r="BI461" s="33"/>
      <c r="BJ461" s="33"/>
      <c r="BK461" s="33"/>
      <c r="BL461" s="33"/>
    </row>
    <row r="462" spans="58:64" ht="15.75" customHeight="1">
      <c r="BF462" s="33"/>
      <c r="BG462" s="33"/>
      <c r="BH462" s="33"/>
      <c r="BI462" s="33"/>
      <c r="BJ462" s="33"/>
      <c r="BK462" s="33"/>
      <c r="BL462" s="33"/>
    </row>
    <row r="463" spans="58:64" ht="15.75" customHeight="1">
      <c r="BF463" s="33"/>
      <c r="BG463" s="33"/>
      <c r="BH463" s="33"/>
      <c r="BI463" s="33"/>
      <c r="BJ463" s="33"/>
      <c r="BK463" s="33"/>
      <c r="BL463" s="33"/>
    </row>
    <row r="464" spans="58:64" ht="15.75" customHeight="1">
      <c r="BF464" s="33"/>
      <c r="BG464" s="33"/>
      <c r="BH464" s="33"/>
      <c r="BI464" s="33"/>
      <c r="BJ464" s="33"/>
      <c r="BK464" s="33"/>
      <c r="BL464" s="33"/>
    </row>
    <row r="465" spans="58:64" ht="15.75" customHeight="1">
      <c r="BF465" s="33"/>
      <c r="BG465" s="33"/>
      <c r="BH465" s="33"/>
      <c r="BI465" s="33"/>
      <c r="BJ465" s="33"/>
      <c r="BK465" s="33"/>
      <c r="BL465" s="33"/>
    </row>
    <row r="466" spans="58:64" ht="15.75" customHeight="1">
      <c r="BF466" s="33"/>
      <c r="BG466" s="33"/>
      <c r="BH466" s="33"/>
      <c r="BI466" s="33"/>
      <c r="BJ466" s="33"/>
      <c r="BK466" s="33"/>
      <c r="BL466" s="33"/>
    </row>
    <row r="467" spans="58:64" ht="15.75" customHeight="1">
      <c r="BF467" s="33"/>
      <c r="BG467" s="33"/>
      <c r="BH467" s="33"/>
      <c r="BI467" s="33"/>
      <c r="BJ467" s="33"/>
      <c r="BK467" s="33"/>
      <c r="BL467" s="33"/>
    </row>
    <row r="468" spans="58:64" ht="15.75" customHeight="1">
      <c r="BF468" s="33"/>
      <c r="BG468" s="33"/>
      <c r="BH468" s="33"/>
      <c r="BI468" s="33"/>
      <c r="BJ468" s="33"/>
      <c r="BK468" s="33"/>
      <c r="BL468" s="33"/>
    </row>
    <row r="469" spans="58:64" ht="15.75" customHeight="1">
      <c r="BF469" s="33"/>
      <c r="BG469" s="33"/>
      <c r="BH469" s="33"/>
      <c r="BI469" s="33"/>
      <c r="BJ469" s="33"/>
      <c r="BK469" s="33"/>
      <c r="BL469" s="33"/>
    </row>
    <row r="470" spans="58:64" ht="15.75" customHeight="1">
      <c r="BF470" s="33"/>
      <c r="BG470" s="33"/>
      <c r="BH470" s="33"/>
      <c r="BI470" s="33"/>
      <c r="BJ470" s="33"/>
      <c r="BK470" s="33"/>
      <c r="BL470" s="33"/>
    </row>
    <row r="471" spans="58:64" ht="15.75" customHeight="1">
      <c r="BF471" s="33"/>
      <c r="BG471" s="33"/>
      <c r="BH471" s="33"/>
      <c r="BI471" s="33"/>
      <c r="BJ471" s="33"/>
      <c r="BK471" s="33"/>
      <c r="BL471" s="33"/>
    </row>
    <row r="472" spans="58:64" ht="15.75" customHeight="1">
      <c r="BF472" s="33"/>
      <c r="BG472" s="33"/>
      <c r="BH472" s="33"/>
      <c r="BI472" s="33"/>
      <c r="BJ472" s="33"/>
      <c r="BK472" s="33"/>
      <c r="BL472" s="33"/>
    </row>
    <row r="473" spans="58:64" ht="15.75" customHeight="1">
      <c r="BF473" s="33"/>
      <c r="BG473" s="33"/>
      <c r="BH473" s="33"/>
      <c r="BI473" s="33"/>
      <c r="BJ473" s="33"/>
      <c r="BK473" s="33"/>
      <c r="BL473" s="33"/>
    </row>
    <row r="474" spans="58:64" ht="15.75" customHeight="1">
      <c r="BF474" s="33"/>
      <c r="BG474" s="33"/>
      <c r="BH474" s="33"/>
      <c r="BI474" s="33"/>
      <c r="BJ474" s="33"/>
      <c r="BK474" s="33"/>
      <c r="BL474" s="33"/>
    </row>
    <row r="475" spans="58:64" ht="15.75" customHeight="1">
      <c r="BF475" s="33"/>
      <c r="BG475" s="33"/>
      <c r="BH475" s="33"/>
      <c r="BI475" s="33"/>
      <c r="BJ475" s="33"/>
      <c r="BK475" s="33"/>
      <c r="BL475" s="33"/>
    </row>
    <row r="476" spans="58:64" ht="15.75" customHeight="1">
      <c r="BF476" s="33"/>
      <c r="BG476" s="33"/>
      <c r="BH476" s="33"/>
      <c r="BI476" s="33"/>
      <c r="BJ476" s="33"/>
      <c r="BK476" s="33"/>
      <c r="BL476" s="33"/>
    </row>
    <row r="477" spans="58:64" ht="15.75" customHeight="1">
      <c r="BF477" s="33"/>
      <c r="BG477" s="33"/>
      <c r="BH477" s="33"/>
      <c r="BI477" s="33"/>
      <c r="BJ477" s="33"/>
      <c r="BK477" s="33"/>
      <c r="BL477" s="33"/>
    </row>
    <row r="478" spans="58:64" ht="15.75" customHeight="1">
      <c r="BF478" s="33"/>
      <c r="BG478" s="33"/>
      <c r="BH478" s="33"/>
      <c r="BI478" s="33"/>
      <c r="BJ478" s="33"/>
      <c r="BK478" s="33"/>
      <c r="BL478" s="33"/>
    </row>
    <row r="479" spans="58:64" ht="15.75" customHeight="1">
      <c r="BF479" s="33"/>
      <c r="BG479" s="33"/>
      <c r="BH479" s="33"/>
      <c r="BI479" s="33"/>
      <c r="BJ479" s="33"/>
      <c r="BK479" s="33"/>
      <c r="BL479" s="33"/>
    </row>
    <row r="480" spans="58:64" ht="15.75" customHeight="1">
      <c r="BF480" s="33"/>
      <c r="BG480" s="33"/>
      <c r="BH480" s="33"/>
      <c r="BI480" s="33"/>
      <c r="BJ480" s="33"/>
      <c r="BK480" s="33"/>
      <c r="BL480" s="33"/>
    </row>
    <row r="481" spans="58:64" ht="15.75" customHeight="1">
      <c r="BF481" s="33"/>
      <c r="BG481" s="33"/>
      <c r="BH481" s="33"/>
      <c r="BI481" s="33"/>
      <c r="BJ481" s="33"/>
      <c r="BK481" s="33"/>
      <c r="BL481" s="33"/>
    </row>
    <row r="482" spans="58:64" ht="15.75" customHeight="1">
      <c r="BF482" s="33"/>
      <c r="BG482" s="33"/>
      <c r="BH482" s="33"/>
      <c r="BI482" s="33"/>
      <c r="BJ482" s="33"/>
      <c r="BK482" s="33"/>
      <c r="BL482" s="33"/>
    </row>
    <row r="483" spans="58:64" ht="15.75" customHeight="1">
      <c r="BF483" s="33"/>
      <c r="BG483" s="33"/>
      <c r="BH483" s="33"/>
      <c r="BI483" s="33"/>
      <c r="BJ483" s="33"/>
      <c r="BK483" s="33"/>
      <c r="BL483" s="33"/>
    </row>
    <row r="484" spans="58:64" ht="15.75" customHeight="1">
      <c r="BF484" s="33"/>
      <c r="BG484" s="33"/>
      <c r="BH484" s="33"/>
      <c r="BI484" s="33"/>
      <c r="BJ484" s="33"/>
      <c r="BK484" s="33"/>
      <c r="BL484" s="33"/>
    </row>
    <row r="485" spans="58:64" ht="15.75" customHeight="1">
      <c r="BF485" s="33"/>
      <c r="BG485" s="33"/>
      <c r="BH485" s="33"/>
      <c r="BI485" s="33"/>
      <c r="BJ485" s="33"/>
      <c r="BK485" s="33"/>
      <c r="BL485" s="33"/>
    </row>
    <row r="486" spans="58:64" ht="15.75" customHeight="1">
      <c r="BF486" s="33"/>
      <c r="BG486" s="33"/>
      <c r="BH486" s="33"/>
      <c r="BI486" s="33"/>
      <c r="BJ486" s="33"/>
      <c r="BK486" s="33"/>
      <c r="BL486" s="33"/>
    </row>
    <row r="487" spans="58:64" ht="15.75" customHeight="1">
      <c r="BF487" s="33"/>
      <c r="BG487" s="33"/>
      <c r="BH487" s="33"/>
      <c r="BI487" s="33"/>
      <c r="BJ487" s="33"/>
      <c r="BK487" s="33"/>
      <c r="BL487" s="33"/>
    </row>
    <row r="488" spans="58:64" ht="15.75" customHeight="1">
      <c r="BF488" s="33"/>
      <c r="BG488" s="33"/>
      <c r="BH488" s="33"/>
      <c r="BI488" s="33"/>
      <c r="BJ488" s="33"/>
      <c r="BK488" s="33"/>
      <c r="BL488" s="33"/>
    </row>
    <row r="489" spans="58:64" ht="15.75" customHeight="1">
      <c r="BF489" s="33"/>
      <c r="BG489" s="33"/>
      <c r="BH489" s="33"/>
      <c r="BI489" s="33"/>
      <c r="BJ489" s="33"/>
      <c r="BK489" s="33"/>
      <c r="BL489" s="33"/>
    </row>
    <row r="490" spans="58:64" ht="15.75" customHeight="1">
      <c r="BF490" s="33"/>
      <c r="BG490" s="33"/>
      <c r="BH490" s="33"/>
      <c r="BI490" s="33"/>
      <c r="BJ490" s="33"/>
      <c r="BK490" s="33"/>
      <c r="BL490" s="33"/>
    </row>
    <row r="491" spans="58:64" ht="15.75" customHeight="1">
      <c r="BF491" s="33"/>
      <c r="BG491" s="33"/>
      <c r="BH491" s="33"/>
      <c r="BI491" s="33"/>
      <c r="BJ491" s="33"/>
      <c r="BK491" s="33"/>
      <c r="BL491" s="33"/>
    </row>
    <row r="492" spans="58:64" ht="15.75" customHeight="1">
      <c r="BF492" s="33"/>
      <c r="BG492" s="33"/>
      <c r="BH492" s="33"/>
      <c r="BI492" s="33"/>
      <c r="BJ492" s="33"/>
      <c r="BK492" s="33"/>
      <c r="BL492" s="33"/>
    </row>
    <row r="493" spans="58:64" ht="15.75" customHeight="1">
      <c r="BF493" s="33"/>
      <c r="BG493" s="33"/>
      <c r="BH493" s="33"/>
      <c r="BI493" s="33"/>
      <c r="BJ493" s="33"/>
      <c r="BK493" s="33"/>
      <c r="BL493" s="33"/>
    </row>
    <row r="494" spans="58:64" ht="15.75" customHeight="1">
      <c r="BF494" s="33"/>
      <c r="BG494" s="33"/>
      <c r="BH494" s="33"/>
      <c r="BI494" s="33"/>
      <c r="BJ494" s="33"/>
      <c r="BK494" s="33"/>
      <c r="BL494" s="33"/>
    </row>
    <row r="495" spans="58:64" ht="15.75" customHeight="1">
      <c r="BF495" s="33"/>
      <c r="BG495" s="33"/>
      <c r="BH495" s="33"/>
      <c r="BI495" s="33"/>
      <c r="BJ495" s="33"/>
      <c r="BK495" s="33"/>
      <c r="BL495" s="33"/>
    </row>
    <row r="496" spans="58:64" ht="15.75" customHeight="1">
      <c r="BF496" s="33"/>
      <c r="BG496" s="33"/>
      <c r="BH496" s="33"/>
      <c r="BI496" s="33"/>
      <c r="BJ496" s="33"/>
      <c r="BK496" s="33"/>
      <c r="BL496" s="33"/>
    </row>
    <row r="497" spans="58:64" ht="15.75" customHeight="1">
      <c r="BF497" s="33"/>
      <c r="BG497" s="33"/>
      <c r="BH497" s="33"/>
      <c r="BI497" s="33"/>
      <c r="BJ497" s="33"/>
      <c r="BK497" s="33"/>
      <c r="BL497" s="33"/>
    </row>
    <row r="498" spans="58:64" ht="15.75" customHeight="1">
      <c r="BF498" s="33"/>
      <c r="BG498" s="33"/>
      <c r="BH498" s="33"/>
      <c r="BI498" s="33"/>
      <c r="BJ498" s="33"/>
      <c r="BK498" s="33"/>
      <c r="BL498" s="33"/>
    </row>
    <row r="499" spans="58:64" ht="15.75" customHeight="1">
      <c r="BF499" s="33"/>
      <c r="BG499" s="33"/>
      <c r="BH499" s="33"/>
      <c r="BI499" s="33"/>
      <c r="BJ499" s="33"/>
      <c r="BK499" s="33"/>
      <c r="BL499" s="33"/>
    </row>
    <row r="500" spans="58:64" ht="15.75" customHeight="1">
      <c r="BF500" s="33"/>
      <c r="BG500" s="33"/>
      <c r="BH500" s="33"/>
      <c r="BI500" s="33"/>
      <c r="BJ500" s="33"/>
      <c r="BK500" s="33"/>
      <c r="BL500" s="33"/>
    </row>
    <row r="501" spans="58:64" ht="15.75" customHeight="1">
      <c r="BF501" s="33"/>
      <c r="BG501" s="33"/>
      <c r="BH501" s="33"/>
      <c r="BI501" s="33"/>
      <c r="BJ501" s="33"/>
      <c r="BK501" s="33"/>
      <c r="BL501" s="33"/>
    </row>
    <row r="502" spans="58:64" ht="15.75" customHeight="1">
      <c r="BF502" s="33"/>
      <c r="BG502" s="33"/>
      <c r="BH502" s="33"/>
      <c r="BI502" s="33"/>
      <c r="BJ502" s="33"/>
      <c r="BK502" s="33"/>
      <c r="BL502" s="33"/>
    </row>
    <row r="503" spans="58:64" ht="15.75" customHeight="1">
      <c r="BF503" s="33"/>
      <c r="BG503" s="33"/>
      <c r="BH503" s="33"/>
      <c r="BI503" s="33"/>
      <c r="BJ503" s="33"/>
      <c r="BK503" s="33"/>
      <c r="BL503" s="33"/>
    </row>
    <row r="504" spans="58:64" ht="15.75" customHeight="1">
      <c r="BF504" s="33"/>
      <c r="BG504" s="33"/>
      <c r="BH504" s="33"/>
      <c r="BI504" s="33"/>
      <c r="BJ504" s="33"/>
      <c r="BK504" s="33"/>
      <c r="BL504" s="33"/>
    </row>
    <row r="505" spans="58:64" ht="15.75" customHeight="1">
      <c r="BF505" s="33"/>
      <c r="BG505" s="33"/>
      <c r="BH505" s="33"/>
      <c r="BI505" s="33"/>
      <c r="BJ505" s="33"/>
      <c r="BK505" s="33"/>
      <c r="BL505" s="33"/>
    </row>
    <row r="506" spans="58:64" ht="15.75" customHeight="1">
      <c r="BF506" s="33"/>
      <c r="BG506" s="33"/>
      <c r="BH506" s="33"/>
      <c r="BI506" s="33"/>
      <c r="BJ506" s="33"/>
      <c r="BK506" s="33"/>
      <c r="BL506" s="33"/>
    </row>
    <row r="507" spans="58:64" ht="15.75" customHeight="1">
      <c r="BF507" s="33"/>
      <c r="BG507" s="33"/>
      <c r="BH507" s="33"/>
      <c r="BI507" s="33"/>
      <c r="BJ507" s="33"/>
      <c r="BK507" s="33"/>
      <c r="BL507" s="33"/>
    </row>
    <row r="508" spans="58:64" ht="15.75" customHeight="1">
      <c r="BF508" s="33"/>
      <c r="BG508" s="33"/>
      <c r="BH508" s="33"/>
      <c r="BI508" s="33"/>
      <c r="BJ508" s="33"/>
      <c r="BK508" s="33"/>
      <c r="BL508" s="33"/>
    </row>
    <row r="509" spans="58:64" ht="15.75" customHeight="1">
      <c r="BF509" s="33"/>
      <c r="BG509" s="33"/>
      <c r="BH509" s="33"/>
      <c r="BI509" s="33"/>
      <c r="BJ509" s="33"/>
      <c r="BK509" s="33"/>
      <c r="BL509" s="33"/>
    </row>
    <row r="510" spans="58:64" ht="15.75" customHeight="1">
      <c r="BF510" s="33"/>
      <c r="BG510" s="33"/>
      <c r="BH510" s="33"/>
      <c r="BI510" s="33"/>
      <c r="BJ510" s="33"/>
      <c r="BK510" s="33"/>
      <c r="BL510" s="33"/>
    </row>
    <row r="511" spans="58:64" ht="15.75" customHeight="1">
      <c r="BF511" s="33"/>
      <c r="BG511" s="33"/>
      <c r="BH511" s="33"/>
      <c r="BI511" s="33"/>
      <c r="BJ511" s="33"/>
      <c r="BK511" s="33"/>
      <c r="BL511" s="33"/>
    </row>
    <row r="512" spans="58:64" ht="15.75" customHeight="1">
      <c r="BF512" s="33"/>
      <c r="BG512" s="33"/>
      <c r="BH512" s="33"/>
      <c r="BI512" s="33"/>
      <c r="BJ512" s="33"/>
      <c r="BK512" s="33"/>
      <c r="BL512" s="33"/>
    </row>
    <row r="513" spans="58:64" ht="15.75" customHeight="1">
      <c r="BF513" s="33"/>
      <c r="BG513" s="33"/>
      <c r="BH513" s="33"/>
      <c r="BI513" s="33"/>
      <c r="BJ513" s="33"/>
      <c r="BK513" s="33"/>
      <c r="BL513" s="33"/>
    </row>
    <row r="514" spans="58:64" ht="15.75" customHeight="1">
      <c r="BF514" s="33"/>
      <c r="BG514" s="33"/>
      <c r="BH514" s="33"/>
      <c r="BI514" s="33"/>
      <c r="BJ514" s="33"/>
      <c r="BK514" s="33"/>
      <c r="BL514" s="33"/>
    </row>
    <row r="515" spans="58:64" ht="15.75" customHeight="1">
      <c r="BF515" s="33"/>
      <c r="BG515" s="33"/>
      <c r="BH515" s="33"/>
      <c r="BI515" s="33"/>
      <c r="BJ515" s="33"/>
      <c r="BK515" s="33"/>
      <c r="BL515" s="33"/>
    </row>
    <row r="516" spans="58:64" ht="15.75" customHeight="1">
      <c r="BF516" s="33"/>
      <c r="BG516" s="33"/>
      <c r="BH516" s="33"/>
      <c r="BI516" s="33"/>
      <c r="BJ516" s="33"/>
      <c r="BK516" s="33"/>
      <c r="BL516" s="33"/>
    </row>
    <row r="517" spans="58:64" ht="15.75" customHeight="1">
      <c r="BF517" s="33"/>
      <c r="BG517" s="33"/>
      <c r="BH517" s="33"/>
      <c r="BI517" s="33"/>
      <c r="BJ517" s="33"/>
      <c r="BK517" s="33"/>
      <c r="BL517" s="33"/>
    </row>
    <row r="518" spans="58:64" ht="15.75" customHeight="1">
      <c r="BF518" s="33"/>
      <c r="BG518" s="33"/>
      <c r="BH518" s="33"/>
      <c r="BI518" s="33"/>
      <c r="BJ518" s="33"/>
      <c r="BK518" s="33"/>
      <c r="BL518" s="33"/>
    </row>
    <row r="519" spans="58:64" ht="15.75" customHeight="1">
      <c r="BF519" s="33"/>
      <c r="BG519" s="33"/>
      <c r="BH519" s="33"/>
      <c r="BI519" s="33"/>
      <c r="BJ519" s="33"/>
      <c r="BK519" s="33"/>
      <c r="BL519" s="33"/>
    </row>
    <row r="520" spans="58:64" ht="15.75" customHeight="1">
      <c r="BF520" s="33"/>
      <c r="BG520" s="33"/>
      <c r="BH520" s="33"/>
      <c r="BI520" s="33"/>
      <c r="BJ520" s="33"/>
      <c r="BK520" s="33"/>
      <c r="BL520" s="33"/>
    </row>
    <row r="521" spans="58:64" ht="15.75" customHeight="1">
      <c r="BF521" s="33"/>
      <c r="BG521" s="33"/>
      <c r="BH521" s="33"/>
      <c r="BI521" s="33"/>
      <c r="BJ521" s="33"/>
      <c r="BK521" s="33"/>
      <c r="BL521" s="33"/>
    </row>
    <row r="522" spans="58:64" ht="15.75" customHeight="1">
      <c r="BF522" s="33"/>
      <c r="BG522" s="33"/>
      <c r="BH522" s="33"/>
      <c r="BI522" s="33"/>
      <c r="BJ522" s="33"/>
      <c r="BK522" s="33"/>
      <c r="BL522" s="33"/>
    </row>
    <row r="523" spans="58:64" ht="15.75" customHeight="1">
      <c r="BF523" s="33"/>
      <c r="BG523" s="33"/>
      <c r="BH523" s="33"/>
      <c r="BI523" s="33"/>
      <c r="BJ523" s="33"/>
      <c r="BK523" s="33"/>
      <c r="BL523" s="33"/>
    </row>
    <row r="524" spans="58:64" ht="15.75" customHeight="1">
      <c r="BF524" s="33"/>
      <c r="BG524" s="33"/>
      <c r="BH524" s="33"/>
      <c r="BI524" s="33"/>
      <c r="BJ524" s="33"/>
      <c r="BK524" s="33"/>
      <c r="BL524" s="33"/>
    </row>
    <row r="525" spans="58:64" ht="15.75" customHeight="1">
      <c r="BF525" s="33"/>
      <c r="BG525" s="33"/>
      <c r="BH525" s="33"/>
      <c r="BI525" s="33"/>
      <c r="BJ525" s="33"/>
      <c r="BK525" s="33"/>
      <c r="BL525" s="33"/>
    </row>
    <row r="526" spans="58:64" ht="15.75" customHeight="1">
      <c r="BF526" s="33"/>
      <c r="BG526" s="33"/>
      <c r="BH526" s="33"/>
      <c r="BI526" s="33"/>
      <c r="BJ526" s="33"/>
      <c r="BK526" s="33"/>
      <c r="BL526" s="33"/>
    </row>
    <row r="527" spans="58:64" ht="15.75" customHeight="1">
      <c r="BF527" s="33"/>
      <c r="BG527" s="33"/>
      <c r="BH527" s="33"/>
      <c r="BI527" s="33"/>
      <c r="BJ527" s="33"/>
      <c r="BK527" s="33"/>
      <c r="BL527" s="33"/>
    </row>
    <row r="528" spans="58:64" ht="15.75" customHeight="1">
      <c r="BF528" s="33"/>
      <c r="BG528" s="33"/>
      <c r="BH528" s="33"/>
      <c r="BI528" s="33"/>
      <c r="BJ528" s="33"/>
      <c r="BK528" s="33"/>
      <c r="BL528" s="33"/>
    </row>
    <row r="529" spans="58:64" ht="15.75" customHeight="1">
      <c r="BF529" s="33"/>
      <c r="BG529" s="33"/>
      <c r="BH529" s="33"/>
      <c r="BI529" s="33"/>
      <c r="BJ529" s="33"/>
      <c r="BK529" s="33"/>
      <c r="BL529" s="33"/>
    </row>
    <row r="530" spans="58:64" ht="15.75" customHeight="1">
      <c r="BF530" s="33"/>
      <c r="BG530" s="33"/>
      <c r="BH530" s="33"/>
      <c r="BI530" s="33"/>
      <c r="BJ530" s="33"/>
      <c r="BK530" s="33"/>
      <c r="BL530" s="33"/>
    </row>
    <row r="531" spans="58:64" ht="15.75" customHeight="1">
      <c r="BF531" s="33"/>
      <c r="BG531" s="33"/>
      <c r="BH531" s="33"/>
      <c r="BI531" s="33"/>
      <c r="BJ531" s="33"/>
      <c r="BK531" s="33"/>
      <c r="BL531" s="33"/>
    </row>
    <row r="532" spans="58:64" ht="15.75" customHeight="1">
      <c r="BF532" s="33"/>
      <c r="BG532" s="33"/>
      <c r="BH532" s="33"/>
      <c r="BI532" s="33"/>
      <c r="BJ532" s="33"/>
      <c r="BK532" s="33"/>
      <c r="BL532" s="33"/>
    </row>
    <row r="533" spans="58:64" ht="15.75" customHeight="1">
      <c r="BF533" s="33"/>
      <c r="BG533" s="33"/>
      <c r="BH533" s="33"/>
      <c r="BI533" s="33"/>
      <c r="BJ533" s="33"/>
      <c r="BK533" s="33"/>
      <c r="BL533" s="33"/>
    </row>
    <row r="534" spans="58:64" ht="15.75" customHeight="1">
      <c r="BF534" s="33"/>
      <c r="BG534" s="33"/>
      <c r="BH534" s="33"/>
      <c r="BI534" s="33"/>
      <c r="BJ534" s="33"/>
      <c r="BK534" s="33"/>
      <c r="BL534" s="33"/>
    </row>
    <row r="535" spans="58:64" ht="15.75" customHeight="1">
      <c r="BF535" s="33"/>
      <c r="BG535" s="33"/>
      <c r="BH535" s="33"/>
      <c r="BI535" s="33"/>
      <c r="BJ535" s="33"/>
      <c r="BK535" s="33"/>
      <c r="BL535" s="33"/>
    </row>
    <row r="536" spans="58:64" ht="15.75" customHeight="1">
      <c r="BF536" s="33"/>
      <c r="BG536" s="33"/>
      <c r="BH536" s="33"/>
      <c r="BI536" s="33"/>
      <c r="BJ536" s="33"/>
      <c r="BK536" s="33"/>
      <c r="BL536" s="33"/>
    </row>
    <row r="537" spans="58:64" ht="15.75" customHeight="1">
      <c r="BF537" s="33"/>
      <c r="BG537" s="33"/>
      <c r="BH537" s="33"/>
      <c r="BI537" s="33"/>
      <c r="BJ537" s="33"/>
      <c r="BK537" s="33"/>
      <c r="BL537" s="33"/>
    </row>
    <row r="538" spans="58:64" ht="15.75" customHeight="1">
      <c r="BF538" s="33"/>
      <c r="BG538" s="33"/>
      <c r="BH538" s="33"/>
      <c r="BI538" s="33"/>
      <c r="BJ538" s="33"/>
      <c r="BK538" s="33"/>
      <c r="BL538" s="33"/>
    </row>
    <row r="539" spans="58:64" ht="15.75" customHeight="1">
      <c r="BF539" s="33"/>
      <c r="BG539" s="33"/>
      <c r="BH539" s="33"/>
      <c r="BI539" s="33"/>
      <c r="BJ539" s="33"/>
      <c r="BK539" s="33"/>
      <c r="BL539" s="33"/>
    </row>
    <row r="540" spans="58:64" ht="15.75" customHeight="1">
      <c r="BF540" s="33"/>
      <c r="BG540" s="33"/>
      <c r="BH540" s="33"/>
      <c r="BI540" s="33"/>
      <c r="BJ540" s="33"/>
      <c r="BK540" s="33"/>
      <c r="BL540" s="33"/>
    </row>
    <row r="541" spans="58:64" ht="15.75" customHeight="1">
      <c r="BF541" s="33"/>
      <c r="BG541" s="33"/>
      <c r="BH541" s="33"/>
      <c r="BI541" s="33"/>
      <c r="BJ541" s="33"/>
      <c r="BK541" s="33"/>
      <c r="BL541" s="33"/>
    </row>
    <row r="542" spans="58:64" ht="15.75" customHeight="1">
      <c r="BF542" s="33"/>
      <c r="BG542" s="33"/>
      <c r="BH542" s="33"/>
      <c r="BI542" s="33"/>
      <c r="BJ542" s="33"/>
      <c r="BK542" s="33"/>
      <c r="BL542" s="33"/>
    </row>
    <row r="543" spans="58:64" ht="15.75" customHeight="1">
      <c r="BF543" s="33"/>
      <c r="BG543" s="33"/>
      <c r="BH543" s="33"/>
      <c r="BI543" s="33"/>
      <c r="BJ543" s="33"/>
      <c r="BK543" s="33"/>
      <c r="BL543" s="33"/>
    </row>
    <row r="544" spans="58:64" ht="15.75" customHeight="1">
      <c r="BF544" s="33"/>
      <c r="BG544" s="33"/>
      <c r="BH544" s="33"/>
      <c r="BI544" s="33"/>
      <c r="BJ544" s="33"/>
      <c r="BK544" s="33"/>
      <c r="BL544" s="33"/>
    </row>
    <row r="545" spans="58:64" ht="15.75" customHeight="1">
      <c r="BF545" s="33"/>
      <c r="BG545" s="33"/>
      <c r="BH545" s="33"/>
      <c r="BI545" s="33"/>
      <c r="BJ545" s="33"/>
      <c r="BK545" s="33"/>
      <c r="BL545" s="33"/>
    </row>
    <row r="546" spans="58:64" ht="15.75" customHeight="1">
      <c r="BF546" s="33"/>
      <c r="BG546" s="33"/>
      <c r="BH546" s="33"/>
      <c r="BI546" s="33"/>
      <c r="BJ546" s="33"/>
      <c r="BK546" s="33"/>
      <c r="BL546" s="33"/>
    </row>
    <row r="547" spans="58:64" ht="15.75" customHeight="1">
      <c r="BF547" s="33"/>
      <c r="BG547" s="33"/>
      <c r="BH547" s="33"/>
      <c r="BI547" s="33"/>
      <c r="BJ547" s="33"/>
      <c r="BK547" s="33"/>
      <c r="BL547" s="33"/>
    </row>
    <row r="548" spans="58:64" ht="15.75" customHeight="1">
      <c r="BF548" s="33"/>
      <c r="BG548" s="33"/>
      <c r="BH548" s="33"/>
      <c r="BI548" s="33"/>
      <c r="BJ548" s="33"/>
      <c r="BK548" s="33"/>
      <c r="BL548" s="33"/>
    </row>
    <row r="549" spans="58:64" ht="15.75" customHeight="1">
      <c r="BF549" s="33"/>
      <c r="BG549" s="33"/>
      <c r="BH549" s="33"/>
      <c r="BI549" s="33"/>
      <c r="BJ549" s="33"/>
      <c r="BK549" s="33"/>
      <c r="BL549" s="33"/>
    </row>
    <row r="550" spans="58:64" ht="15.75" customHeight="1">
      <c r="BF550" s="33"/>
      <c r="BG550" s="33"/>
      <c r="BH550" s="33"/>
      <c r="BI550" s="33"/>
      <c r="BJ550" s="33"/>
      <c r="BK550" s="33"/>
      <c r="BL550" s="33"/>
    </row>
    <row r="551" spans="58:64" ht="15.75" customHeight="1">
      <c r="BF551" s="33"/>
      <c r="BG551" s="33"/>
      <c r="BH551" s="33"/>
      <c r="BI551" s="33"/>
      <c r="BJ551" s="33"/>
      <c r="BK551" s="33"/>
      <c r="BL551" s="33"/>
    </row>
    <row r="552" spans="58:64" ht="15.75" customHeight="1">
      <c r="BF552" s="33"/>
      <c r="BG552" s="33"/>
      <c r="BH552" s="33"/>
      <c r="BI552" s="33"/>
      <c r="BJ552" s="33"/>
      <c r="BK552" s="33"/>
      <c r="BL552" s="33"/>
    </row>
    <row r="553" spans="58:64" ht="15.75" customHeight="1">
      <c r="BF553" s="33"/>
      <c r="BG553" s="33"/>
      <c r="BH553" s="33"/>
      <c r="BI553" s="33"/>
      <c r="BJ553" s="33"/>
      <c r="BK553" s="33"/>
      <c r="BL553" s="33"/>
    </row>
    <row r="554" spans="58:64" ht="15.75" customHeight="1">
      <c r="BF554" s="33"/>
      <c r="BG554" s="33"/>
      <c r="BH554" s="33"/>
      <c r="BI554" s="33"/>
      <c r="BJ554" s="33"/>
      <c r="BK554" s="33"/>
      <c r="BL554" s="33"/>
    </row>
    <row r="555" spans="58:64" ht="15.75" customHeight="1">
      <c r="BF555" s="33"/>
      <c r="BG555" s="33"/>
      <c r="BH555" s="33"/>
      <c r="BI555" s="33"/>
      <c r="BJ555" s="33"/>
      <c r="BK555" s="33"/>
      <c r="BL555" s="33"/>
    </row>
    <row r="556" spans="58:64" ht="15.75" customHeight="1">
      <c r="BF556" s="33"/>
      <c r="BG556" s="33"/>
      <c r="BH556" s="33"/>
      <c r="BI556" s="33"/>
      <c r="BJ556" s="33"/>
      <c r="BK556" s="33"/>
      <c r="BL556" s="33"/>
    </row>
    <row r="557" spans="58:64" ht="15.75" customHeight="1">
      <c r="BF557" s="33"/>
      <c r="BG557" s="33"/>
      <c r="BH557" s="33"/>
      <c r="BI557" s="33"/>
      <c r="BJ557" s="33"/>
      <c r="BK557" s="33"/>
      <c r="BL557" s="33"/>
    </row>
    <row r="558" spans="58:64" ht="15.75" customHeight="1">
      <c r="BF558" s="33"/>
      <c r="BG558" s="33"/>
      <c r="BH558" s="33"/>
      <c r="BI558" s="33"/>
      <c r="BJ558" s="33"/>
      <c r="BK558" s="33"/>
      <c r="BL558" s="33"/>
    </row>
    <row r="559" spans="58:64" ht="15.75" customHeight="1">
      <c r="BF559" s="33"/>
      <c r="BG559" s="33"/>
      <c r="BH559" s="33"/>
      <c r="BI559" s="33"/>
      <c r="BJ559" s="33"/>
      <c r="BK559" s="33"/>
      <c r="BL559" s="33"/>
    </row>
    <row r="560" spans="58:64" ht="15.75" customHeight="1">
      <c r="BF560" s="33"/>
      <c r="BG560" s="33"/>
      <c r="BH560" s="33"/>
      <c r="BI560" s="33"/>
      <c r="BJ560" s="33"/>
      <c r="BK560" s="33"/>
      <c r="BL560" s="33"/>
    </row>
    <row r="561" spans="58:64" ht="15.75" customHeight="1">
      <c r="BF561" s="33"/>
      <c r="BG561" s="33"/>
      <c r="BH561" s="33"/>
      <c r="BI561" s="33"/>
      <c r="BJ561" s="33"/>
      <c r="BK561" s="33"/>
      <c r="BL561" s="33"/>
    </row>
    <row r="562" spans="58:64" ht="15.75" customHeight="1">
      <c r="BF562" s="33"/>
      <c r="BG562" s="33"/>
      <c r="BH562" s="33"/>
      <c r="BI562" s="33"/>
      <c r="BJ562" s="33"/>
      <c r="BK562" s="33"/>
      <c r="BL562" s="33"/>
    </row>
    <row r="563" spans="58:64" ht="15.75" customHeight="1">
      <c r="BF563" s="33"/>
      <c r="BG563" s="33"/>
      <c r="BH563" s="33"/>
      <c r="BI563" s="33"/>
      <c r="BJ563" s="33"/>
      <c r="BK563" s="33"/>
      <c r="BL563" s="33"/>
    </row>
    <row r="564" spans="58:64" ht="15.75" customHeight="1">
      <c r="BF564" s="33"/>
      <c r="BG564" s="33"/>
      <c r="BH564" s="33"/>
      <c r="BI564" s="33"/>
      <c r="BJ564" s="33"/>
      <c r="BK564" s="33"/>
      <c r="BL564" s="33"/>
    </row>
    <row r="565" spans="58:64" ht="15.75" customHeight="1">
      <c r="BF565" s="33"/>
      <c r="BG565" s="33"/>
      <c r="BH565" s="33"/>
      <c r="BI565" s="33"/>
      <c r="BJ565" s="33"/>
      <c r="BK565" s="33"/>
      <c r="BL565" s="33"/>
    </row>
    <row r="566" spans="58:64" ht="15.75" customHeight="1">
      <c r="BF566" s="33"/>
      <c r="BG566" s="33"/>
      <c r="BH566" s="33"/>
      <c r="BI566" s="33"/>
      <c r="BJ566" s="33"/>
      <c r="BK566" s="33"/>
      <c r="BL566" s="33"/>
    </row>
    <row r="567" spans="58:64" ht="15.75" customHeight="1">
      <c r="BF567" s="33"/>
      <c r="BG567" s="33"/>
      <c r="BH567" s="33"/>
      <c r="BI567" s="33"/>
      <c r="BJ567" s="33"/>
      <c r="BK567" s="33"/>
      <c r="BL567" s="33"/>
    </row>
    <row r="568" spans="58:64" ht="15.75" customHeight="1">
      <c r="BF568" s="33"/>
      <c r="BG568" s="33"/>
      <c r="BH568" s="33"/>
      <c r="BI568" s="33"/>
      <c r="BJ568" s="33"/>
      <c r="BK568" s="33"/>
      <c r="BL568" s="33"/>
    </row>
    <row r="569" spans="58:64" ht="15.75" customHeight="1">
      <c r="BF569" s="33"/>
      <c r="BG569" s="33"/>
      <c r="BH569" s="33"/>
      <c r="BI569" s="33"/>
      <c r="BJ569" s="33"/>
      <c r="BK569" s="33"/>
      <c r="BL569" s="33"/>
    </row>
    <row r="570" spans="58:64" ht="15.75" customHeight="1">
      <c r="BF570" s="33"/>
      <c r="BG570" s="33"/>
      <c r="BH570" s="33"/>
      <c r="BI570" s="33"/>
      <c r="BJ570" s="33"/>
      <c r="BK570" s="33"/>
      <c r="BL570" s="33"/>
    </row>
    <row r="571" spans="58:64" ht="15.75" customHeight="1">
      <c r="BF571" s="33"/>
      <c r="BG571" s="33"/>
      <c r="BH571" s="33"/>
      <c r="BI571" s="33"/>
      <c r="BJ571" s="33"/>
      <c r="BK571" s="33"/>
      <c r="BL571" s="33"/>
    </row>
    <row r="572" spans="58:64" ht="15.75" customHeight="1">
      <c r="BF572" s="33"/>
      <c r="BG572" s="33"/>
      <c r="BH572" s="33"/>
      <c r="BI572" s="33"/>
      <c r="BJ572" s="33"/>
      <c r="BK572" s="33"/>
      <c r="BL572" s="33"/>
    </row>
    <row r="573" spans="58:64" ht="15.75" customHeight="1">
      <c r="BF573" s="33"/>
      <c r="BG573" s="33"/>
      <c r="BH573" s="33"/>
      <c r="BI573" s="33"/>
      <c r="BJ573" s="33"/>
      <c r="BK573" s="33"/>
      <c r="BL573" s="33"/>
    </row>
    <row r="574" spans="58:64" ht="15.75" customHeight="1">
      <c r="BF574" s="33"/>
      <c r="BG574" s="33"/>
      <c r="BH574" s="33"/>
      <c r="BI574" s="33"/>
      <c r="BJ574" s="33"/>
      <c r="BK574" s="33"/>
      <c r="BL574" s="33"/>
    </row>
    <row r="575" spans="58:64" ht="15.75" customHeight="1">
      <c r="BF575" s="33"/>
      <c r="BG575" s="33"/>
      <c r="BH575" s="33"/>
      <c r="BI575" s="33"/>
      <c r="BJ575" s="33"/>
      <c r="BK575" s="33"/>
      <c r="BL575" s="33"/>
    </row>
    <row r="576" spans="58:64" ht="15.75" customHeight="1">
      <c r="BF576" s="33"/>
      <c r="BG576" s="33"/>
      <c r="BH576" s="33"/>
      <c r="BI576" s="33"/>
      <c r="BJ576" s="33"/>
      <c r="BK576" s="33"/>
      <c r="BL576" s="33"/>
    </row>
    <row r="577" spans="58:64" ht="15.75" customHeight="1">
      <c r="BF577" s="33"/>
      <c r="BG577" s="33"/>
      <c r="BH577" s="33"/>
      <c r="BI577" s="33"/>
      <c r="BJ577" s="33"/>
      <c r="BK577" s="33"/>
      <c r="BL577" s="33"/>
    </row>
    <row r="578" spans="58:64" ht="15.75" customHeight="1">
      <c r="BF578" s="33"/>
      <c r="BG578" s="33"/>
      <c r="BH578" s="33"/>
      <c r="BI578" s="33"/>
      <c r="BJ578" s="33"/>
      <c r="BK578" s="33"/>
      <c r="BL578" s="33"/>
    </row>
    <row r="579" spans="58:64" ht="15.75" customHeight="1">
      <c r="BF579" s="33"/>
      <c r="BG579" s="33"/>
      <c r="BH579" s="33"/>
      <c r="BI579" s="33"/>
      <c r="BJ579" s="33"/>
      <c r="BK579" s="33"/>
      <c r="BL579" s="33"/>
    </row>
    <row r="580" spans="58:64" ht="15.75" customHeight="1">
      <c r="BF580" s="33"/>
      <c r="BG580" s="33"/>
      <c r="BH580" s="33"/>
      <c r="BI580" s="33"/>
      <c r="BJ580" s="33"/>
      <c r="BK580" s="33"/>
      <c r="BL580" s="33"/>
    </row>
    <row r="581" spans="58:64" ht="15.75" customHeight="1">
      <c r="BF581" s="33"/>
      <c r="BG581" s="33"/>
      <c r="BH581" s="33"/>
      <c r="BI581" s="33"/>
      <c r="BJ581" s="33"/>
      <c r="BK581" s="33"/>
      <c r="BL581" s="33"/>
    </row>
    <row r="582" spans="58:64" ht="15.75" customHeight="1">
      <c r="BF582" s="33"/>
      <c r="BG582" s="33"/>
      <c r="BH582" s="33"/>
      <c r="BI582" s="33"/>
      <c r="BJ582" s="33"/>
      <c r="BK582" s="33"/>
      <c r="BL582" s="33"/>
    </row>
    <row r="583" spans="58:64" ht="15.75" customHeight="1">
      <c r="BF583" s="33"/>
      <c r="BG583" s="33"/>
      <c r="BH583" s="33"/>
      <c r="BI583" s="33"/>
      <c r="BJ583" s="33"/>
      <c r="BK583" s="33"/>
      <c r="BL583" s="33"/>
    </row>
    <row r="584" spans="58:64" ht="15.75" customHeight="1">
      <c r="BF584" s="33"/>
      <c r="BG584" s="33"/>
      <c r="BH584" s="33"/>
      <c r="BI584" s="33"/>
      <c r="BJ584" s="33"/>
      <c r="BK584" s="33"/>
      <c r="BL584" s="33"/>
    </row>
    <row r="585" spans="58:64" ht="15.75" customHeight="1">
      <c r="BF585" s="33"/>
      <c r="BG585" s="33"/>
      <c r="BH585" s="33"/>
      <c r="BI585" s="33"/>
      <c r="BJ585" s="33"/>
      <c r="BK585" s="33"/>
      <c r="BL585" s="33"/>
    </row>
    <row r="586" spans="58:64" ht="15.75" customHeight="1">
      <c r="BF586" s="33"/>
      <c r="BG586" s="33"/>
      <c r="BH586" s="33"/>
      <c r="BI586" s="33"/>
      <c r="BJ586" s="33"/>
      <c r="BK586" s="33"/>
      <c r="BL586" s="33"/>
    </row>
    <row r="587" spans="58:64" ht="15.75" customHeight="1">
      <c r="BF587" s="33"/>
      <c r="BG587" s="33"/>
      <c r="BH587" s="33"/>
      <c r="BI587" s="33"/>
      <c r="BJ587" s="33"/>
      <c r="BK587" s="33"/>
      <c r="BL587" s="33"/>
    </row>
    <row r="588" spans="58:64" ht="15.75" customHeight="1">
      <c r="BF588" s="33"/>
      <c r="BG588" s="33"/>
      <c r="BH588" s="33"/>
      <c r="BI588" s="33"/>
      <c r="BJ588" s="33"/>
      <c r="BK588" s="33"/>
      <c r="BL588" s="33"/>
    </row>
    <row r="589" spans="58:64" ht="15.75" customHeight="1">
      <c r="BF589" s="33"/>
      <c r="BG589" s="33"/>
      <c r="BH589" s="33"/>
      <c r="BI589" s="33"/>
      <c r="BJ589" s="33"/>
      <c r="BK589" s="33"/>
      <c r="BL589" s="33"/>
    </row>
    <row r="590" spans="58:64" ht="15.75" customHeight="1">
      <c r="BF590" s="33"/>
      <c r="BG590" s="33"/>
      <c r="BH590" s="33"/>
      <c r="BI590" s="33"/>
      <c r="BJ590" s="33"/>
      <c r="BK590" s="33"/>
      <c r="BL590" s="33"/>
    </row>
    <row r="591" spans="58:64" ht="15.75" customHeight="1">
      <c r="BF591" s="33"/>
      <c r="BG591" s="33"/>
      <c r="BH591" s="33"/>
      <c r="BI591" s="33"/>
      <c r="BJ591" s="33"/>
      <c r="BK591" s="33"/>
      <c r="BL591" s="33"/>
    </row>
    <row r="592" spans="58:64" ht="15.75" customHeight="1">
      <c r="BF592" s="33"/>
      <c r="BG592" s="33"/>
      <c r="BH592" s="33"/>
      <c r="BI592" s="33"/>
      <c r="BJ592" s="33"/>
      <c r="BK592" s="33"/>
      <c r="BL592" s="33"/>
    </row>
    <row r="593" spans="58:64" ht="15.75" customHeight="1">
      <c r="BF593" s="33"/>
      <c r="BG593" s="33"/>
      <c r="BH593" s="33"/>
      <c r="BI593" s="33"/>
      <c r="BJ593" s="33"/>
      <c r="BK593" s="33"/>
      <c r="BL593" s="33"/>
    </row>
    <row r="594" spans="58:64" ht="15.75" customHeight="1">
      <c r="BF594" s="33"/>
      <c r="BG594" s="33"/>
      <c r="BH594" s="33"/>
      <c r="BI594" s="33"/>
      <c r="BJ594" s="33"/>
      <c r="BK594" s="33"/>
      <c r="BL594" s="33"/>
    </row>
    <row r="595" spans="58:64" ht="15.75" customHeight="1">
      <c r="BF595" s="33"/>
      <c r="BG595" s="33"/>
      <c r="BH595" s="33"/>
      <c r="BI595" s="33"/>
      <c r="BJ595" s="33"/>
      <c r="BK595" s="33"/>
      <c r="BL595" s="33"/>
    </row>
    <row r="596" spans="58:64" ht="15.75" customHeight="1">
      <c r="BF596" s="33"/>
      <c r="BG596" s="33"/>
      <c r="BH596" s="33"/>
      <c r="BI596" s="33"/>
      <c r="BJ596" s="33"/>
      <c r="BK596" s="33"/>
      <c r="BL596" s="33"/>
    </row>
    <row r="597" spans="58:64" ht="15.75" customHeight="1">
      <c r="BF597" s="33"/>
      <c r="BG597" s="33"/>
      <c r="BH597" s="33"/>
      <c r="BI597" s="33"/>
      <c r="BJ597" s="33"/>
      <c r="BK597" s="33"/>
      <c r="BL597" s="33"/>
    </row>
    <row r="598" spans="58:64" ht="15.75" customHeight="1">
      <c r="BF598" s="33"/>
      <c r="BG598" s="33"/>
      <c r="BH598" s="33"/>
      <c r="BI598" s="33"/>
      <c r="BJ598" s="33"/>
      <c r="BK598" s="33"/>
      <c r="BL598" s="33"/>
    </row>
    <row r="599" spans="58:64" ht="15.75" customHeight="1">
      <c r="BF599" s="33"/>
      <c r="BG599" s="33"/>
      <c r="BH599" s="33"/>
      <c r="BI599" s="33"/>
      <c r="BJ599" s="33"/>
      <c r="BK599" s="33"/>
      <c r="BL599" s="33"/>
    </row>
    <row r="600" spans="58:64" ht="15.75" customHeight="1">
      <c r="BF600" s="33"/>
      <c r="BG600" s="33"/>
      <c r="BH600" s="33"/>
      <c r="BI600" s="33"/>
      <c r="BJ600" s="33"/>
      <c r="BK600" s="33"/>
      <c r="BL600" s="33"/>
    </row>
    <row r="601" spans="58:64" ht="15.75" customHeight="1">
      <c r="BF601" s="33"/>
      <c r="BG601" s="33"/>
      <c r="BH601" s="33"/>
      <c r="BI601" s="33"/>
      <c r="BJ601" s="33"/>
      <c r="BK601" s="33"/>
      <c r="BL601" s="33"/>
    </row>
    <row r="602" spans="58:64" ht="15.75" customHeight="1">
      <c r="BF602" s="33"/>
      <c r="BG602" s="33"/>
      <c r="BH602" s="33"/>
      <c r="BI602" s="33"/>
      <c r="BJ602" s="33"/>
      <c r="BK602" s="33"/>
      <c r="BL602" s="33"/>
    </row>
    <row r="603" spans="58:64" ht="15.75" customHeight="1">
      <c r="BF603" s="33"/>
      <c r="BG603" s="33"/>
      <c r="BH603" s="33"/>
      <c r="BI603" s="33"/>
      <c r="BJ603" s="33"/>
      <c r="BK603" s="33"/>
      <c r="BL603" s="33"/>
    </row>
    <row r="604" spans="58:64" ht="15.75" customHeight="1">
      <c r="BF604" s="33"/>
      <c r="BG604" s="33"/>
      <c r="BH604" s="33"/>
      <c r="BI604" s="33"/>
      <c r="BJ604" s="33"/>
      <c r="BK604" s="33"/>
      <c r="BL604" s="33"/>
    </row>
    <row r="605" spans="58:64" ht="15.75" customHeight="1">
      <c r="BF605" s="33"/>
      <c r="BG605" s="33"/>
      <c r="BH605" s="33"/>
      <c r="BI605" s="33"/>
      <c r="BJ605" s="33"/>
      <c r="BK605" s="33"/>
      <c r="BL605" s="33"/>
    </row>
    <row r="606" spans="58:64" ht="15.75" customHeight="1">
      <c r="BF606" s="33"/>
      <c r="BG606" s="33"/>
      <c r="BH606" s="33"/>
      <c r="BI606" s="33"/>
      <c r="BJ606" s="33"/>
      <c r="BK606" s="33"/>
      <c r="BL606" s="33"/>
    </row>
    <row r="607" spans="58:64" ht="15.75" customHeight="1">
      <c r="BF607" s="33"/>
      <c r="BG607" s="33"/>
      <c r="BH607" s="33"/>
      <c r="BI607" s="33"/>
      <c r="BJ607" s="33"/>
      <c r="BK607" s="33"/>
      <c r="BL607" s="33"/>
    </row>
    <row r="608" spans="58:64" ht="15.75" customHeight="1">
      <c r="BF608" s="33"/>
      <c r="BG608" s="33"/>
      <c r="BH608" s="33"/>
      <c r="BI608" s="33"/>
      <c r="BJ608" s="33"/>
      <c r="BK608" s="33"/>
      <c r="BL608" s="33"/>
    </row>
    <row r="609" spans="58:64" ht="15.75" customHeight="1">
      <c r="BF609" s="33"/>
      <c r="BG609" s="33"/>
      <c r="BH609" s="33"/>
      <c r="BI609" s="33"/>
      <c r="BJ609" s="33"/>
      <c r="BK609" s="33"/>
      <c r="BL609" s="33"/>
    </row>
    <row r="610" spans="58:64" ht="15.75" customHeight="1">
      <c r="BF610" s="33"/>
      <c r="BG610" s="33"/>
      <c r="BH610" s="33"/>
      <c r="BI610" s="33"/>
      <c r="BJ610" s="33"/>
      <c r="BK610" s="33"/>
      <c r="BL610" s="33"/>
    </row>
    <row r="611" spans="58:64" ht="15.75" customHeight="1">
      <c r="BF611" s="33"/>
      <c r="BG611" s="33"/>
      <c r="BH611" s="33"/>
      <c r="BI611" s="33"/>
      <c r="BJ611" s="33"/>
      <c r="BK611" s="33"/>
      <c r="BL611" s="33"/>
    </row>
    <row r="612" spans="58:64" ht="15.75" customHeight="1">
      <c r="BF612" s="33"/>
      <c r="BG612" s="33"/>
      <c r="BH612" s="33"/>
      <c r="BI612" s="33"/>
      <c r="BJ612" s="33"/>
      <c r="BK612" s="33"/>
      <c r="BL612" s="33"/>
    </row>
    <row r="613" spans="58:64" ht="15.75" customHeight="1">
      <c r="BF613" s="33"/>
      <c r="BG613" s="33"/>
      <c r="BH613" s="33"/>
      <c r="BI613" s="33"/>
      <c r="BJ613" s="33"/>
      <c r="BK613" s="33"/>
      <c r="BL613" s="33"/>
    </row>
    <row r="614" spans="58:64" ht="15.75" customHeight="1">
      <c r="BF614" s="33"/>
      <c r="BG614" s="33"/>
      <c r="BH614" s="33"/>
      <c r="BI614" s="33"/>
      <c r="BJ614" s="33"/>
      <c r="BK614" s="33"/>
      <c r="BL614" s="33"/>
    </row>
    <row r="615" spans="58:64" ht="15.75" customHeight="1">
      <c r="BF615" s="33"/>
      <c r="BG615" s="33"/>
      <c r="BH615" s="33"/>
      <c r="BI615" s="33"/>
      <c r="BJ615" s="33"/>
      <c r="BK615" s="33"/>
      <c r="BL615" s="33"/>
    </row>
    <row r="616" spans="58:64" ht="15.75" customHeight="1">
      <c r="BF616" s="33"/>
      <c r="BG616" s="33"/>
      <c r="BH616" s="33"/>
      <c r="BI616" s="33"/>
      <c r="BJ616" s="33"/>
      <c r="BK616" s="33"/>
      <c r="BL616" s="33"/>
    </row>
    <row r="617" spans="58:64" ht="15.75" customHeight="1">
      <c r="BF617" s="33"/>
      <c r="BG617" s="33"/>
      <c r="BH617" s="33"/>
      <c r="BI617" s="33"/>
      <c r="BJ617" s="33"/>
      <c r="BK617" s="33"/>
      <c r="BL617" s="33"/>
    </row>
    <row r="618" spans="58:64" ht="15.75" customHeight="1">
      <c r="BF618" s="33"/>
      <c r="BG618" s="33"/>
      <c r="BH618" s="33"/>
      <c r="BI618" s="33"/>
      <c r="BJ618" s="33"/>
      <c r="BK618" s="33"/>
      <c r="BL618" s="33"/>
    </row>
    <row r="619" spans="58:64" ht="15.75" customHeight="1">
      <c r="BF619" s="33"/>
      <c r="BG619" s="33"/>
      <c r="BH619" s="33"/>
      <c r="BI619" s="33"/>
      <c r="BJ619" s="33"/>
      <c r="BK619" s="33"/>
      <c r="BL619" s="33"/>
    </row>
    <row r="620" spans="58:64" ht="15.75" customHeight="1">
      <c r="BF620" s="33"/>
      <c r="BG620" s="33"/>
      <c r="BH620" s="33"/>
      <c r="BI620" s="33"/>
      <c r="BJ620" s="33"/>
      <c r="BK620" s="33"/>
      <c r="BL620" s="33"/>
    </row>
    <row r="621" spans="58:64" ht="15.75" customHeight="1">
      <c r="BF621" s="33"/>
      <c r="BG621" s="33"/>
      <c r="BH621" s="33"/>
      <c r="BI621" s="33"/>
      <c r="BJ621" s="33"/>
      <c r="BK621" s="33"/>
      <c r="BL621" s="33"/>
    </row>
    <row r="622" spans="58:64" ht="15.75" customHeight="1">
      <c r="BF622" s="33"/>
      <c r="BG622" s="33"/>
      <c r="BH622" s="33"/>
      <c r="BI622" s="33"/>
      <c r="BJ622" s="33"/>
      <c r="BK622" s="33"/>
      <c r="BL622" s="33"/>
    </row>
    <row r="623" spans="58:64" ht="15.75" customHeight="1">
      <c r="BF623" s="33"/>
      <c r="BG623" s="33"/>
      <c r="BH623" s="33"/>
      <c r="BI623" s="33"/>
      <c r="BJ623" s="33"/>
      <c r="BK623" s="33"/>
      <c r="BL623" s="33"/>
    </row>
    <row r="624" spans="58:64" ht="15.75" customHeight="1">
      <c r="BF624" s="33"/>
      <c r="BG624" s="33"/>
      <c r="BH624" s="33"/>
      <c r="BI624" s="33"/>
      <c r="BJ624" s="33"/>
      <c r="BK624" s="33"/>
      <c r="BL624" s="33"/>
    </row>
    <row r="625" spans="58:64" ht="15.75" customHeight="1">
      <c r="BF625" s="33"/>
      <c r="BG625" s="33"/>
      <c r="BH625" s="33"/>
      <c r="BI625" s="33"/>
      <c r="BJ625" s="33"/>
      <c r="BK625" s="33"/>
      <c r="BL625" s="33"/>
    </row>
    <row r="626" spans="58:64" ht="15.75" customHeight="1">
      <c r="BF626" s="33"/>
      <c r="BG626" s="33"/>
      <c r="BH626" s="33"/>
      <c r="BI626" s="33"/>
      <c r="BJ626" s="33"/>
      <c r="BK626" s="33"/>
      <c r="BL626" s="33"/>
    </row>
    <row r="627" spans="58:64" ht="15.75" customHeight="1">
      <c r="BF627" s="33"/>
      <c r="BG627" s="33"/>
      <c r="BH627" s="33"/>
      <c r="BI627" s="33"/>
      <c r="BJ627" s="33"/>
      <c r="BK627" s="33"/>
      <c r="BL627" s="33"/>
    </row>
    <row r="628" spans="58:64" ht="15.75" customHeight="1">
      <c r="BF628" s="33"/>
      <c r="BG628" s="33"/>
      <c r="BH628" s="33"/>
      <c r="BI628" s="33"/>
      <c r="BJ628" s="33"/>
      <c r="BK628" s="33"/>
      <c r="BL628" s="33"/>
    </row>
    <row r="629" spans="58:64" ht="15.75" customHeight="1">
      <c r="BF629" s="33"/>
      <c r="BG629" s="33"/>
      <c r="BH629" s="33"/>
      <c r="BI629" s="33"/>
      <c r="BJ629" s="33"/>
      <c r="BK629" s="33"/>
      <c r="BL629" s="33"/>
    </row>
    <row r="630" spans="58:64" ht="15.75" customHeight="1">
      <c r="BF630" s="33"/>
      <c r="BG630" s="33"/>
      <c r="BH630" s="33"/>
      <c r="BI630" s="33"/>
      <c r="BJ630" s="33"/>
      <c r="BK630" s="33"/>
      <c r="BL630" s="33"/>
    </row>
    <row r="631" spans="58:64" ht="15.75" customHeight="1">
      <c r="BF631" s="33"/>
      <c r="BG631" s="33"/>
      <c r="BH631" s="33"/>
      <c r="BI631" s="33"/>
      <c r="BJ631" s="33"/>
      <c r="BK631" s="33"/>
      <c r="BL631" s="33"/>
    </row>
    <row r="632" spans="58:64" ht="15.75" customHeight="1">
      <c r="BF632" s="33"/>
      <c r="BG632" s="33"/>
      <c r="BH632" s="33"/>
      <c r="BI632" s="33"/>
      <c r="BJ632" s="33"/>
      <c r="BK632" s="33"/>
      <c r="BL632" s="33"/>
    </row>
    <row r="633" spans="58:64" ht="15.75" customHeight="1">
      <c r="BF633" s="33"/>
      <c r="BG633" s="33"/>
      <c r="BH633" s="33"/>
      <c r="BI633" s="33"/>
      <c r="BJ633" s="33"/>
      <c r="BK633" s="33"/>
      <c r="BL633" s="33"/>
    </row>
    <row r="634" spans="58:64" ht="15.75" customHeight="1">
      <c r="BF634" s="33"/>
      <c r="BG634" s="33"/>
      <c r="BH634" s="33"/>
      <c r="BI634" s="33"/>
      <c r="BJ634" s="33"/>
      <c r="BK634" s="33"/>
      <c r="BL634" s="33"/>
    </row>
    <row r="635" spans="58:64" ht="15.75" customHeight="1">
      <c r="BF635" s="33"/>
      <c r="BG635" s="33"/>
      <c r="BH635" s="33"/>
      <c r="BI635" s="33"/>
      <c r="BJ635" s="33"/>
      <c r="BK635" s="33"/>
      <c r="BL635" s="33"/>
    </row>
    <row r="636" spans="58:64" ht="15.75" customHeight="1">
      <c r="BF636" s="33"/>
      <c r="BG636" s="33"/>
      <c r="BH636" s="33"/>
      <c r="BI636" s="33"/>
      <c r="BJ636" s="33"/>
      <c r="BK636" s="33"/>
      <c r="BL636" s="33"/>
    </row>
    <row r="637" spans="58:64" ht="15.75" customHeight="1">
      <c r="BF637" s="33"/>
      <c r="BG637" s="33"/>
      <c r="BH637" s="33"/>
      <c r="BI637" s="33"/>
      <c r="BJ637" s="33"/>
      <c r="BK637" s="33"/>
      <c r="BL637" s="33"/>
    </row>
    <row r="638" spans="58:64" ht="15.75" customHeight="1">
      <c r="BF638" s="33"/>
      <c r="BG638" s="33"/>
      <c r="BH638" s="33"/>
      <c r="BI638" s="33"/>
      <c r="BJ638" s="33"/>
      <c r="BK638" s="33"/>
      <c r="BL638" s="33"/>
    </row>
    <row r="639" spans="58:64" ht="15.75" customHeight="1">
      <c r="BF639" s="33"/>
      <c r="BG639" s="33"/>
      <c r="BH639" s="33"/>
      <c r="BI639" s="33"/>
      <c r="BJ639" s="33"/>
      <c r="BK639" s="33"/>
      <c r="BL639" s="33"/>
    </row>
    <row r="640" spans="58:64" ht="15.75" customHeight="1">
      <c r="BF640" s="33"/>
      <c r="BG640" s="33"/>
      <c r="BH640" s="33"/>
      <c r="BI640" s="33"/>
      <c r="BJ640" s="33"/>
      <c r="BK640" s="33"/>
      <c r="BL640" s="33"/>
    </row>
    <row r="641" spans="58:64" ht="15.75" customHeight="1">
      <c r="BF641" s="33"/>
      <c r="BG641" s="33"/>
      <c r="BH641" s="33"/>
      <c r="BI641" s="33"/>
      <c r="BJ641" s="33"/>
      <c r="BK641" s="33"/>
      <c r="BL641" s="33"/>
    </row>
    <row r="642" spans="58:64" ht="15.75" customHeight="1">
      <c r="BF642" s="33"/>
      <c r="BG642" s="33"/>
      <c r="BH642" s="33"/>
      <c r="BI642" s="33"/>
      <c r="BJ642" s="33"/>
      <c r="BK642" s="33"/>
      <c r="BL642" s="33"/>
    </row>
    <row r="643" spans="58:64" ht="15.75" customHeight="1">
      <c r="BF643" s="33"/>
      <c r="BG643" s="33"/>
      <c r="BH643" s="33"/>
      <c r="BI643" s="33"/>
      <c r="BJ643" s="33"/>
      <c r="BK643" s="33"/>
      <c r="BL643" s="33"/>
    </row>
    <row r="644" spans="58:64" ht="15.75" customHeight="1">
      <c r="BF644" s="33"/>
      <c r="BG644" s="33"/>
      <c r="BH644" s="33"/>
      <c r="BI644" s="33"/>
      <c r="BJ644" s="33"/>
      <c r="BK644" s="33"/>
      <c r="BL644" s="33"/>
    </row>
    <row r="645" spans="58:64" ht="15.75" customHeight="1">
      <c r="BF645" s="33"/>
      <c r="BG645" s="33"/>
      <c r="BH645" s="33"/>
      <c r="BI645" s="33"/>
      <c r="BJ645" s="33"/>
      <c r="BK645" s="33"/>
      <c r="BL645" s="33"/>
    </row>
    <row r="646" spans="58:64" ht="15.75" customHeight="1">
      <c r="BF646" s="33"/>
      <c r="BG646" s="33"/>
      <c r="BH646" s="33"/>
      <c r="BI646" s="33"/>
      <c r="BJ646" s="33"/>
      <c r="BK646" s="33"/>
      <c r="BL646" s="33"/>
    </row>
    <row r="647" spans="58:64" ht="15.75" customHeight="1">
      <c r="BF647" s="33"/>
      <c r="BG647" s="33"/>
      <c r="BH647" s="33"/>
      <c r="BI647" s="33"/>
      <c r="BJ647" s="33"/>
      <c r="BK647" s="33"/>
      <c r="BL647" s="33"/>
    </row>
    <row r="648" spans="58:64" ht="15.75" customHeight="1">
      <c r="BF648" s="33"/>
      <c r="BG648" s="33"/>
      <c r="BH648" s="33"/>
      <c r="BI648" s="33"/>
      <c r="BJ648" s="33"/>
      <c r="BK648" s="33"/>
      <c r="BL648" s="33"/>
    </row>
    <row r="649" spans="58:64" ht="15.75" customHeight="1">
      <c r="BF649" s="33"/>
      <c r="BG649" s="33"/>
      <c r="BH649" s="33"/>
      <c r="BI649" s="33"/>
      <c r="BJ649" s="33"/>
      <c r="BK649" s="33"/>
      <c r="BL649" s="33"/>
    </row>
    <row r="650" spans="58:64" ht="15.75" customHeight="1">
      <c r="BF650" s="33"/>
      <c r="BG650" s="33"/>
      <c r="BH650" s="33"/>
      <c r="BI650" s="33"/>
      <c r="BJ650" s="33"/>
      <c r="BK650" s="33"/>
      <c r="BL650" s="33"/>
    </row>
    <row r="651" spans="58:64" ht="15.75" customHeight="1">
      <c r="BF651" s="33"/>
      <c r="BG651" s="33"/>
      <c r="BH651" s="33"/>
      <c r="BI651" s="33"/>
      <c r="BJ651" s="33"/>
      <c r="BK651" s="33"/>
      <c r="BL651" s="33"/>
    </row>
    <row r="652" spans="58:64" ht="15.75" customHeight="1">
      <c r="BF652" s="33"/>
      <c r="BG652" s="33"/>
      <c r="BH652" s="33"/>
      <c r="BI652" s="33"/>
      <c r="BJ652" s="33"/>
      <c r="BK652" s="33"/>
      <c r="BL652" s="33"/>
    </row>
    <row r="653" spans="58:64" ht="15.75" customHeight="1">
      <c r="BF653" s="33"/>
      <c r="BG653" s="33"/>
      <c r="BH653" s="33"/>
      <c r="BI653" s="33"/>
      <c r="BJ653" s="33"/>
      <c r="BK653" s="33"/>
      <c r="BL653" s="33"/>
    </row>
    <row r="654" spans="58:64" ht="15.75" customHeight="1">
      <c r="BF654" s="33"/>
      <c r="BG654" s="33"/>
      <c r="BH654" s="33"/>
      <c r="BI654" s="33"/>
      <c r="BJ654" s="33"/>
      <c r="BK654" s="33"/>
      <c r="BL654" s="33"/>
    </row>
    <row r="655" spans="58:64" ht="15.75" customHeight="1">
      <c r="BF655" s="33"/>
      <c r="BG655" s="33"/>
      <c r="BH655" s="33"/>
      <c r="BI655" s="33"/>
      <c r="BJ655" s="33"/>
      <c r="BK655" s="33"/>
      <c r="BL655" s="33"/>
    </row>
    <row r="656" spans="58:64" ht="15.75" customHeight="1">
      <c r="BF656" s="33"/>
      <c r="BG656" s="33"/>
      <c r="BH656" s="33"/>
      <c r="BI656" s="33"/>
      <c r="BJ656" s="33"/>
      <c r="BK656" s="33"/>
      <c r="BL656" s="33"/>
    </row>
    <row r="657" spans="58:64" ht="15.75" customHeight="1">
      <c r="BF657" s="33"/>
      <c r="BG657" s="33"/>
      <c r="BH657" s="33"/>
      <c r="BI657" s="33"/>
      <c r="BJ657" s="33"/>
      <c r="BK657" s="33"/>
      <c r="BL657" s="33"/>
    </row>
    <row r="658" spans="58:64" ht="15.75" customHeight="1">
      <c r="BF658" s="33"/>
      <c r="BG658" s="33"/>
      <c r="BH658" s="33"/>
      <c r="BI658" s="33"/>
      <c r="BJ658" s="33"/>
      <c r="BK658" s="33"/>
      <c r="BL658" s="33"/>
    </row>
    <row r="659" spans="58:64" ht="15.75" customHeight="1">
      <c r="BF659" s="33"/>
      <c r="BG659" s="33"/>
      <c r="BH659" s="33"/>
      <c r="BI659" s="33"/>
      <c r="BJ659" s="33"/>
      <c r="BK659" s="33"/>
      <c r="BL659" s="33"/>
    </row>
    <row r="660" spans="58:64" ht="15.75" customHeight="1">
      <c r="BF660" s="33"/>
      <c r="BG660" s="33"/>
      <c r="BH660" s="33"/>
      <c r="BI660" s="33"/>
      <c r="BJ660" s="33"/>
      <c r="BK660" s="33"/>
      <c r="BL660" s="33"/>
    </row>
    <row r="661" spans="58:64" ht="15.75" customHeight="1">
      <c r="BF661" s="33"/>
      <c r="BG661" s="33"/>
      <c r="BH661" s="33"/>
      <c r="BI661" s="33"/>
      <c r="BJ661" s="33"/>
      <c r="BK661" s="33"/>
      <c r="BL661" s="33"/>
    </row>
    <row r="662" spans="58:64" ht="15.75" customHeight="1">
      <c r="BF662" s="33"/>
      <c r="BG662" s="33"/>
      <c r="BH662" s="33"/>
      <c r="BI662" s="33"/>
      <c r="BJ662" s="33"/>
      <c r="BK662" s="33"/>
      <c r="BL662" s="33"/>
    </row>
    <row r="663" spans="58:64" ht="15.75" customHeight="1">
      <c r="BF663" s="33"/>
      <c r="BG663" s="33"/>
      <c r="BH663" s="33"/>
      <c r="BI663" s="33"/>
      <c r="BJ663" s="33"/>
      <c r="BK663" s="33"/>
      <c r="BL663" s="33"/>
    </row>
    <row r="664" spans="58:64" ht="15.75" customHeight="1">
      <c r="BF664" s="33"/>
      <c r="BG664" s="33"/>
      <c r="BH664" s="33"/>
      <c r="BI664" s="33"/>
      <c r="BJ664" s="33"/>
      <c r="BK664" s="33"/>
      <c r="BL664" s="33"/>
    </row>
    <row r="665" spans="58:64" ht="15.75" customHeight="1">
      <c r="BF665" s="33"/>
      <c r="BG665" s="33"/>
      <c r="BH665" s="33"/>
      <c r="BI665" s="33"/>
      <c r="BJ665" s="33"/>
      <c r="BK665" s="33"/>
      <c r="BL665" s="33"/>
    </row>
    <row r="666" spans="58:64" ht="15.75" customHeight="1">
      <c r="BF666" s="33"/>
      <c r="BG666" s="33"/>
      <c r="BH666" s="33"/>
      <c r="BI666" s="33"/>
      <c r="BJ666" s="33"/>
      <c r="BK666" s="33"/>
      <c r="BL666" s="33"/>
    </row>
    <row r="667" spans="58:64" ht="15.75" customHeight="1">
      <c r="BF667" s="33"/>
      <c r="BG667" s="33"/>
      <c r="BH667" s="33"/>
      <c r="BI667" s="33"/>
      <c r="BJ667" s="33"/>
      <c r="BK667" s="33"/>
      <c r="BL667" s="33"/>
    </row>
    <row r="668" spans="58:64" ht="15.75" customHeight="1">
      <c r="BF668" s="33"/>
      <c r="BG668" s="33"/>
      <c r="BH668" s="33"/>
      <c r="BI668" s="33"/>
      <c r="BJ668" s="33"/>
      <c r="BK668" s="33"/>
      <c r="BL668" s="33"/>
    </row>
    <row r="669" spans="58:64" ht="15.75" customHeight="1">
      <c r="BF669" s="33"/>
      <c r="BG669" s="33"/>
      <c r="BH669" s="33"/>
      <c r="BI669" s="33"/>
      <c r="BJ669" s="33"/>
      <c r="BK669" s="33"/>
      <c r="BL669" s="33"/>
    </row>
    <row r="670" spans="58:64" ht="15.75" customHeight="1">
      <c r="BF670" s="33"/>
      <c r="BG670" s="33"/>
      <c r="BH670" s="33"/>
      <c r="BI670" s="33"/>
      <c r="BJ670" s="33"/>
      <c r="BK670" s="33"/>
      <c r="BL670" s="33"/>
    </row>
    <row r="671" spans="58:64" ht="15.75" customHeight="1">
      <c r="BF671" s="33"/>
      <c r="BG671" s="33"/>
      <c r="BH671" s="33"/>
      <c r="BI671" s="33"/>
      <c r="BJ671" s="33"/>
      <c r="BK671" s="33"/>
      <c r="BL671" s="33"/>
    </row>
    <row r="672" spans="58:64" ht="15.75" customHeight="1">
      <c r="BF672" s="33"/>
      <c r="BG672" s="33"/>
      <c r="BH672" s="33"/>
      <c r="BI672" s="33"/>
      <c r="BJ672" s="33"/>
      <c r="BK672" s="33"/>
      <c r="BL672" s="33"/>
    </row>
    <row r="673" spans="58:64" ht="15.75" customHeight="1">
      <c r="BF673" s="33"/>
      <c r="BG673" s="33"/>
      <c r="BH673" s="33"/>
      <c r="BI673" s="33"/>
      <c r="BJ673" s="33"/>
      <c r="BK673" s="33"/>
      <c r="BL673" s="33"/>
    </row>
    <row r="674" spans="58:64" ht="15.75" customHeight="1">
      <c r="BF674" s="33"/>
      <c r="BG674" s="33"/>
      <c r="BH674" s="33"/>
      <c r="BI674" s="33"/>
      <c r="BJ674" s="33"/>
      <c r="BK674" s="33"/>
      <c r="BL674" s="33"/>
    </row>
    <row r="675" spans="58:64" ht="15.75" customHeight="1">
      <c r="BF675" s="33"/>
      <c r="BG675" s="33"/>
      <c r="BH675" s="33"/>
      <c r="BI675" s="33"/>
      <c r="BJ675" s="33"/>
      <c r="BK675" s="33"/>
      <c r="BL675" s="33"/>
    </row>
    <row r="676" spans="58:64" ht="15.75" customHeight="1">
      <c r="BF676" s="33"/>
      <c r="BG676" s="33"/>
      <c r="BH676" s="33"/>
      <c r="BI676" s="33"/>
      <c r="BJ676" s="33"/>
      <c r="BK676" s="33"/>
      <c r="BL676" s="33"/>
    </row>
    <row r="677" spans="58:64" ht="15.75" customHeight="1">
      <c r="BF677" s="33"/>
      <c r="BG677" s="33"/>
      <c r="BH677" s="33"/>
      <c r="BI677" s="33"/>
      <c r="BJ677" s="33"/>
      <c r="BK677" s="33"/>
      <c r="BL677" s="33"/>
    </row>
    <row r="678" spans="58:64" ht="15.75" customHeight="1">
      <c r="BF678" s="33"/>
      <c r="BG678" s="33"/>
      <c r="BH678" s="33"/>
      <c r="BI678" s="33"/>
      <c r="BJ678" s="33"/>
      <c r="BK678" s="33"/>
      <c r="BL678" s="33"/>
    </row>
    <row r="679" spans="58:64" ht="15.75" customHeight="1">
      <c r="BF679" s="33"/>
      <c r="BG679" s="33"/>
      <c r="BH679" s="33"/>
      <c r="BI679" s="33"/>
      <c r="BJ679" s="33"/>
      <c r="BK679" s="33"/>
      <c r="BL679" s="33"/>
    </row>
    <row r="680" spans="58:64" ht="15.75" customHeight="1">
      <c r="BF680" s="33"/>
      <c r="BG680" s="33"/>
      <c r="BH680" s="33"/>
      <c r="BI680" s="33"/>
      <c r="BJ680" s="33"/>
      <c r="BK680" s="33"/>
      <c r="BL680" s="33"/>
    </row>
    <row r="681" spans="58:64" ht="15.75" customHeight="1">
      <c r="BF681" s="33"/>
      <c r="BG681" s="33"/>
      <c r="BH681" s="33"/>
      <c r="BI681" s="33"/>
      <c r="BJ681" s="33"/>
      <c r="BK681" s="33"/>
      <c r="BL681" s="33"/>
    </row>
    <row r="682" spans="58:64" ht="15.75" customHeight="1">
      <c r="BF682" s="33"/>
      <c r="BG682" s="33"/>
      <c r="BH682" s="33"/>
      <c r="BI682" s="33"/>
      <c r="BJ682" s="33"/>
      <c r="BK682" s="33"/>
      <c r="BL682" s="33"/>
    </row>
    <row r="683" spans="58:64" ht="15.75" customHeight="1">
      <c r="BF683" s="33"/>
      <c r="BG683" s="33"/>
      <c r="BH683" s="33"/>
      <c r="BI683" s="33"/>
      <c r="BJ683" s="33"/>
      <c r="BK683" s="33"/>
      <c r="BL683" s="33"/>
    </row>
    <row r="684" spans="58:64" ht="15.75" customHeight="1">
      <c r="BF684" s="33"/>
      <c r="BG684" s="33"/>
      <c r="BH684" s="33"/>
      <c r="BI684" s="33"/>
      <c r="BJ684" s="33"/>
      <c r="BK684" s="33"/>
      <c r="BL684" s="33"/>
    </row>
    <row r="685" spans="58:64" ht="15.75" customHeight="1">
      <c r="BF685" s="33"/>
      <c r="BG685" s="33"/>
      <c r="BH685" s="33"/>
      <c r="BI685" s="33"/>
      <c r="BJ685" s="33"/>
      <c r="BK685" s="33"/>
      <c r="BL685" s="33"/>
    </row>
    <row r="686" spans="58:64" ht="15.75" customHeight="1">
      <c r="BF686" s="33"/>
      <c r="BG686" s="33"/>
      <c r="BH686" s="33"/>
      <c r="BI686" s="33"/>
      <c r="BJ686" s="33"/>
      <c r="BK686" s="33"/>
      <c r="BL686" s="33"/>
    </row>
    <row r="687" spans="58:64" ht="15.75" customHeight="1">
      <c r="BF687" s="33"/>
      <c r="BG687" s="33"/>
      <c r="BH687" s="33"/>
      <c r="BI687" s="33"/>
      <c r="BJ687" s="33"/>
      <c r="BK687" s="33"/>
      <c r="BL687" s="33"/>
    </row>
    <row r="688" spans="58:64" ht="15.75" customHeight="1">
      <c r="BF688" s="33"/>
      <c r="BG688" s="33"/>
      <c r="BH688" s="33"/>
      <c r="BI688" s="33"/>
      <c r="BJ688" s="33"/>
      <c r="BK688" s="33"/>
      <c r="BL688" s="33"/>
    </row>
    <row r="689" spans="58:64" ht="15.75" customHeight="1">
      <c r="BF689" s="33"/>
      <c r="BG689" s="33"/>
      <c r="BH689" s="33"/>
      <c r="BI689" s="33"/>
      <c r="BJ689" s="33"/>
      <c r="BK689" s="33"/>
      <c r="BL689" s="33"/>
    </row>
    <row r="690" spans="58:64" ht="15.75" customHeight="1">
      <c r="BF690" s="33"/>
      <c r="BG690" s="33"/>
      <c r="BH690" s="33"/>
      <c r="BI690" s="33"/>
      <c r="BJ690" s="33"/>
      <c r="BK690" s="33"/>
      <c r="BL690" s="33"/>
    </row>
    <row r="691" spans="58:64" ht="15.75" customHeight="1">
      <c r="BF691" s="33"/>
      <c r="BG691" s="33"/>
      <c r="BH691" s="33"/>
      <c r="BI691" s="33"/>
      <c r="BJ691" s="33"/>
      <c r="BK691" s="33"/>
      <c r="BL691" s="33"/>
    </row>
    <row r="692" spans="58:64" ht="15.75" customHeight="1">
      <c r="BF692" s="33"/>
      <c r="BG692" s="33"/>
      <c r="BH692" s="33"/>
      <c r="BI692" s="33"/>
      <c r="BJ692" s="33"/>
      <c r="BK692" s="33"/>
      <c r="BL692" s="33"/>
    </row>
    <row r="693" spans="58:64" ht="15.75" customHeight="1">
      <c r="BF693" s="33"/>
      <c r="BG693" s="33"/>
      <c r="BH693" s="33"/>
      <c r="BI693" s="33"/>
      <c r="BJ693" s="33"/>
      <c r="BK693" s="33"/>
      <c r="BL693" s="33"/>
    </row>
    <row r="694" spans="58:64" ht="15.75" customHeight="1">
      <c r="BF694" s="33"/>
      <c r="BG694" s="33"/>
      <c r="BH694" s="33"/>
      <c r="BI694" s="33"/>
      <c r="BJ694" s="33"/>
      <c r="BK694" s="33"/>
      <c r="BL694" s="33"/>
    </row>
    <row r="695" spans="58:64" ht="15.75" customHeight="1">
      <c r="BF695" s="33"/>
      <c r="BG695" s="33"/>
      <c r="BH695" s="33"/>
      <c r="BI695" s="33"/>
      <c r="BJ695" s="33"/>
      <c r="BK695" s="33"/>
      <c r="BL695" s="33"/>
    </row>
    <row r="696" spans="58:64" ht="15.75" customHeight="1">
      <c r="BF696" s="33"/>
      <c r="BG696" s="33"/>
      <c r="BH696" s="33"/>
      <c r="BI696" s="33"/>
      <c r="BJ696" s="33"/>
      <c r="BK696" s="33"/>
      <c r="BL696" s="33"/>
    </row>
    <row r="697" spans="58:64" ht="15.75" customHeight="1">
      <c r="BF697" s="33"/>
      <c r="BG697" s="33"/>
      <c r="BH697" s="33"/>
      <c r="BI697" s="33"/>
      <c r="BJ697" s="33"/>
      <c r="BK697" s="33"/>
      <c r="BL697" s="33"/>
    </row>
    <row r="698" spans="58:64" ht="15.75" customHeight="1">
      <c r="BF698" s="33"/>
      <c r="BG698" s="33"/>
      <c r="BH698" s="33"/>
      <c r="BI698" s="33"/>
      <c r="BJ698" s="33"/>
      <c r="BK698" s="33"/>
      <c r="BL698" s="33"/>
    </row>
    <row r="699" spans="58:64" ht="15.75" customHeight="1">
      <c r="BF699" s="33"/>
      <c r="BG699" s="33"/>
      <c r="BH699" s="33"/>
      <c r="BI699" s="33"/>
      <c r="BJ699" s="33"/>
      <c r="BK699" s="33"/>
      <c r="BL699" s="33"/>
    </row>
    <row r="700" spans="58:64" ht="15.75" customHeight="1">
      <c r="BF700" s="33"/>
      <c r="BG700" s="33"/>
      <c r="BH700" s="33"/>
      <c r="BI700" s="33"/>
      <c r="BJ700" s="33"/>
      <c r="BK700" s="33"/>
      <c r="BL700" s="33"/>
    </row>
    <row r="701" spans="58:64" ht="15.75" customHeight="1">
      <c r="BF701" s="33"/>
      <c r="BG701" s="33"/>
      <c r="BH701" s="33"/>
      <c r="BI701" s="33"/>
      <c r="BJ701" s="33"/>
      <c r="BK701" s="33"/>
      <c r="BL701" s="33"/>
    </row>
    <row r="702" spans="58:64" ht="15.75" customHeight="1">
      <c r="BF702" s="33"/>
      <c r="BG702" s="33"/>
      <c r="BH702" s="33"/>
      <c r="BI702" s="33"/>
      <c r="BJ702" s="33"/>
      <c r="BK702" s="33"/>
      <c r="BL702" s="33"/>
    </row>
    <row r="703" spans="58:64" ht="15.75" customHeight="1">
      <c r="BF703" s="33"/>
      <c r="BG703" s="33"/>
      <c r="BH703" s="33"/>
      <c r="BI703" s="33"/>
      <c r="BJ703" s="33"/>
      <c r="BK703" s="33"/>
      <c r="BL703" s="33"/>
    </row>
    <row r="704" spans="58:64" ht="15.75" customHeight="1">
      <c r="BF704" s="33"/>
      <c r="BG704" s="33"/>
      <c r="BH704" s="33"/>
      <c r="BI704" s="33"/>
      <c r="BJ704" s="33"/>
      <c r="BK704" s="33"/>
      <c r="BL704" s="33"/>
    </row>
    <row r="705" spans="58:64" ht="15.75" customHeight="1">
      <c r="BF705" s="33"/>
      <c r="BG705" s="33"/>
      <c r="BH705" s="33"/>
      <c r="BI705" s="33"/>
      <c r="BJ705" s="33"/>
      <c r="BK705" s="33"/>
      <c r="BL705" s="33"/>
    </row>
    <row r="706" spans="58:64" ht="15.75" customHeight="1">
      <c r="BF706" s="33"/>
      <c r="BG706" s="33"/>
      <c r="BH706" s="33"/>
      <c r="BI706" s="33"/>
      <c r="BJ706" s="33"/>
      <c r="BK706" s="33"/>
      <c r="BL706" s="33"/>
    </row>
    <row r="707" spans="58:64" ht="15.75" customHeight="1">
      <c r="BF707" s="33"/>
      <c r="BG707" s="33"/>
      <c r="BH707" s="33"/>
      <c r="BI707" s="33"/>
      <c r="BJ707" s="33"/>
      <c r="BK707" s="33"/>
      <c r="BL707" s="33"/>
    </row>
    <row r="708" spans="58:64" ht="15.75" customHeight="1">
      <c r="BF708" s="33"/>
      <c r="BG708" s="33"/>
      <c r="BH708" s="33"/>
      <c r="BI708" s="33"/>
      <c r="BJ708" s="33"/>
      <c r="BK708" s="33"/>
      <c r="BL708" s="33"/>
    </row>
    <row r="709" spans="58:64" ht="15.75" customHeight="1">
      <c r="BF709" s="33"/>
      <c r="BG709" s="33"/>
      <c r="BH709" s="33"/>
      <c r="BI709" s="33"/>
      <c r="BJ709" s="33"/>
      <c r="BK709" s="33"/>
      <c r="BL709" s="33"/>
    </row>
    <row r="710" spans="58:64" ht="15.75" customHeight="1">
      <c r="BF710" s="33"/>
      <c r="BG710" s="33"/>
      <c r="BH710" s="33"/>
      <c r="BI710" s="33"/>
      <c r="BJ710" s="33"/>
      <c r="BK710" s="33"/>
      <c r="BL710" s="33"/>
    </row>
    <row r="711" spans="58:64" ht="15.75" customHeight="1">
      <c r="BF711" s="33"/>
      <c r="BG711" s="33"/>
      <c r="BH711" s="33"/>
      <c r="BI711" s="33"/>
      <c r="BJ711" s="33"/>
      <c r="BK711" s="33"/>
      <c r="BL711" s="33"/>
    </row>
    <row r="712" spans="58:64" ht="15.75" customHeight="1">
      <c r="BF712" s="33"/>
      <c r="BG712" s="33"/>
      <c r="BH712" s="33"/>
      <c r="BI712" s="33"/>
      <c r="BJ712" s="33"/>
      <c r="BK712" s="33"/>
      <c r="BL712" s="33"/>
    </row>
    <row r="713" spans="58:64" ht="15.75" customHeight="1">
      <c r="BF713" s="33"/>
      <c r="BG713" s="33"/>
      <c r="BH713" s="33"/>
      <c r="BI713" s="33"/>
      <c r="BJ713" s="33"/>
      <c r="BK713" s="33"/>
      <c r="BL713" s="33"/>
    </row>
    <row r="714" spans="58:64" ht="15.75" customHeight="1">
      <c r="BF714" s="33"/>
      <c r="BG714" s="33"/>
      <c r="BH714" s="33"/>
      <c r="BI714" s="33"/>
      <c r="BJ714" s="33"/>
      <c r="BK714" s="33"/>
      <c r="BL714" s="33"/>
    </row>
    <row r="715" spans="58:64" ht="15.75" customHeight="1">
      <c r="BF715" s="33"/>
      <c r="BG715" s="33"/>
      <c r="BH715" s="33"/>
      <c r="BI715" s="33"/>
      <c r="BJ715" s="33"/>
      <c r="BK715" s="33"/>
      <c r="BL715" s="33"/>
    </row>
    <row r="716" spans="58:64" ht="15.75" customHeight="1">
      <c r="BF716" s="33"/>
      <c r="BG716" s="33"/>
      <c r="BH716" s="33"/>
      <c r="BI716" s="33"/>
      <c r="BJ716" s="33"/>
      <c r="BK716" s="33"/>
      <c r="BL716" s="33"/>
    </row>
    <row r="717" spans="58:64" ht="15.75" customHeight="1">
      <c r="BF717" s="33"/>
      <c r="BG717" s="33"/>
      <c r="BH717" s="33"/>
      <c r="BI717" s="33"/>
      <c r="BJ717" s="33"/>
      <c r="BK717" s="33"/>
      <c r="BL717" s="33"/>
    </row>
    <row r="718" spans="58:64" ht="15.75" customHeight="1">
      <c r="BF718" s="33"/>
      <c r="BG718" s="33"/>
      <c r="BH718" s="33"/>
      <c r="BI718" s="33"/>
      <c r="BJ718" s="33"/>
      <c r="BK718" s="33"/>
      <c r="BL718" s="33"/>
    </row>
    <row r="719" spans="58:64" ht="15.75" customHeight="1">
      <c r="BF719" s="33"/>
      <c r="BG719" s="33"/>
      <c r="BH719" s="33"/>
      <c r="BI719" s="33"/>
      <c r="BJ719" s="33"/>
      <c r="BK719" s="33"/>
      <c r="BL719" s="33"/>
    </row>
    <row r="720" spans="58:64" ht="15.75" customHeight="1">
      <c r="BF720" s="33"/>
      <c r="BG720" s="33"/>
      <c r="BH720" s="33"/>
      <c r="BI720" s="33"/>
      <c r="BJ720" s="33"/>
      <c r="BK720" s="33"/>
      <c r="BL720" s="33"/>
    </row>
    <row r="721" spans="58:64" ht="15.75" customHeight="1">
      <c r="BF721" s="33"/>
      <c r="BG721" s="33"/>
      <c r="BH721" s="33"/>
      <c r="BI721" s="33"/>
      <c r="BJ721" s="33"/>
      <c r="BK721" s="33"/>
      <c r="BL721" s="33"/>
    </row>
    <row r="722" spans="58:64" ht="15.75" customHeight="1">
      <c r="BF722" s="33"/>
      <c r="BG722" s="33"/>
      <c r="BH722" s="33"/>
      <c r="BI722" s="33"/>
      <c r="BJ722" s="33"/>
      <c r="BK722" s="33"/>
      <c r="BL722" s="33"/>
    </row>
    <row r="723" spans="58:64" ht="15.75" customHeight="1">
      <c r="BF723" s="33"/>
      <c r="BG723" s="33"/>
      <c r="BH723" s="33"/>
      <c r="BI723" s="33"/>
      <c r="BJ723" s="33"/>
      <c r="BK723" s="33"/>
      <c r="BL723" s="33"/>
    </row>
    <row r="724" spans="58:64" ht="15.75" customHeight="1">
      <c r="BF724" s="33"/>
      <c r="BG724" s="33"/>
      <c r="BH724" s="33"/>
      <c r="BI724" s="33"/>
      <c r="BJ724" s="33"/>
      <c r="BK724" s="33"/>
      <c r="BL724" s="33"/>
    </row>
    <row r="725" spans="58:64" ht="15.75" customHeight="1">
      <c r="BF725" s="33"/>
      <c r="BG725" s="33"/>
      <c r="BH725" s="33"/>
      <c r="BI725" s="33"/>
      <c r="BJ725" s="33"/>
      <c r="BK725" s="33"/>
      <c r="BL725" s="33"/>
    </row>
    <row r="726" spans="58:64" ht="15.75" customHeight="1">
      <c r="BF726" s="33"/>
      <c r="BG726" s="33"/>
      <c r="BH726" s="33"/>
      <c r="BI726" s="33"/>
      <c r="BJ726" s="33"/>
      <c r="BK726" s="33"/>
      <c r="BL726" s="33"/>
    </row>
    <row r="727" spans="58:64" ht="15.75" customHeight="1">
      <c r="BF727" s="33"/>
      <c r="BG727" s="33"/>
      <c r="BH727" s="33"/>
      <c r="BI727" s="33"/>
      <c r="BJ727" s="33"/>
      <c r="BK727" s="33"/>
      <c r="BL727" s="33"/>
    </row>
    <row r="728" spans="58:64" ht="15.75" customHeight="1">
      <c r="BF728" s="33"/>
      <c r="BG728" s="33"/>
      <c r="BH728" s="33"/>
      <c r="BI728" s="33"/>
      <c r="BJ728" s="33"/>
      <c r="BK728" s="33"/>
      <c r="BL728" s="33"/>
    </row>
    <row r="729" spans="58:64" ht="15.75" customHeight="1">
      <c r="BF729" s="33"/>
      <c r="BG729" s="33"/>
      <c r="BH729" s="33"/>
      <c r="BI729" s="33"/>
      <c r="BJ729" s="33"/>
      <c r="BK729" s="33"/>
      <c r="BL729" s="33"/>
    </row>
    <row r="730" spans="58:64" ht="15.75" customHeight="1">
      <c r="BF730" s="33"/>
      <c r="BG730" s="33"/>
      <c r="BH730" s="33"/>
      <c r="BI730" s="33"/>
      <c r="BJ730" s="33"/>
      <c r="BK730" s="33"/>
      <c r="BL730" s="33"/>
    </row>
    <row r="731" spans="58:64" ht="15.75" customHeight="1">
      <c r="BF731" s="33"/>
      <c r="BG731" s="33"/>
      <c r="BH731" s="33"/>
      <c r="BI731" s="33"/>
      <c r="BJ731" s="33"/>
      <c r="BK731" s="33"/>
      <c r="BL731" s="33"/>
    </row>
    <row r="732" spans="58:64" ht="15.75" customHeight="1">
      <c r="BF732" s="33"/>
      <c r="BG732" s="33"/>
      <c r="BH732" s="33"/>
      <c r="BI732" s="33"/>
      <c r="BJ732" s="33"/>
      <c r="BK732" s="33"/>
      <c r="BL732" s="33"/>
    </row>
    <row r="733" spans="58:64" ht="15.75" customHeight="1">
      <c r="BF733" s="33"/>
      <c r="BG733" s="33"/>
      <c r="BH733" s="33"/>
      <c r="BI733" s="33"/>
      <c r="BJ733" s="33"/>
      <c r="BK733" s="33"/>
      <c r="BL733" s="33"/>
    </row>
    <row r="734" spans="58:64" ht="15.75" customHeight="1">
      <c r="BF734" s="33"/>
      <c r="BG734" s="33"/>
      <c r="BH734" s="33"/>
      <c r="BI734" s="33"/>
      <c r="BJ734" s="33"/>
      <c r="BK734" s="33"/>
      <c r="BL734" s="33"/>
    </row>
    <row r="735" spans="58:64" ht="15.75" customHeight="1">
      <c r="BF735" s="33"/>
      <c r="BG735" s="33"/>
      <c r="BH735" s="33"/>
      <c r="BI735" s="33"/>
      <c r="BJ735" s="33"/>
      <c r="BK735" s="33"/>
      <c r="BL735" s="33"/>
    </row>
    <row r="736" spans="58:64" ht="15.75" customHeight="1">
      <c r="BF736" s="33"/>
      <c r="BG736" s="33"/>
      <c r="BH736" s="33"/>
      <c r="BI736" s="33"/>
      <c r="BJ736" s="33"/>
      <c r="BK736" s="33"/>
      <c r="BL736" s="33"/>
    </row>
    <row r="737" spans="58:64" ht="15.75" customHeight="1">
      <c r="BF737" s="33"/>
      <c r="BG737" s="33"/>
      <c r="BH737" s="33"/>
      <c r="BI737" s="33"/>
      <c r="BJ737" s="33"/>
      <c r="BK737" s="33"/>
      <c r="BL737" s="33"/>
    </row>
    <row r="738" spans="58:64" ht="15.75" customHeight="1">
      <c r="BF738" s="33"/>
      <c r="BG738" s="33"/>
      <c r="BH738" s="33"/>
      <c r="BI738" s="33"/>
      <c r="BJ738" s="33"/>
      <c r="BK738" s="33"/>
      <c r="BL738" s="33"/>
    </row>
    <row r="739" spans="58:64" ht="15.75" customHeight="1">
      <c r="BF739" s="33"/>
      <c r="BG739" s="33"/>
      <c r="BH739" s="33"/>
      <c r="BI739" s="33"/>
      <c r="BJ739" s="33"/>
      <c r="BK739" s="33"/>
      <c r="BL739" s="33"/>
    </row>
    <row r="740" spans="58:64" ht="15.75" customHeight="1">
      <c r="BF740" s="33"/>
      <c r="BG740" s="33"/>
      <c r="BH740" s="33"/>
      <c r="BI740" s="33"/>
      <c r="BJ740" s="33"/>
      <c r="BK740" s="33"/>
      <c r="BL740" s="33"/>
    </row>
    <row r="741" spans="58:64" ht="15.75" customHeight="1">
      <c r="BF741" s="33"/>
      <c r="BG741" s="33"/>
      <c r="BH741" s="33"/>
      <c r="BI741" s="33"/>
      <c r="BJ741" s="33"/>
      <c r="BK741" s="33"/>
      <c r="BL741" s="33"/>
    </row>
    <row r="742" spans="58:64" ht="15.75" customHeight="1">
      <c r="BF742" s="33"/>
      <c r="BG742" s="33"/>
      <c r="BH742" s="33"/>
      <c r="BI742" s="33"/>
      <c r="BJ742" s="33"/>
      <c r="BK742" s="33"/>
      <c r="BL742" s="33"/>
    </row>
    <row r="743" spans="58:64" ht="15.75" customHeight="1">
      <c r="BF743" s="33"/>
      <c r="BG743" s="33"/>
      <c r="BH743" s="33"/>
      <c r="BI743" s="33"/>
      <c r="BJ743" s="33"/>
      <c r="BK743" s="33"/>
      <c r="BL743" s="33"/>
    </row>
    <row r="744" spans="58:64" ht="15.75" customHeight="1">
      <c r="BF744" s="33"/>
      <c r="BG744" s="33"/>
      <c r="BH744" s="33"/>
      <c r="BI744" s="33"/>
      <c r="BJ744" s="33"/>
      <c r="BK744" s="33"/>
      <c r="BL744" s="33"/>
    </row>
    <row r="745" spans="58:64" ht="15.75" customHeight="1">
      <c r="BF745" s="33"/>
      <c r="BG745" s="33"/>
      <c r="BH745" s="33"/>
      <c r="BI745" s="33"/>
      <c r="BJ745" s="33"/>
      <c r="BK745" s="33"/>
      <c r="BL745" s="33"/>
    </row>
    <row r="746" spans="58:64" ht="15.75" customHeight="1">
      <c r="BF746" s="33"/>
      <c r="BG746" s="33"/>
      <c r="BH746" s="33"/>
      <c r="BI746" s="33"/>
      <c r="BJ746" s="33"/>
      <c r="BK746" s="33"/>
      <c r="BL746" s="33"/>
    </row>
    <row r="747" spans="58:64" ht="15.75" customHeight="1">
      <c r="BF747" s="33"/>
      <c r="BG747" s="33"/>
      <c r="BH747" s="33"/>
      <c r="BI747" s="33"/>
      <c r="BJ747" s="33"/>
      <c r="BK747" s="33"/>
      <c r="BL747" s="33"/>
    </row>
    <row r="748" spans="58:64" ht="15.75" customHeight="1">
      <c r="BF748" s="33"/>
      <c r="BG748" s="33"/>
      <c r="BH748" s="33"/>
      <c r="BI748" s="33"/>
      <c r="BJ748" s="33"/>
      <c r="BK748" s="33"/>
      <c r="BL748" s="33"/>
    </row>
    <row r="749" spans="58:64" ht="15.75" customHeight="1">
      <c r="BF749" s="33"/>
      <c r="BG749" s="33"/>
      <c r="BH749" s="33"/>
      <c r="BI749" s="33"/>
      <c r="BJ749" s="33"/>
      <c r="BK749" s="33"/>
      <c r="BL749" s="33"/>
    </row>
    <row r="750" spans="58:64" ht="15.75" customHeight="1">
      <c r="BF750" s="33"/>
      <c r="BG750" s="33"/>
      <c r="BH750" s="33"/>
      <c r="BI750" s="33"/>
      <c r="BJ750" s="33"/>
      <c r="BK750" s="33"/>
      <c r="BL750" s="33"/>
    </row>
    <row r="751" spans="58:64" ht="15.75" customHeight="1">
      <c r="BF751" s="33"/>
      <c r="BG751" s="33"/>
      <c r="BH751" s="33"/>
      <c r="BI751" s="33"/>
      <c r="BJ751" s="33"/>
      <c r="BK751" s="33"/>
      <c r="BL751" s="33"/>
    </row>
    <row r="752" spans="58:64" ht="15.75" customHeight="1">
      <c r="BF752" s="33"/>
      <c r="BG752" s="33"/>
      <c r="BH752" s="33"/>
      <c r="BI752" s="33"/>
      <c r="BJ752" s="33"/>
      <c r="BK752" s="33"/>
      <c r="BL752" s="33"/>
    </row>
    <row r="753" spans="58:64" ht="15.75" customHeight="1">
      <c r="BF753" s="33"/>
      <c r="BG753" s="33"/>
      <c r="BH753" s="33"/>
      <c r="BI753" s="33"/>
      <c r="BJ753" s="33"/>
      <c r="BK753" s="33"/>
      <c r="BL753" s="33"/>
    </row>
    <row r="754" spans="58:64" ht="15.75" customHeight="1">
      <c r="BF754" s="33"/>
      <c r="BG754" s="33"/>
      <c r="BH754" s="33"/>
      <c r="BI754" s="33"/>
      <c r="BJ754" s="33"/>
      <c r="BK754" s="33"/>
      <c r="BL754" s="33"/>
    </row>
    <row r="755" spans="58:64" ht="15.75" customHeight="1">
      <c r="BF755" s="33"/>
      <c r="BG755" s="33"/>
      <c r="BH755" s="33"/>
      <c r="BI755" s="33"/>
      <c r="BJ755" s="33"/>
      <c r="BK755" s="33"/>
      <c r="BL755" s="33"/>
    </row>
    <row r="756" spans="58:64" ht="15.75" customHeight="1">
      <c r="BF756" s="33"/>
      <c r="BG756" s="33"/>
      <c r="BH756" s="33"/>
      <c r="BI756" s="33"/>
      <c r="BJ756" s="33"/>
      <c r="BK756" s="33"/>
      <c r="BL756" s="33"/>
    </row>
    <row r="757" spans="58:64" ht="15.75" customHeight="1">
      <c r="BF757" s="33"/>
      <c r="BG757" s="33"/>
      <c r="BH757" s="33"/>
      <c r="BI757" s="33"/>
      <c r="BJ757" s="33"/>
      <c r="BK757" s="33"/>
      <c r="BL757" s="33"/>
    </row>
    <row r="758" spans="58:64" ht="15.75" customHeight="1">
      <c r="BF758" s="33"/>
      <c r="BG758" s="33"/>
      <c r="BH758" s="33"/>
      <c r="BI758" s="33"/>
      <c r="BJ758" s="33"/>
      <c r="BK758" s="33"/>
      <c r="BL758" s="33"/>
    </row>
    <row r="759" spans="58:64" ht="15.75" customHeight="1">
      <c r="BF759" s="33"/>
      <c r="BG759" s="33"/>
      <c r="BH759" s="33"/>
      <c r="BI759" s="33"/>
      <c r="BJ759" s="33"/>
      <c r="BK759" s="33"/>
      <c r="BL759" s="33"/>
    </row>
    <row r="760" spans="58:64" ht="15.75" customHeight="1">
      <c r="BF760" s="33"/>
      <c r="BG760" s="33"/>
      <c r="BH760" s="33"/>
      <c r="BI760" s="33"/>
      <c r="BJ760" s="33"/>
      <c r="BK760" s="33"/>
      <c r="BL760" s="33"/>
    </row>
    <row r="761" spans="58:64" ht="15.75" customHeight="1">
      <c r="BF761" s="33"/>
      <c r="BG761" s="33"/>
      <c r="BH761" s="33"/>
      <c r="BI761" s="33"/>
      <c r="BJ761" s="33"/>
      <c r="BK761" s="33"/>
      <c r="BL761" s="33"/>
    </row>
    <row r="762" spans="58:64" ht="15.75" customHeight="1">
      <c r="BF762" s="33"/>
      <c r="BG762" s="33"/>
      <c r="BH762" s="33"/>
      <c r="BI762" s="33"/>
      <c r="BJ762" s="33"/>
      <c r="BK762" s="33"/>
      <c r="BL762" s="33"/>
    </row>
    <row r="763" spans="58:64" ht="15.75" customHeight="1">
      <c r="BF763" s="33"/>
      <c r="BG763" s="33"/>
      <c r="BH763" s="33"/>
      <c r="BI763" s="33"/>
      <c r="BJ763" s="33"/>
      <c r="BK763" s="33"/>
      <c r="BL763" s="33"/>
    </row>
    <row r="764" spans="58:64" ht="15.75" customHeight="1">
      <c r="BF764" s="33"/>
      <c r="BG764" s="33"/>
      <c r="BH764" s="33"/>
      <c r="BI764" s="33"/>
      <c r="BJ764" s="33"/>
      <c r="BK764" s="33"/>
      <c r="BL764" s="33"/>
    </row>
    <row r="765" spans="58:64" ht="15.75" customHeight="1">
      <c r="BF765" s="33"/>
      <c r="BG765" s="33"/>
      <c r="BH765" s="33"/>
      <c r="BI765" s="33"/>
      <c r="BJ765" s="33"/>
      <c r="BK765" s="33"/>
      <c r="BL765" s="33"/>
    </row>
    <row r="766" spans="58:64" ht="15.75" customHeight="1">
      <c r="BF766" s="33"/>
      <c r="BG766" s="33"/>
      <c r="BH766" s="33"/>
      <c r="BI766" s="33"/>
      <c r="BJ766" s="33"/>
      <c r="BK766" s="33"/>
      <c r="BL766" s="33"/>
    </row>
    <row r="767" spans="58:64" ht="15.75" customHeight="1">
      <c r="BF767" s="33"/>
      <c r="BG767" s="33"/>
      <c r="BH767" s="33"/>
      <c r="BI767" s="33"/>
      <c r="BJ767" s="33"/>
      <c r="BK767" s="33"/>
      <c r="BL767" s="33"/>
    </row>
    <row r="768" spans="58:64" ht="15.75" customHeight="1">
      <c r="BF768" s="33"/>
      <c r="BG768" s="33"/>
      <c r="BH768" s="33"/>
      <c r="BI768" s="33"/>
      <c r="BJ768" s="33"/>
      <c r="BK768" s="33"/>
      <c r="BL768" s="33"/>
    </row>
    <row r="769" spans="58:64" ht="15.75" customHeight="1">
      <c r="BF769" s="33"/>
      <c r="BG769" s="33"/>
      <c r="BH769" s="33"/>
      <c r="BI769" s="33"/>
      <c r="BJ769" s="33"/>
      <c r="BK769" s="33"/>
      <c r="BL769" s="33"/>
    </row>
    <row r="770" spans="58:64" ht="15.75" customHeight="1">
      <c r="BF770" s="33"/>
      <c r="BG770" s="33"/>
      <c r="BH770" s="33"/>
      <c r="BI770" s="33"/>
      <c r="BJ770" s="33"/>
      <c r="BK770" s="33"/>
      <c r="BL770" s="33"/>
    </row>
    <row r="771" spans="58:64" ht="15.75" customHeight="1">
      <c r="BF771" s="33"/>
      <c r="BG771" s="33"/>
      <c r="BH771" s="33"/>
      <c r="BI771" s="33"/>
      <c r="BJ771" s="33"/>
      <c r="BK771" s="33"/>
      <c r="BL771" s="33"/>
    </row>
    <row r="772" spans="58:64" ht="15.75" customHeight="1">
      <c r="BF772" s="33"/>
      <c r="BG772" s="33"/>
      <c r="BH772" s="33"/>
      <c r="BI772" s="33"/>
      <c r="BJ772" s="33"/>
      <c r="BK772" s="33"/>
      <c r="BL772" s="33"/>
    </row>
    <row r="773" spans="58:64" ht="15.75" customHeight="1">
      <c r="BF773" s="33"/>
      <c r="BG773" s="33"/>
      <c r="BH773" s="33"/>
      <c r="BI773" s="33"/>
      <c r="BJ773" s="33"/>
      <c r="BK773" s="33"/>
      <c r="BL773" s="33"/>
    </row>
    <row r="774" spans="58:64" ht="15.75" customHeight="1">
      <c r="BF774" s="33"/>
      <c r="BG774" s="33"/>
      <c r="BH774" s="33"/>
      <c r="BI774" s="33"/>
      <c r="BJ774" s="33"/>
      <c r="BK774" s="33"/>
      <c r="BL774" s="33"/>
    </row>
    <row r="775" spans="58:64" ht="15.75" customHeight="1">
      <c r="BF775" s="33"/>
      <c r="BG775" s="33"/>
      <c r="BH775" s="33"/>
      <c r="BI775" s="33"/>
      <c r="BJ775" s="33"/>
      <c r="BK775" s="33"/>
      <c r="BL775" s="33"/>
    </row>
    <row r="776" spans="58:64" ht="15.75" customHeight="1">
      <c r="BF776" s="33"/>
      <c r="BG776" s="33"/>
      <c r="BH776" s="33"/>
      <c r="BI776" s="33"/>
      <c r="BJ776" s="33"/>
      <c r="BK776" s="33"/>
      <c r="BL776" s="33"/>
    </row>
    <row r="777" spans="58:64" ht="15.75" customHeight="1">
      <c r="BF777" s="33"/>
      <c r="BG777" s="33"/>
      <c r="BH777" s="33"/>
      <c r="BI777" s="33"/>
      <c r="BJ777" s="33"/>
      <c r="BK777" s="33"/>
      <c r="BL777" s="33"/>
    </row>
    <row r="778" spans="58:64" ht="15.75" customHeight="1">
      <c r="BF778" s="33"/>
      <c r="BG778" s="33"/>
      <c r="BH778" s="33"/>
      <c r="BI778" s="33"/>
      <c r="BJ778" s="33"/>
      <c r="BK778" s="33"/>
      <c r="BL778" s="33"/>
    </row>
    <row r="779" spans="58:64" ht="15.75" customHeight="1">
      <c r="BF779" s="33"/>
      <c r="BG779" s="33"/>
      <c r="BH779" s="33"/>
      <c r="BI779" s="33"/>
      <c r="BJ779" s="33"/>
      <c r="BK779" s="33"/>
      <c r="BL779" s="33"/>
    </row>
    <row r="780" spans="58:64" ht="15.75" customHeight="1">
      <c r="BF780" s="33"/>
      <c r="BG780" s="33"/>
      <c r="BH780" s="33"/>
      <c r="BI780" s="33"/>
      <c r="BJ780" s="33"/>
      <c r="BK780" s="33"/>
      <c r="BL780" s="33"/>
    </row>
    <row r="781" spans="58:64" ht="15.75" customHeight="1">
      <c r="BF781" s="33"/>
      <c r="BG781" s="33"/>
      <c r="BH781" s="33"/>
      <c r="BI781" s="33"/>
      <c r="BJ781" s="33"/>
      <c r="BK781" s="33"/>
      <c r="BL781" s="33"/>
    </row>
    <row r="782" spans="58:64" ht="15.75" customHeight="1">
      <c r="BF782" s="33"/>
      <c r="BG782" s="33"/>
      <c r="BH782" s="33"/>
      <c r="BI782" s="33"/>
      <c r="BJ782" s="33"/>
      <c r="BK782" s="33"/>
      <c r="BL782" s="33"/>
    </row>
    <row r="783" spans="58:64" ht="15.75" customHeight="1">
      <c r="BF783" s="33"/>
      <c r="BG783" s="33"/>
      <c r="BH783" s="33"/>
      <c r="BI783" s="33"/>
      <c r="BJ783" s="33"/>
      <c r="BK783" s="33"/>
      <c r="BL783" s="33"/>
    </row>
    <row r="784" spans="58:64" ht="15.75" customHeight="1">
      <c r="BF784" s="33"/>
      <c r="BG784" s="33"/>
      <c r="BH784" s="33"/>
      <c r="BI784" s="33"/>
      <c r="BJ784" s="33"/>
      <c r="BK784" s="33"/>
      <c r="BL784" s="33"/>
    </row>
    <row r="785" spans="58:64" ht="15.75" customHeight="1">
      <c r="BF785" s="33"/>
      <c r="BG785" s="33"/>
      <c r="BH785" s="33"/>
      <c r="BI785" s="33"/>
      <c r="BJ785" s="33"/>
      <c r="BK785" s="33"/>
      <c r="BL785" s="33"/>
    </row>
    <row r="786" spans="58:64" ht="15.75" customHeight="1">
      <c r="BF786" s="33"/>
      <c r="BG786" s="33"/>
      <c r="BH786" s="33"/>
      <c r="BI786" s="33"/>
      <c r="BJ786" s="33"/>
      <c r="BK786" s="33"/>
      <c r="BL786" s="33"/>
    </row>
    <row r="787" spans="58:64" ht="15.75" customHeight="1">
      <c r="BF787" s="33"/>
      <c r="BG787" s="33"/>
      <c r="BH787" s="33"/>
      <c r="BI787" s="33"/>
      <c r="BJ787" s="33"/>
      <c r="BK787" s="33"/>
      <c r="BL787" s="33"/>
    </row>
    <row r="788" spans="58:64" ht="15.75" customHeight="1">
      <c r="BF788" s="33"/>
      <c r="BG788" s="33"/>
      <c r="BH788" s="33"/>
      <c r="BI788" s="33"/>
      <c r="BJ788" s="33"/>
      <c r="BK788" s="33"/>
      <c r="BL788" s="33"/>
    </row>
    <row r="789" spans="58:64" ht="15.75" customHeight="1">
      <c r="BF789" s="33"/>
      <c r="BG789" s="33"/>
      <c r="BH789" s="33"/>
      <c r="BI789" s="33"/>
      <c r="BJ789" s="33"/>
      <c r="BK789" s="33"/>
      <c r="BL789" s="33"/>
    </row>
    <row r="790" spans="58:64" ht="15.75" customHeight="1">
      <c r="BF790" s="33"/>
      <c r="BG790" s="33"/>
      <c r="BH790" s="33"/>
      <c r="BI790" s="33"/>
      <c r="BJ790" s="33"/>
      <c r="BK790" s="33"/>
      <c r="BL790" s="33"/>
    </row>
    <row r="791" spans="58:64" ht="15.75" customHeight="1">
      <c r="BF791" s="33"/>
      <c r="BG791" s="33"/>
      <c r="BH791" s="33"/>
      <c r="BI791" s="33"/>
      <c r="BJ791" s="33"/>
      <c r="BK791" s="33"/>
      <c r="BL791" s="33"/>
    </row>
    <row r="792" spans="58:64" ht="15.75" customHeight="1">
      <c r="BF792" s="33"/>
      <c r="BG792" s="33"/>
      <c r="BH792" s="33"/>
      <c r="BI792" s="33"/>
      <c r="BJ792" s="33"/>
      <c r="BK792" s="33"/>
      <c r="BL792" s="33"/>
    </row>
    <row r="793" spans="58:64" ht="15.75" customHeight="1">
      <c r="BF793" s="33"/>
      <c r="BG793" s="33"/>
      <c r="BH793" s="33"/>
      <c r="BI793" s="33"/>
      <c r="BJ793" s="33"/>
      <c r="BK793" s="33"/>
      <c r="BL793" s="33"/>
    </row>
    <row r="794" spans="58:64" ht="15.75" customHeight="1">
      <c r="BF794" s="33"/>
      <c r="BG794" s="33"/>
      <c r="BH794" s="33"/>
      <c r="BI794" s="33"/>
      <c r="BJ794" s="33"/>
      <c r="BK794" s="33"/>
      <c r="BL794" s="33"/>
    </row>
    <row r="795" spans="58:64" ht="15.75" customHeight="1">
      <c r="BF795" s="33"/>
      <c r="BG795" s="33"/>
      <c r="BH795" s="33"/>
      <c r="BI795" s="33"/>
      <c r="BJ795" s="33"/>
      <c r="BK795" s="33"/>
      <c r="BL795" s="33"/>
    </row>
    <row r="796" spans="58:64" ht="15.75" customHeight="1">
      <c r="BF796" s="33"/>
      <c r="BG796" s="33"/>
      <c r="BH796" s="33"/>
      <c r="BI796" s="33"/>
      <c r="BJ796" s="33"/>
      <c r="BK796" s="33"/>
      <c r="BL796" s="33"/>
    </row>
    <row r="797" spans="58:64" ht="15.75" customHeight="1">
      <c r="BF797" s="33"/>
      <c r="BG797" s="33"/>
      <c r="BH797" s="33"/>
      <c r="BI797" s="33"/>
      <c r="BJ797" s="33"/>
      <c r="BK797" s="33"/>
      <c r="BL797" s="33"/>
    </row>
    <row r="798" spans="58:64" ht="15.75" customHeight="1">
      <c r="BF798" s="33"/>
      <c r="BG798" s="33"/>
      <c r="BH798" s="33"/>
      <c r="BI798" s="33"/>
      <c r="BJ798" s="33"/>
      <c r="BK798" s="33"/>
      <c r="BL798" s="33"/>
    </row>
    <row r="799" spans="58:64" ht="15.75" customHeight="1">
      <c r="BF799" s="33"/>
      <c r="BG799" s="33"/>
      <c r="BH799" s="33"/>
      <c r="BI799" s="33"/>
      <c r="BJ799" s="33"/>
      <c r="BK799" s="33"/>
      <c r="BL799" s="33"/>
    </row>
    <row r="800" spans="58:64" ht="15.75" customHeight="1">
      <c r="BF800" s="33"/>
      <c r="BG800" s="33"/>
      <c r="BH800" s="33"/>
      <c r="BI800" s="33"/>
      <c r="BJ800" s="33"/>
      <c r="BK800" s="33"/>
      <c r="BL800" s="33"/>
    </row>
    <row r="801" spans="58:64" ht="15.75" customHeight="1">
      <c r="BF801" s="33"/>
      <c r="BG801" s="33"/>
      <c r="BH801" s="33"/>
      <c r="BI801" s="33"/>
      <c r="BJ801" s="33"/>
      <c r="BK801" s="33"/>
      <c r="BL801" s="33"/>
    </row>
    <row r="802" spans="58:64" ht="15.75" customHeight="1">
      <c r="BF802" s="33"/>
      <c r="BG802" s="33"/>
      <c r="BH802" s="33"/>
      <c r="BI802" s="33"/>
      <c r="BJ802" s="33"/>
      <c r="BK802" s="33"/>
      <c r="BL802" s="33"/>
    </row>
    <row r="803" spans="58:64" ht="15.75" customHeight="1">
      <c r="BF803" s="33"/>
      <c r="BG803" s="33"/>
      <c r="BH803" s="33"/>
      <c r="BI803" s="33"/>
      <c r="BJ803" s="33"/>
      <c r="BK803" s="33"/>
      <c r="BL803" s="33"/>
    </row>
    <row r="804" spans="58:64" ht="15.75" customHeight="1">
      <c r="BF804" s="33"/>
      <c r="BG804" s="33"/>
      <c r="BH804" s="33"/>
      <c r="BI804" s="33"/>
      <c r="BJ804" s="33"/>
      <c r="BK804" s="33"/>
      <c r="BL804" s="33"/>
    </row>
    <row r="805" spans="58:64" ht="15.75" customHeight="1">
      <c r="BF805" s="33"/>
      <c r="BG805" s="33"/>
      <c r="BH805" s="33"/>
      <c r="BI805" s="33"/>
      <c r="BJ805" s="33"/>
      <c r="BK805" s="33"/>
      <c r="BL805" s="33"/>
    </row>
    <row r="806" spans="58:64" ht="15.75" customHeight="1">
      <c r="BF806" s="33"/>
      <c r="BG806" s="33"/>
      <c r="BH806" s="33"/>
      <c r="BI806" s="33"/>
      <c r="BJ806" s="33"/>
      <c r="BK806" s="33"/>
      <c r="BL806" s="33"/>
    </row>
    <row r="807" spans="58:64" ht="15.75" customHeight="1">
      <c r="BF807" s="33"/>
      <c r="BG807" s="33"/>
      <c r="BH807" s="33"/>
      <c r="BI807" s="33"/>
      <c r="BJ807" s="33"/>
      <c r="BK807" s="33"/>
      <c r="BL807" s="33"/>
    </row>
    <row r="808" spans="58:64" ht="15.75" customHeight="1">
      <c r="BF808" s="33"/>
      <c r="BG808" s="33"/>
      <c r="BH808" s="33"/>
      <c r="BI808" s="33"/>
      <c r="BJ808" s="33"/>
      <c r="BK808" s="33"/>
      <c r="BL808" s="33"/>
    </row>
    <row r="809" spans="58:64" ht="15.75" customHeight="1">
      <c r="BF809" s="33"/>
      <c r="BG809" s="33"/>
      <c r="BH809" s="33"/>
      <c r="BI809" s="33"/>
      <c r="BJ809" s="33"/>
      <c r="BK809" s="33"/>
      <c r="BL809" s="33"/>
    </row>
    <row r="810" spans="58:64" ht="15.75" customHeight="1">
      <c r="BF810" s="33"/>
      <c r="BG810" s="33"/>
      <c r="BH810" s="33"/>
      <c r="BI810" s="33"/>
      <c r="BJ810" s="33"/>
      <c r="BK810" s="33"/>
      <c r="BL810" s="33"/>
    </row>
    <row r="811" spans="58:64" ht="15.75" customHeight="1">
      <c r="BF811" s="33"/>
      <c r="BG811" s="33"/>
      <c r="BH811" s="33"/>
      <c r="BI811" s="33"/>
      <c r="BJ811" s="33"/>
      <c r="BK811" s="33"/>
      <c r="BL811" s="33"/>
    </row>
    <row r="812" spans="58:64" ht="15.75" customHeight="1">
      <c r="BF812" s="33"/>
      <c r="BG812" s="33"/>
      <c r="BH812" s="33"/>
      <c r="BI812" s="33"/>
      <c r="BJ812" s="33"/>
      <c r="BK812" s="33"/>
      <c r="BL812" s="33"/>
    </row>
    <row r="813" spans="58:64" ht="15.75" customHeight="1">
      <c r="BF813" s="33"/>
      <c r="BG813" s="33"/>
      <c r="BH813" s="33"/>
      <c r="BI813" s="33"/>
      <c r="BJ813" s="33"/>
      <c r="BK813" s="33"/>
      <c r="BL813" s="33"/>
    </row>
    <row r="814" spans="58:64" ht="15.75" customHeight="1">
      <c r="BF814" s="33"/>
      <c r="BG814" s="33"/>
      <c r="BH814" s="33"/>
      <c r="BI814" s="33"/>
      <c r="BJ814" s="33"/>
      <c r="BK814" s="33"/>
      <c r="BL814" s="33"/>
    </row>
    <row r="815" spans="58:64" ht="15.75" customHeight="1">
      <c r="BF815" s="33"/>
      <c r="BG815" s="33"/>
      <c r="BH815" s="33"/>
      <c r="BI815" s="33"/>
      <c r="BJ815" s="33"/>
      <c r="BK815" s="33"/>
      <c r="BL815" s="33"/>
    </row>
    <row r="816" spans="58:64" ht="15.75" customHeight="1">
      <c r="BF816" s="33"/>
      <c r="BG816" s="33"/>
      <c r="BH816" s="33"/>
      <c r="BI816" s="33"/>
      <c r="BJ816" s="33"/>
      <c r="BK816" s="33"/>
      <c r="BL816" s="33"/>
    </row>
    <row r="817" spans="58:64" ht="15.75" customHeight="1">
      <c r="BF817" s="33"/>
      <c r="BG817" s="33"/>
      <c r="BH817" s="33"/>
      <c r="BI817" s="33"/>
      <c r="BJ817" s="33"/>
      <c r="BK817" s="33"/>
      <c r="BL817" s="33"/>
    </row>
    <row r="818" spans="58:64" ht="15.75" customHeight="1">
      <c r="BF818" s="33"/>
      <c r="BG818" s="33"/>
      <c r="BH818" s="33"/>
      <c r="BI818" s="33"/>
      <c r="BJ818" s="33"/>
      <c r="BK818" s="33"/>
      <c r="BL818" s="33"/>
    </row>
    <row r="819" spans="58:64" ht="15.75" customHeight="1">
      <c r="BF819" s="33"/>
      <c r="BG819" s="33"/>
      <c r="BH819" s="33"/>
      <c r="BI819" s="33"/>
      <c r="BJ819" s="33"/>
      <c r="BK819" s="33"/>
      <c r="BL819" s="33"/>
    </row>
    <row r="820" spans="58:64" ht="15.75" customHeight="1">
      <c r="BF820" s="33"/>
      <c r="BG820" s="33"/>
      <c r="BH820" s="33"/>
      <c r="BI820" s="33"/>
      <c r="BJ820" s="33"/>
      <c r="BK820" s="33"/>
      <c r="BL820" s="33"/>
    </row>
    <row r="821" spans="58:64" ht="15.75" customHeight="1">
      <c r="BF821" s="33"/>
      <c r="BG821" s="33"/>
      <c r="BH821" s="33"/>
      <c r="BI821" s="33"/>
      <c r="BJ821" s="33"/>
      <c r="BK821" s="33"/>
      <c r="BL821" s="33"/>
    </row>
    <row r="822" spans="58:64" ht="15.75" customHeight="1">
      <c r="BF822" s="33"/>
      <c r="BG822" s="33"/>
      <c r="BH822" s="33"/>
      <c r="BI822" s="33"/>
      <c r="BJ822" s="33"/>
      <c r="BK822" s="33"/>
      <c r="BL822" s="33"/>
    </row>
    <row r="823" spans="58:64" ht="15.75" customHeight="1">
      <c r="BF823" s="33"/>
      <c r="BG823" s="33"/>
      <c r="BH823" s="33"/>
      <c r="BI823" s="33"/>
      <c r="BJ823" s="33"/>
      <c r="BK823" s="33"/>
      <c r="BL823" s="33"/>
    </row>
    <row r="824" spans="58:64" ht="15.75" customHeight="1">
      <c r="BF824" s="33"/>
      <c r="BG824" s="33"/>
      <c r="BH824" s="33"/>
      <c r="BI824" s="33"/>
      <c r="BJ824" s="33"/>
      <c r="BK824" s="33"/>
      <c r="BL824" s="33"/>
    </row>
    <row r="825" spans="58:64" ht="15.75" customHeight="1">
      <c r="BF825" s="33"/>
      <c r="BG825" s="33"/>
      <c r="BH825" s="33"/>
      <c r="BI825" s="33"/>
      <c r="BJ825" s="33"/>
      <c r="BK825" s="33"/>
      <c r="BL825" s="33"/>
    </row>
    <row r="826" spans="58:64" ht="15.75" customHeight="1">
      <c r="BF826" s="33"/>
      <c r="BG826" s="33"/>
      <c r="BH826" s="33"/>
      <c r="BI826" s="33"/>
      <c r="BJ826" s="33"/>
      <c r="BK826" s="33"/>
      <c r="BL826" s="33"/>
    </row>
    <row r="827" spans="58:64" ht="15.75" customHeight="1">
      <c r="BF827" s="33"/>
      <c r="BG827" s="33"/>
      <c r="BH827" s="33"/>
      <c r="BI827" s="33"/>
      <c r="BJ827" s="33"/>
      <c r="BK827" s="33"/>
      <c r="BL827" s="33"/>
    </row>
    <row r="828" spans="58:64" ht="15.75" customHeight="1">
      <c r="BF828" s="33"/>
      <c r="BG828" s="33"/>
      <c r="BH828" s="33"/>
      <c r="BI828" s="33"/>
      <c r="BJ828" s="33"/>
      <c r="BK828" s="33"/>
      <c r="BL828" s="33"/>
    </row>
    <row r="829" spans="58:64" ht="15.75" customHeight="1">
      <c r="BF829" s="33"/>
      <c r="BG829" s="33"/>
      <c r="BH829" s="33"/>
      <c r="BI829" s="33"/>
      <c r="BJ829" s="33"/>
      <c r="BK829" s="33"/>
      <c r="BL829" s="33"/>
    </row>
    <row r="830" spans="58:64" ht="15.75" customHeight="1">
      <c r="BF830" s="33"/>
      <c r="BG830" s="33"/>
      <c r="BH830" s="33"/>
      <c r="BI830" s="33"/>
      <c r="BJ830" s="33"/>
      <c r="BK830" s="33"/>
      <c r="BL830" s="33"/>
    </row>
    <row r="831" spans="58:64" ht="15.75" customHeight="1">
      <c r="BF831" s="33"/>
      <c r="BG831" s="33"/>
      <c r="BH831" s="33"/>
      <c r="BI831" s="33"/>
      <c r="BJ831" s="33"/>
      <c r="BK831" s="33"/>
      <c r="BL831" s="33"/>
    </row>
    <row r="832" spans="58:64" ht="15.75" customHeight="1">
      <c r="BF832" s="33"/>
      <c r="BG832" s="33"/>
      <c r="BH832" s="33"/>
      <c r="BI832" s="33"/>
      <c r="BJ832" s="33"/>
      <c r="BK832" s="33"/>
      <c r="BL832" s="33"/>
    </row>
    <row r="833" spans="58:64" ht="15.75" customHeight="1">
      <c r="BF833" s="33"/>
      <c r="BG833" s="33"/>
      <c r="BH833" s="33"/>
      <c r="BI833" s="33"/>
      <c r="BJ833" s="33"/>
      <c r="BK833" s="33"/>
      <c r="BL833" s="33"/>
    </row>
    <row r="834" spans="58:64" ht="15.75" customHeight="1">
      <c r="BF834" s="33"/>
      <c r="BG834" s="33"/>
      <c r="BH834" s="33"/>
      <c r="BI834" s="33"/>
      <c r="BJ834" s="33"/>
      <c r="BK834" s="33"/>
      <c r="BL834" s="33"/>
    </row>
    <row r="835" spans="58:64" ht="15.75" customHeight="1">
      <c r="BF835" s="33"/>
      <c r="BG835" s="33"/>
      <c r="BH835" s="33"/>
      <c r="BI835" s="33"/>
      <c r="BJ835" s="33"/>
      <c r="BK835" s="33"/>
      <c r="BL835" s="33"/>
    </row>
    <row r="836" spans="58:64" ht="15.75" customHeight="1">
      <c r="BF836" s="33"/>
      <c r="BG836" s="33"/>
      <c r="BH836" s="33"/>
      <c r="BI836" s="33"/>
      <c r="BJ836" s="33"/>
      <c r="BK836" s="33"/>
      <c r="BL836" s="33"/>
    </row>
    <row r="837" spans="58:64" ht="15.75" customHeight="1">
      <c r="BF837" s="33"/>
      <c r="BG837" s="33"/>
      <c r="BH837" s="33"/>
      <c r="BI837" s="33"/>
      <c r="BJ837" s="33"/>
      <c r="BK837" s="33"/>
      <c r="BL837" s="33"/>
    </row>
    <row r="838" spans="58:64" ht="15.75" customHeight="1">
      <c r="BF838" s="33"/>
      <c r="BG838" s="33"/>
      <c r="BH838" s="33"/>
      <c r="BI838" s="33"/>
      <c r="BJ838" s="33"/>
      <c r="BK838" s="33"/>
      <c r="BL838" s="33"/>
    </row>
    <row r="839" spans="58:64" ht="15.75" customHeight="1">
      <c r="BF839" s="33"/>
      <c r="BG839" s="33"/>
      <c r="BH839" s="33"/>
      <c r="BI839" s="33"/>
      <c r="BJ839" s="33"/>
      <c r="BK839" s="33"/>
      <c r="BL839" s="33"/>
    </row>
    <row r="840" spans="58:64" ht="15.75" customHeight="1">
      <c r="BF840" s="33"/>
      <c r="BG840" s="33"/>
      <c r="BH840" s="33"/>
      <c r="BI840" s="33"/>
      <c r="BJ840" s="33"/>
      <c r="BK840" s="33"/>
      <c r="BL840" s="33"/>
    </row>
    <row r="841" spans="58:64" ht="15.75" customHeight="1">
      <c r="BF841" s="33"/>
      <c r="BG841" s="33"/>
      <c r="BH841" s="33"/>
      <c r="BI841" s="33"/>
      <c r="BJ841" s="33"/>
      <c r="BK841" s="33"/>
      <c r="BL841" s="33"/>
    </row>
    <row r="842" spans="58:64" ht="15.75" customHeight="1">
      <c r="BF842" s="33"/>
      <c r="BG842" s="33"/>
      <c r="BH842" s="33"/>
      <c r="BI842" s="33"/>
      <c r="BJ842" s="33"/>
      <c r="BK842" s="33"/>
      <c r="BL842" s="33"/>
    </row>
    <row r="843" spans="58:64" ht="15.75" customHeight="1">
      <c r="BF843" s="33"/>
      <c r="BG843" s="33"/>
      <c r="BH843" s="33"/>
      <c r="BI843" s="33"/>
      <c r="BJ843" s="33"/>
      <c r="BK843" s="33"/>
      <c r="BL843" s="33"/>
    </row>
    <row r="844" spans="58:64" ht="15.75" customHeight="1">
      <c r="BF844" s="33"/>
      <c r="BG844" s="33"/>
      <c r="BH844" s="33"/>
      <c r="BI844" s="33"/>
      <c r="BJ844" s="33"/>
      <c r="BK844" s="33"/>
      <c r="BL844" s="33"/>
    </row>
    <row r="845" spans="58:64" ht="15.75" customHeight="1">
      <c r="BF845" s="33"/>
      <c r="BG845" s="33"/>
      <c r="BH845" s="33"/>
      <c r="BI845" s="33"/>
      <c r="BJ845" s="33"/>
      <c r="BK845" s="33"/>
      <c r="BL845" s="33"/>
    </row>
    <row r="846" spans="58:64" ht="15.75" customHeight="1">
      <c r="BF846" s="33"/>
      <c r="BG846" s="33"/>
      <c r="BH846" s="33"/>
      <c r="BI846" s="33"/>
      <c r="BJ846" s="33"/>
      <c r="BK846" s="33"/>
      <c r="BL846" s="33"/>
    </row>
    <row r="847" spans="58:64" ht="15.75" customHeight="1">
      <c r="BF847" s="33"/>
      <c r="BG847" s="33"/>
      <c r="BH847" s="33"/>
      <c r="BI847" s="33"/>
      <c r="BJ847" s="33"/>
      <c r="BK847" s="33"/>
      <c r="BL847" s="33"/>
    </row>
    <row r="848" spans="58:64" ht="15.75" customHeight="1">
      <c r="BF848" s="33"/>
      <c r="BG848" s="33"/>
      <c r="BH848" s="33"/>
      <c r="BI848" s="33"/>
      <c r="BJ848" s="33"/>
      <c r="BK848" s="33"/>
      <c r="BL848" s="33"/>
    </row>
    <row r="849" spans="58:64" ht="15.75" customHeight="1">
      <c r="BF849" s="33"/>
      <c r="BG849" s="33"/>
      <c r="BH849" s="33"/>
      <c r="BI849" s="33"/>
      <c r="BJ849" s="33"/>
      <c r="BK849" s="33"/>
      <c r="BL849" s="33"/>
    </row>
    <row r="850" spans="58:64" ht="15.75" customHeight="1">
      <c r="BF850" s="33"/>
      <c r="BG850" s="33"/>
      <c r="BH850" s="33"/>
      <c r="BI850" s="33"/>
      <c r="BJ850" s="33"/>
      <c r="BK850" s="33"/>
      <c r="BL850" s="33"/>
    </row>
    <row r="851" spans="58:64" ht="15.75" customHeight="1">
      <c r="BF851" s="33"/>
      <c r="BG851" s="33"/>
      <c r="BH851" s="33"/>
      <c r="BI851" s="33"/>
      <c r="BJ851" s="33"/>
      <c r="BK851" s="33"/>
      <c r="BL851" s="33"/>
    </row>
    <row r="852" spans="58:64" ht="15.75" customHeight="1">
      <c r="BF852" s="33"/>
      <c r="BG852" s="33"/>
      <c r="BH852" s="33"/>
      <c r="BI852" s="33"/>
      <c r="BJ852" s="33"/>
      <c r="BK852" s="33"/>
      <c r="BL852" s="33"/>
    </row>
    <row r="853" spans="58:64" ht="15.75" customHeight="1">
      <c r="BF853" s="33"/>
      <c r="BG853" s="33"/>
      <c r="BH853" s="33"/>
      <c r="BI853" s="33"/>
      <c r="BJ853" s="33"/>
      <c r="BK853" s="33"/>
      <c r="BL853" s="33"/>
    </row>
    <row r="854" spans="58:64" ht="15.75" customHeight="1">
      <c r="BF854" s="33"/>
      <c r="BG854" s="33"/>
      <c r="BH854" s="33"/>
      <c r="BI854" s="33"/>
      <c r="BJ854" s="33"/>
      <c r="BK854" s="33"/>
      <c r="BL854" s="33"/>
    </row>
    <row r="855" spans="58:64" ht="15.75" customHeight="1">
      <c r="BF855" s="33"/>
      <c r="BG855" s="33"/>
      <c r="BH855" s="33"/>
      <c r="BI855" s="33"/>
      <c r="BJ855" s="33"/>
      <c r="BK855" s="33"/>
      <c r="BL855" s="33"/>
    </row>
    <row r="856" spans="58:64" ht="15.75" customHeight="1">
      <c r="BF856" s="33"/>
      <c r="BG856" s="33"/>
      <c r="BH856" s="33"/>
      <c r="BI856" s="33"/>
      <c r="BJ856" s="33"/>
      <c r="BK856" s="33"/>
      <c r="BL856" s="33"/>
    </row>
    <row r="857" spans="58:64" ht="15.75" customHeight="1">
      <c r="BF857" s="33"/>
      <c r="BG857" s="33"/>
      <c r="BH857" s="33"/>
      <c r="BI857" s="33"/>
      <c r="BJ857" s="33"/>
      <c r="BK857" s="33"/>
      <c r="BL857" s="33"/>
    </row>
    <row r="858" spans="58:64" ht="15.75" customHeight="1">
      <c r="BF858" s="33"/>
      <c r="BG858" s="33"/>
      <c r="BH858" s="33"/>
      <c r="BI858" s="33"/>
      <c r="BJ858" s="33"/>
      <c r="BK858" s="33"/>
      <c r="BL858" s="33"/>
    </row>
    <row r="859" spans="58:64" ht="15.75" customHeight="1">
      <c r="BF859" s="33"/>
      <c r="BG859" s="33"/>
      <c r="BH859" s="33"/>
      <c r="BI859" s="33"/>
      <c r="BJ859" s="33"/>
      <c r="BK859" s="33"/>
      <c r="BL859" s="33"/>
    </row>
    <row r="860" spans="58:64" ht="15.75" customHeight="1">
      <c r="BF860" s="33"/>
      <c r="BG860" s="33"/>
      <c r="BH860" s="33"/>
      <c r="BI860" s="33"/>
      <c r="BJ860" s="33"/>
      <c r="BK860" s="33"/>
      <c r="BL860" s="33"/>
    </row>
    <row r="861" spans="58:64" ht="15.75" customHeight="1">
      <c r="BF861" s="33"/>
      <c r="BG861" s="33"/>
      <c r="BH861" s="33"/>
      <c r="BI861" s="33"/>
      <c r="BJ861" s="33"/>
      <c r="BK861" s="33"/>
      <c r="BL861" s="33"/>
    </row>
    <row r="862" spans="58:64" ht="15.75" customHeight="1">
      <c r="BF862" s="33"/>
      <c r="BG862" s="33"/>
      <c r="BH862" s="33"/>
      <c r="BI862" s="33"/>
      <c r="BJ862" s="33"/>
      <c r="BK862" s="33"/>
      <c r="BL862" s="33"/>
    </row>
    <row r="863" spans="58:64" ht="15.75" customHeight="1">
      <c r="BF863" s="33"/>
      <c r="BG863" s="33"/>
      <c r="BH863" s="33"/>
      <c r="BI863" s="33"/>
      <c r="BJ863" s="33"/>
      <c r="BK863" s="33"/>
      <c r="BL863" s="33"/>
    </row>
    <row r="864" spans="58:64" ht="15.75" customHeight="1">
      <c r="BF864" s="33"/>
      <c r="BG864" s="33"/>
      <c r="BH864" s="33"/>
      <c r="BI864" s="33"/>
      <c r="BJ864" s="33"/>
      <c r="BK864" s="33"/>
      <c r="BL864" s="33"/>
    </row>
    <row r="865" spans="58:64" ht="15.75" customHeight="1">
      <c r="BF865" s="33"/>
      <c r="BG865" s="33"/>
      <c r="BH865" s="33"/>
      <c r="BI865" s="33"/>
      <c r="BJ865" s="33"/>
      <c r="BK865" s="33"/>
      <c r="BL865" s="33"/>
    </row>
    <row r="866" spans="58:64" ht="15.75" customHeight="1">
      <c r="BF866" s="33"/>
      <c r="BG866" s="33"/>
      <c r="BH866" s="33"/>
      <c r="BI866" s="33"/>
      <c r="BJ866" s="33"/>
      <c r="BK866" s="33"/>
      <c r="BL866" s="33"/>
    </row>
    <row r="867" spans="58:64" ht="15.75" customHeight="1">
      <c r="BF867" s="33"/>
      <c r="BG867" s="33"/>
      <c r="BH867" s="33"/>
      <c r="BI867" s="33"/>
      <c r="BJ867" s="33"/>
      <c r="BK867" s="33"/>
      <c r="BL867" s="33"/>
    </row>
    <row r="868" spans="58:64" ht="15.75" customHeight="1">
      <c r="BF868" s="33"/>
      <c r="BG868" s="33"/>
      <c r="BH868" s="33"/>
      <c r="BI868" s="33"/>
      <c r="BJ868" s="33"/>
      <c r="BK868" s="33"/>
      <c r="BL868" s="33"/>
    </row>
    <row r="869" spans="58:64" ht="15.75" customHeight="1">
      <c r="BF869" s="33"/>
      <c r="BG869" s="33"/>
      <c r="BH869" s="33"/>
      <c r="BI869" s="33"/>
      <c r="BJ869" s="33"/>
      <c r="BK869" s="33"/>
      <c r="BL869" s="33"/>
    </row>
    <row r="870" spans="58:64" ht="15.75" customHeight="1">
      <c r="BF870" s="33"/>
      <c r="BG870" s="33"/>
      <c r="BH870" s="33"/>
      <c r="BI870" s="33"/>
      <c r="BJ870" s="33"/>
      <c r="BK870" s="33"/>
      <c r="BL870" s="33"/>
    </row>
    <row r="871" spans="58:64" ht="15.75" customHeight="1">
      <c r="BF871" s="33"/>
      <c r="BG871" s="33"/>
      <c r="BH871" s="33"/>
      <c r="BI871" s="33"/>
      <c r="BJ871" s="33"/>
      <c r="BK871" s="33"/>
      <c r="BL871" s="33"/>
    </row>
    <row r="872" spans="58:64" ht="15.75" customHeight="1">
      <c r="BF872" s="33"/>
      <c r="BG872" s="33"/>
      <c r="BH872" s="33"/>
      <c r="BI872" s="33"/>
      <c r="BJ872" s="33"/>
      <c r="BK872" s="33"/>
      <c r="BL872" s="33"/>
    </row>
    <row r="873" spans="58:64" ht="15.75" customHeight="1">
      <c r="BF873" s="33"/>
      <c r="BG873" s="33"/>
      <c r="BH873" s="33"/>
      <c r="BI873" s="33"/>
      <c r="BJ873" s="33"/>
      <c r="BK873" s="33"/>
      <c r="BL873" s="33"/>
    </row>
    <row r="874" spans="58:64" ht="15.75" customHeight="1">
      <c r="BF874" s="33"/>
      <c r="BG874" s="33"/>
      <c r="BH874" s="33"/>
      <c r="BI874" s="33"/>
      <c r="BJ874" s="33"/>
      <c r="BK874" s="33"/>
      <c r="BL874" s="33"/>
    </row>
    <row r="875" spans="58:64" ht="15.75" customHeight="1">
      <c r="BF875" s="33"/>
      <c r="BG875" s="33"/>
      <c r="BH875" s="33"/>
      <c r="BI875" s="33"/>
      <c r="BJ875" s="33"/>
      <c r="BK875" s="33"/>
      <c r="BL875" s="33"/>
    </row>
    <row r="876" spans="58:64" ht="15.75" customHeight="1">
      <c r="BF876" s="33"/>
      <c r="BG876" s="33"/>
      <c r="BH876" s="33"/>
      <c r="BI876" s="33"/>
      <c r="BJ876" s="33"/>
      <c r="BK876" s="33"/>
      <c r="BL876" s="33"/>
    </row>
    <row r="877" spans="58:64" ht="15.75" customHeight="1">
      <c r="BF877" s="33"/>
      <c r="BG877" s="33"/>
      <c r="BH877" s="33"/>
      <c r="BI877" s="33"/>
      <c r="BJ877" s="33"/>
      <c r="BK877" s="33"/>
      <c r="BL877" s="33"/>
    </row>
    <row r="878" spans="58:64" ht="15.75" customHeight="1">
      <c r="BF878" s="33"/>
      <c r="BG878" s="33"/>
      <c r="BH878" s="33"/>
      <c r="BI878" s="33"/>
      <c r="BJ878" s="33"/>
      <c r="BK878" s="33"/>
      <c r="BL878" s="33"/>
    </row>
    <row r="879" spans="58:64" ht="15.75" customHeight="1">
      <c r="BF879" s="33"/>
      <c r="BG879" s="33"/>
      <c r="BH879" s="33"/>
      <c r="BI879" s="33"/>
      <c r="BJ879" s="33"/>
      <c r="BK879" s="33"/>
      <c r="BL879" s="33"/>
    </row>
    <row r="880" spans="58:64" ht="15.75" customHeight="1">
      <c r="BF880" s="33"/>
      <c r="BG880" s="33"/>
      <c r="BH880" s="33"/>
      <c r="BI880" s="33"/>
      <c r="BJ880" s="33"/>
      <c r="BK880" s="33"/>
      <c r="BL880" s="33"/>
    </row>
    <row r="881" spans="58:64" ht="15.75" customHeight="1">
      <c r="BF881" s="33"/>
      <c r="BG881" s="33"/>
      <c r="BH881" s="33"/>
      <c r="BI881" s="33"/>
      <c r="BJ881" s="33"/>
      <c r="BK881" s="33"/>
      <c r="BL881" s="33"/>
    </row>
    <row r="882" spans="58:64" ht="15.75" customHeight="1">
      <c r="BF882" s="33"/>
      <c r="BG882" s="33"/>
      <c r="BH882" s="33"/>
      <c r="BI882" s="33"/>
      <c r="BJ882" s="33"/>
      <c r="BK882" s="33"/>
      <c r="BL882" s="33"/>
    </row>
    <row r="883" spans="58:64" ht="15.75" customHeight="1">
      <c r="BF883" s="33"/>
      <c r="BG883" s="33"/>
      <c r="BH883" s="33"/>
      <c r="BI883" s="33"/>
      <c r="BJ883" s="33"/>
      <c r="BK883" s="33"/>
      <c r="BL883" s="33"/>
    </row>
    <row r="884" spans="58:64" ht="15.75" customHeight="1">
      <c r="BF884" s="33"/>
      <c r="BG884" s="33"/>
      <c r="BH884" s="33"/>
      <c r="BI884" s="33"/>
      <c r="BJ884" s="33"/>
      <c r="BK884" s="33"/>
      <c r="BL884" s="33"/>
    </row>
    <row r="885" spans="58:64" ht="15.75" customHeight="1">
      <c r="BF885" s="33"/>
      <c r="BG885" s="33"/>
      <c r="BH885" s="33"/>
      <c r="BI885" s="33"/>
      <c r="BJ885" s="33"/>
      <c r="BK885" s="33"/>
      <c r="BL885" s="33"/>
    </row>
    <row r="886" spans="58:64" ht="15.75" customHeight="1">
      <c r="BF886" s="33"/>
      <c r="BG886" s="33"/>
      <c r="BH886" s="33"/>
      <c r="BI886" s="33"/>
      <c r="BJ886" s="33"/>
      <c r="BK886" s="33"/>
      <c r="BL886" s="33"/>
    </row>
    <row r="887" spans="58:64" ht="15.75" customHeight="1">
      <c r="BF887" s="33"/>
      <c r="BG887" s="33"/>
      <c r="BH887" s="33"/>
      <c r="BI887" s="33"/>
      <c r="BJ887" s="33"/>
      <c r="BK887" s="33"/>
      <c r="BL887" s="33"/>
    </row>
    <row r="888" spans="58:64" ht="15.75" customHeight="1">
      <c r="BF888" s="33"/>
      <c r="BG888" s="33"/>
      <c r="BH888" s="33"/>
      <c r="BI888" s="33"/>
      <c r="BJ888" s="33"/>
      <c r="BK888" s="33"/>
      <c r="BL888" s="33"/>
    </row>
    <row r="889" spans="58:64" ht="15.75" customHeight="1">
      <c r="BF889" s="33"/>
      <c r="BG889" s="33"/>
      <c r="BH889" s="33"/>
      <c r="BI889" s="33"/>
      <c r="BJ889" s="33"/>
      <c r="BK889" s="33"/>
      <c r="BL889" s="33"/>
    </row>
    <row r="890" spans="58:64" ht="15.75" customHeight="1">
      <c r="BF890" s="33"/>
      <c r="BG890" s="33"/>
      <c r="BH890" s="33"/>
      <c r="BI890" s="33"/>
      <c r="BJ890" s="33"/>
      <c r="BK890" s="33"/>
      <c r="BL890" s="33"/>
    </row>
    <row r="891" spans="58:64" ht="15.75" customHeight="1">
      <c r="BF891" s="33"/>
      <c r="BG891" s="33"/>
      <c r="BH891" s="33"/>
      <c r="BI891" s="33"/>
      <c r="BJ891" s="33"/>
      <c r="BK891" s="33"/>
      <c r="BL891" s="33"/>
    </row>
    <row r="892" spans="58:64" ht="15.75" customHeight="1">
      <c r="BF892" s="33"/>
      <c r="BG892" s="33"/>
      <c r="BH892" s="33"/>
      <c r="BI892" s="33"/>
      <c r="BJ892" s="33"/>
      <c r="BK892" s="33"/>
      <c r="BL892" s="33"/>
    </row>
    <row r="893" spans="58:64" ht="15.75" customHeight="1">
      <c r="BF893" s="33"/>
      <c r="BG893" s="33"/>
      <c r="BH893" s="33"/>
      <c r="BI893" s="33"/>
      <c r="BJ893" s="33"/>
      <c r="BK893" s="33"/>
      <c r="BL893" s="33"/>
    </row>
    <row r="894" spans="58:64" ht="15.75" customHeight="1">
      <c r="BF894" s="33"/>
      <c r="BG894" s="33"/>
      <c r="BH894" s="33"/>
      <c r="BI894" s="33"/>
      <c r="BJ894" s="33"/>
      <c r="BK894" s="33"/>
      <c r="BL894" s="33"/>
    </row>
    <row r="895" spans="58:64" ht="15.75" customHeight="1">
      <c r="BF895" s="33"/>
      <c r="BG895" s="33"/>
      <c r="BH895" s="33"/>
      <c r="BI895" s="33"/>
      <c r="BJ895" s="33"/>
      <c r="BK895" s="33"/>
      <c r="BL895" s="33"/>
    </row>
    <row r="896" spans="58:64" ht="15.75" customHeight="1">
      <c r="BF896" s="33"/>
      <c r="BG896" s="33"/>
      <c r="BH896" s="33"/>
      <c r="BI896" s="33"/>
      <c r="BJ896" s="33"/>
      <c r="BK896" s="33"/>
      <c r="BL896" s="33"/>
    </row>
    <row r="897" spans="58:64" ht="15.75" customHeight="1">
      <c r="BF897" s="33"/>
      <c r="BG897" s="33"/>
      <c r="BH897" s="33"/>
      <c r="BI897" s="33"/>
      <c r="BJ897" s="33"/>
      <c r="BK897" s="33"/>
      <c r="BL897" s="33"/>
    </row>
    <row r="898" spans="58:64" ht="15.75" customHeight="1">
      <c r="BF898" s="33"/>
      <c r="BG898" s="33"/>
      <c r="BH898" s="33"/>
      <c r="BI898" s="33"/>
      <c r="BJ898" s="33"/>
      <c r="BK898" s="33"/>
      <c r="BL898" s="33"/>
    </row>
    <row r="899" spans="58:64" ht="15.75" customHeight="1">
      <c r="BF899" s="33"/>
      <c r="BG899" s="33"/>
      <c r="BH899" s="33"/>
      <c r="BI899" s="33"/>
      <c r="BJ899" s="33"/>
      <c r="BK899" s="33"/>
      <c r="BL899" s="33"/>
    </row>
    <row r="900" spans="58:64" ht="15.75" customHeight="1">
      <c r="BF900" s="33"/>
      <c r="BG900" s="33"/>
      <c r="BH900" s="33"/>
      <c r="BI900" s="33"/>
      <c r="BJ900" s="33"/>
      <c r="BK900" s="33"/>
      <c r="BL900" s="33"/>
    </row>
    <row r="901" spans="58:64" ht="15.75" customHeight="1">
      <c r="BF901" s="33"/>
      <c r="BG901" s="33"/>
      <c r="BH901" s="33"/>
      <c r="BI901" s="33"/>
      <c r="BJ901" s="33"/>
      <c r="BK901" s="33"/>
      <c r="BL901" s="33"/>
    </row>
    <row r="902" spans="58:64" ht="15.75" customHeight="1">
      <c r="BF902" s="33"/>
      <c r="BG902" s="33"/>
      <c r="BH902" s="33"/>
      <c r="BI902" s="33"/>
      <c r="BJ902" s="33"/>
      <c r="BK902" s="33"/>
      <c r="BL902" s="33"/>
    </row>
    <row r="903" spans="58:64" ht="15.75" customHeight="1">
      <c r="BF903" s="33"/>
      <c r="BG903" s="33"/>
      <c r="BH903" s="33"/>
      <c r="BI903" s="33"/>
      <c r="BJ903" s="33"/>
      <c r="BK903" s="33"/>
      <c r="BL903" s="33"/>
    </row>
    <row r="904" spans="58:64" ht="15.75" customHeight="1">
      <c r="BF904" s="33"/>
      <c r="BG904" s="33"/>
      <c r="BH904" s="33"/>
      <c r="BI904" s="33"/>
      <c r="BJ904" s="33"/>
      <c r="BK904" s="33"/>
      <c r="BL904" s="33"/>
    </row>
    <row r="905" spans="58:64" ht="15.75" customHeight="1">
      <c r="BF905" s="33"/>
      <c r="BG905" s="33"/>
      <c r="BH905" s="33"/>
      <c r="BI905" s="33"/>
      <c r="BJ905" s="33"/>
      <c r="BK905" s="33"/>
      <c r="BL905" s="33"/>
    </row>
    <row r="906" spans="58:64" ht="15.75" customHeight="1">
      <c r="BF906" s="33"/>
      <c r="BG906" s="33"/>
      <c r="BH906" s="33"/>
      <c r="BI906" s="33"/>
      <c r="BJ906" s="33"/>
      <c r="BK906" s="33"/>
      <c r="BL906" s="33"/>
    </row>
    <row r="907" spans="58:64" ht="15.75" customHeight="1">
      <c r="BF907" s="33"/>
      <c r="BG907" s="33"/>
      <c r="BH907" s="33"/>
      <c r="BI907" s="33"/>
      <c r="BJ907" s="33"/>
      <c r="BK907" s="33"/>
      <c r="BL907" s="33"/>
    </row>
    <row r="908" spans="58:64" ht="15.75" customHeight="1">
      <c r="BF908" s="33"/>
      <c r="BG908" s="33"/>
      <c r="BH908" s="33"/>
      <c r="BI908" s="33"/>
      <c r="BJ908" s="33"/>
      <c r="BK908" s="33"/>
      <c r="BL908" s="33"/>
    </row>
    <row r="909" spans="58:64" ht="15.75" customHeight="1">
      <c r="BF909" s="33"/>
      <c r="BG909" s="33"/>
      <c r="BH909" s="33"/>
      <c r="BI909" s="33"/>
      <c r="BJ909" s="33"/>
      <c r="BK909" s="33"/>
      <c r="BL909" s="33"/>
    </row>
    <row r="910" spans="58:64" ht="15.75" customHeight="1">
      <c r="BF910" s="33"/>
      <c r="BG910" s="33"/>
      <c r="BH910" s="33"/>
      <c r="BI910" s="33"/>
      <c r="BJ910" s="33"/>
      <c r="BK910" s="33"/>
      <c r="BL910" s="33"/>
    </row>
    <row r="911" spans="58:64" ht="15.75" customHeight="1">
      <c r="BF911" s="33"/>
      <c r="BG911" s="33"/>
      <c r="BH911" s="33"/>
      <c r="BI911" s="33"/>
      <c r="BJ911" s="33"/>
      <c r="BK911" s="33"/>
      <c r="BL911" s="33"/>
    </row>
    <row r="912" spans="58:64" ht="15.75" customHeight="1">
      <c r="BF912" s="33"/>
      <c r="BG912" s="33"/>
      <c r="BH912" s="33"/>
      <c r="BI912" s="33"/>
      <c r="BJ912" s="33"/>
      <c r="BK912" s="33"/>
      <c r="BL912" s="33"/>
    </row>
    <row r="913" spans="58:64" ht="15.75" customHeight="1">
      <c r="BF913" s="33"/>
      <c r="BG913" s="33"/>
      <c r="BH913" s="33"/>
      <c r="BI913" s="33"/>
      <c r="BJ913" s="33"/>
      <c r="BK913" s="33"/>
      <c r="BL913" s="33"/>
    </row>
    <row r="914" spans="58:64" ht="15.75" customHeight="1">
      <c r="BF914" s="33"/>
      <c r="BG914" s="33"/>
      <c r="BH914" s="33"/>
      <c r="BI914" s="33"/>
      <c r="BJ914" s="33"/>
      <c r="BK914" s="33"/>
      <c r="BL914" s="33"/>
    </row>
    <row r="915" spans="58:64" ht="15.75" customHeight="1">
      <c r="BF915" s="33"/>
      <c r="BG915" s="33"/>
      <c r="BH915" s="33"/>
      <c r="BI915" s="33"/>
      <c r="BJ915" s="33"/>
      <c r="BK915" s="33"/>
      <c r="BL915" s="33"/>
    </row>
    <row r="916" spans="58:64" ht="15.75" customHeight="1">
      <c r="BF916" s="33"/>
      <c r="BG916" s="33"/>
      <c r="BH916" s="33"/>
      <c r="BI916" s="33"/>
      <c r="BJ916" s="33"/>
      <c r="BK916" s="33"/>
      <c r="BL916" s="33"/>
    </row>
    <row r="917" spans="58:64" ht="15.75" customHeight="1">
      <c r="BF917" s="33"/>
      <c r="BG917" s="33"/>
      <c r="BH917" s="33"/>
      <c r="BI917" s="33"/>
      <c r="BJ917" s="33"/>
      <c r="BK917" s="33"/>
      <c r="BL917" s="33"/>
    </row>
    <row r="918" spans="58:64" ht="15.75" customHeight="1">
      <c r="BF918" s="33"/>
      <c r="BG918" s="33"/>
      <c r="BH918" s="33"/>
      <c r="BI918" s="33"/>
      <c r="BJ918" s="33"/>
      <c r="BK918" s="33"/>
      <c r="BL918" s="33"/>
    </row>
    <row r="919" spans="58:64" ht="15.75" customHeight="1">
      <c r="BF919" s="33"/>
      <c r="BG919" s="33"/>
      <c r="BH919" s="33"/>
      <c r="BI919" s="33"/>
      <c r="BJ919" s="33"/>
      <c r="BK919" s="33"/>
      <c r="BL919" s="33"/>
    </row>
    <row r="920" spans="58:64" ht="15.75" customHeight="1">
      <c r="BF920" s="33"/>
      <c r="BG920" s="33"/>
      <c r="BH920" s="33"/>
      <c r="BI920" s="33"/>
      <c r="BJ920" s="33"/>
      <c r="BK920" s="33"/>
      <c r="BL920" s="33"/>
    </row>
    <row r="921" spans="58:64" ht="15.75" customHeight="1">
      <c r="BF921" s="33"/>
      <c r="BG921" s="33"/>
      <c r="BH921" s="33"/>
      <c r="BI921" s="33"/>
      <c r="BJ921" s="33"/>
      <c r="BK921" s="33"/>
      <c r="BL921" s="33"/>
    </row>
    <row r="922" spans="58:64" ht="15.75" customHeight="1">
      <c r="BF922" s="33"/>
      <c r="BG922" s="33"/>
      <c r="BH922" s="33"/>
      <c r="BI922" s="33"/>
      <c r="BJ922" s="33"/>
      <c r="BK922" s="33"/>
      <c r="BL922" s="33"/>
    </row>
    <row r="923" spans="58:64" ht="15.75" customHeight="1">
      <c r="BF923" s="33"/>
      <c r="BG923" s="33"/>
      <c r="BH923" s="33"/>
      <c r="BI923" s="33"/>
      <c r="BJ923" s="33"/>
      <c r="BK923" s="33"/>
      <c r="BL923" s="33"/>
    </row>
    <row r="924" spans="58:64" ht="15.75" customHeight="1">
      <c r="BF924" s="33"/>
      <c r="BG924" s="33"/>
      <c r="BH924" s="33"/>
      <c r="BI924" s="33"/>
      <c r="BJ924" s="33"/>
      <c r="BK924" s="33"/>
      <c r="BL924" s="33"/>
    </row>
    <row r="925" spans="58:64" ht="15.75" customHeight="1">
      <c r="BF925" s="33"/>
      <c r="BG925" s="33"/>
      <c r="BH925" s="33"/>
      <c r="BI925" s="33"/>
      <c r="BJ925" s="33"/>
      <c r="BK925" s="33"/>
      <c r="BL925" s="33"/>
    </row>
    <row r="926" spans="58:64" ht="15.75" customHeight="1">
      <c r="BF926" s="33"/>
      <c r="BG926" s="33"/>
      <c r="BH926" s="33"/>
      <c r="BI926" s="33"/>
      <c r="BJ926" s="33"/>
      <c r="BK926" s="33"/>
      <c r="BL926" s="33"/>
    </row>
    <row r="927" spans="58:64" ht="15.75" customHeight="1">
      <c r="BF927" s="33"/>
      <c r="BG927" s="33"/>
      <c r="BH927" s="33"/>
      <c r="BI927" s="33"/>
      <c r="BJ927" s="33"/>
      <c r="BK927" s="33"/>
      <c r="BL927" s="33"/>
    </row>
    <row r="928" spans="58:64" ht="15.75" customHeight="1">
      <c r="BF928" s="33"/>
      <c r="BG928" s="33"/>
      <c r="BH928" s="33"/>
      <c r="BI928" s="33"/>
      <c r="BJ928" s="33"/>
      <c r="BK928" s="33"/>
      <c r="BL928" s="33"/>
    </row>
    <row r="929" spans="58:64" ht="15.75" customHeight="1">
      <c r="BF929" s="33"/>
      <c r="BG929" s="33"/>
      <c r="BH929" s="33"/>
      <c r="BI929" s="33"/>
      <c r="BJ929" s="33"/>
      <c r="BK929" s="33"/>
      <c r="BL929" s="33"/>
    </row>
    <row r="930" spans="58:64" ht="15.75" customHeight="1">
      <c r="BF930" s="33"/>
      <c r="BG930" s="33"/>
      <c r="BH930" s="33"/>
      <c r="BI930" s="33"/>
      <c r="BJ930" s="33"/>
      <c r="BK930" s="33"/>
      <c r="BL930" s="33"/>
    </row>
    <row r="931" spans="58:64" ht="15.75" customHeight="1">
      <c r="BF931" s="33"/>
      <c r="BG931" s="33"/>
      <c r="BH931" s="33"/>
      <c r="BI931" s="33"/>
      <c r="BJ931" s="33"/>
      <c r="BK931" s="33"/>
      <c r="BL931" s="33"/>
    </row>
    <row r="932" spans="58:64" ht="15.75" customHeight="1">
      <c r="BF932" s="33"/>
      <c r="BG932" s="33"/>
      <c r="BH932" s="33"/>
      <c r="BI932" s="33"/>
      <c r="BJ932" s="33"/>
      <c r="BK932" s="33"/>
      <c r="BL932" s="33"/>
    </row>
    <row r="933" spans="58:64" ht="15.75" customHeight="1">
      <c r="BF933" s="33"/>
      <c r="BG933" s="33"/>
      <c r="BH933" s="33"/>
      <c r="BI933" s="33"/>
      <c r="BJ933" s="33"/>
      <c r="BK933" s="33"/>
      <c r="BL933" s="33"/>
    </row>
    <row r="934" spans="58:64" ht="15.75" customHeight="1">
      <c r="BF934" s="33"/>
      <c r="BG934" s="33"/>
      <c r="BH934" s="33"/>
      <c r="BI934" s="33"/>
      <c r="BJ934" s="33"/>
      <c r="BK934" s="33"/>
      <c r="BL934" s="33"/>
    </row>
    <row r="935" spans="58:64" ht="15.75" customHeight="1">
      <c r="BF935" s="33"/>
      <c r="BG935" s="33"/>
      <c r="BH935" s="33"/>
      <c r="BI935" s="33"/>
      <c r="BJ935" s="33"/>
      <c r="BK935" s="33"/>
      <c r="BL935" s="33"/>
    </row>
    <row r="936" spans="58:64" ht="15.75" customHeight="1">
      <c r="BF936" s="33"/>
      <c r="BG936" s="33"/>
      <c r="BH936" s="33"/>
      <c r="BI936" s="33"/>
      <c r="BJ936" s="33"/>
      <c r="BK936" s="33"/>
      <c r="BL936" s="33"/>
    </row>
    <row r="937" spans="58:64" ht="15.75" customHeight="1">
      <c r="BF937" s="33"/>
      <c r="BG937" s="33"/>
      <c r="BH937" s="33"/>
      <c r="BI937" s="33"/>
      <c r="BJ937" s="33"/>
      <c r="BK937" s="33"/>
      <c r="BL937" s="33"/>
    </row>
    <row r="938" spans="58:64" ht="15.75" customHeight="1">
      <c r="BF938" s="33"/>
      <c r="BG938" s="33"/>
      <c r="BH938" s="33"/>
      <c r="BI938" s="33"/>
      <c r="BJ938" s="33"/>
      <c r="BK938" s="33"/>
      <c r="BL938" s="33"/>
    </row>
    <row r="939" spans="58:64" ht="15.75" customHeight="1">
      <c r="BF939" s="33"/>
      <c r="BG939" s="33"/>
      <c r="BH939" s="33"/>
      <c r="BI939" s="33"/>
      <c r="BJ939" s="33"/>
      <c r="BK939" s="33"/>
      <c r="BL939" s="33"/>
    </row>
    <row r="940" spans="58:64" ht="15.75" customHeight="1">
      <c r="BF940" s="33"/>
      <c r="BG940" s="33"/>
      <c r="BH940" s="33"/>
      <c r="BI940" s="33"/>
      <c r="BJ940" s="33"/>
      <c r="BK940" s="33"/>
      <c r="BL940" s="33"/>
    </row>
    <row r="941" spans="58:64" ht="15.75" customHeight="1">
      <c r="BF941" s="33"/>
      <c r="BG941" s="33"/>
      <c r="BH941" s="33"/>
      <c r="BI941" s="33"/>
      <c r="BJ941" s="33"/>
      <c r="BK941" s="33"/>
      <c r="BL941" s="33"/>
    </row>
    <row r="942" spans="58:64" ht="15.75" customHeight="1">
      <c r="BF942" s="33"/>
      <c r="BG942" s="33"/>
      <c r="BH942" s="33"/>
      <c r="BI942" s="33"/>
      <c r="BJ942" s="33"/>
      <c r="BK942" s="33"/>
      <c r="BL942" s="33"/>
    </row>
    <row r="943" spans="58:64" ht="15.75" customHeight="1">
      <c r="BF943" s="33"/>
      <c r="BG943" s="33"/>
      <c r="BH943" s="33"/>
      <c r="BI943" s="33"/>
      <c r="BJ943" s="33"/>
      <c r="BK943" s="33"/>
      <c r="BL943" s="33"/>
    </row>
    <row r="944" spans="58:64" ht="15.75" customHeight="1">
      <c r="BF944" s="33"/>
      <c r="BG944" s="33"/>
      <c r="BH944" s="33"/>
      <c r="BI944" s="33"/>
      <c r="BJ944" s="33"/>
      <c r="BK944" s="33"/>
      <c r="BL944" s="33"/>
    </row>
    <row r="945" spans="58:64" ht="15.75" customHeight="1">
      <c r="BF945" s="33"/>
      <c r="BG945" s="33"/>
      <c r="BH945" s="33"/>
      <c r="BI945" s="33"/>
      <c r="BJ945" s="33"/>
      <c r="BK945" s="33"/>
      <c r="BL945" s="33"/>
    </row>
    <row r="946" spans="58:64" ht="15.75" customHeight="1">
      <c r="BF946" s="33"/>
      <c r="BG946" s="33"/>
      <c r="BH946" s="33"/>
      <c r="BI946" s="33"/>
      <c r="BJ946" s="33"/>
      <c r="BK946" s="33"/>
      <c r="BL946" s="33"/>
    </row>
    <row r="947" spans="58:64" ht="15.75" customHeight="1">
      <c r="BF947" s="33"/>
      <c r="BG947" s="33"/>
      <c r="BH947" s="33"/>
      <c r="BI947" s="33"/>
      <c r="BJ947" s="33"/>
      <c r="BK947" s="33"/>
      <c r="BL947" s="33"/>
    </row>
    <row r="948" spans="58:64" ht="15.75" customHeight="1">
      <c r="BF948" s="33"/>
      <c r="BG948" s="33"/>
      <c r="BH948" s="33"/>
      <c r="BI948" s="33"/>
      <c r="BJ948" s="33"/>
      <c r="BK948" s="33"/>
      <c r="BL948" s="33"/>
    </row>
    <row r="949" spans="58:64" ht="15.75" customHeight="1">
      <c r="BF949" s="33"/>
      <c r="BG949" s="33"/>
      <c r="BH949" s="33"/>
      <c r="BI949" s="33"/>
      <c r="BJ949" s="33"/>
      <c r="BK949" s="33"/>
      <c r="BL949" s="33"/>
    </row>
    <row r="950" spans="58:64" ht="15.75" customHeight="1">
      <c r="BF950" s="33"/>
      <c r="BG950" s="33"/>
      <c r="BH950" s="33"/>
      <c r="BI950" s="33"/>
      <c r="BJ950" s="33"/>
      <c r="BK950" s="33"/>
      <c r="BL950" s="33"/>
    </row>
    <row r="951" spans="58:64" ht="15.75" customHeight="1">
      <c r="BF951" s="33"/>
      <c r="BG951" s="33"/>
      <c r="BH951" s="33"/>
      <c r="BI951" s="33"/>
      <c r="BJ951" s="33"/>
      <c r="BK951" s="33"/>
      <c r="BL951" s="33"/>
    </row>
    <row r="952" spans="58:64" ht="15.75" customHeight="1">
      <c r="BF952" s="33"/>
      <c r="BG952" s="33"/>
      <c r="BH952" s="33"/>
      <c r="BI952" s="33"/>
      <c r="BJ952" s="33"/>
      <c r="BK952" s="33"/>
      <c r="BL952" s="33"/>
    </row>
    <row r="953" spans="58:64" ht="15.75" customHeight="1">
      <c r="BF953" s="33"/>
      <c r="BG953" s="33"/>
      <c r="BH953" s="33"/>
      <c r="BI953" s="33"/>
      <c r="BJ953" s="33"/>
      <c r="BK953" s="33"/>
      <c r="BL953" s="33"/>
    </row>
    <row r="954" spans="58:64" ht="15.75" customHeight="1">
      <c r="BF954" s="33"/>
      <c r="BG954" s="33"/>
      <c r="BH954" s="33"/>
      <c r="BI954" s="33"/>
      <c r="BJ954" s="33"/>
      <c r="BK954" s="33"/>
      <c r="BL954" s="33"/>
    </row>
    <row r="955" spans="58:64" ht="15.75" customHeight="1">
      <c r="BF955" s="33"/>
      <c r="BG955" s="33"/>
      <c r="BH955" s="33"/>
      <c r="BI955" s="33"/>
      <c r="BJ955" s="33"/>
      <c r="BK955" s="33"/>
      <c r="BL955" s="33"/>
    </row>
    <row r="956" spans="58:64" ht="15.75" customHeight="1">
      <c r="BF956" s="33"/>
      <c r="BG956" s="33"/>
      <c r="BH956" s="33"/>
      <c r="BI956" s="33"/>
      <c r="BJ956" s="33"/>
      <c r="BK956" s="33"/>
      <c r="BL956" s="33"/>
    </row>
    <row r="957" spans="58:64" ht="15.75" customHeight="1">
      <c r="BF957" s="33"/>
      <c r="BG957" s="33"/>
      <c r="BH957" s="33"/>
      <c r="BI957" s="33"/>
      <c r="BJ957" s="33"/>
      <c r="BK957" s="33"/>
      <c r="BL957" s="33"/>
    </row>
    <row r="958" spans="58:64" ht="15.75" customHeight="1">
      <c r="BF958" s="33"/>
      <c r="BG958" s="33"/>
      <c r="BH958" s="33"/>
      <c r="BI958" s="33"/>
      <c r="BJ958" s="33"/>
      <c r="BK958" s="33"/>
      <c r="BL958" s="33"/>
    </row>
    <row r="959" spans="58:64" ht="15.75" customHeight="1">
      <c r="BF959" s="33"/>
      <c r="BG959" s="33"/>
      <c r="BH959" s="33"/>
      <c r="BI959" s="33"/>
      <c r="BJ959" s="33"/>
      <c r="BK959" s="33"/>
      <c r="BL959" s="33"/>
    </row>
    <row r="960" spans="58:64" ht="15.75" customHeight="1">
      <c r="BF960" s="33"/>
      <c r="BG960" s="33"/>
      <c r="BH960" s="33"/>
      <c r="BI960" s="33"/>
      <c r="BJ960" s="33"/>
      <c r="BK960" s="33"/>
      <c r="BL960" s="33"/>
    </row>
    <row r="961" spans="58:64" ht="15.75" customHeight="1">
      <c r="BF961" s="33"/>
      <c r="BG961" s="33"/>
      <c r="BH961" s="33"/>
      <c r="BI961" s="33"/>
      <c r="BJ961" s="33"/>
      <c r="BK961" s="33"/>
      <c r="BL961" s="33"/>
    </row>
    <row r="962" spans="58:64" ht="15.75" customHeight="1">
      <c r="BF962" s="33"/>
      <c r="BG962" s="33"/>
      <c r="BH962" s="33"/>
      <c r="BI962" s="33"/>
      <c r="BJ962" s="33"/>
      <c r="BK962" s="33"/>
      <c r="BL962" s="33"/>
    </row>
    <row r="963" spans="58:64" ht="15.75" customHeight="1">
      <c r="BF963" s="33"/>
      <c r="BG963" s="33"/>
      <c r="BH963" s="33"/>
      <c r="BI963" s="33"/>
      <c r="BJ963" s="33"/>
      <c r="BK963" s="33"/>
      <c r="BL963" s="33"/>
    </row>
    <row r="964" spans="58:64" ht="15.75" customHeight="1">
      <c r="BF964" s="33"/>
      <c r="BG964" s="33"/>
      <c r="BH964" s="33"/>
      <c r="BI964" s="33"/>
      <c r="BJ964" s="33"/>
      <c r="BK964" s="33"/>
      <c r="BL964" s="33"/>
    </row>
    <row r="965" spans="58:64" ht="15.75" customHeight="1">
      <c r="BF965" s="33"/>
      <c r="BG965" s="33"/>
      <c r="BH965" s="33"/>
      <c r="BI965" s="33"/>
      <c r="BJ965" s="33"/>
      <c r="BK965" s="33"/>
      <c r="BL965" s="33"/>
    </row>
    <row r="966" spans="58:64" ht="15.75" customHeight="1">
      <c r="BF966" s="33"/>
      <c r="BG966" s="33"/>
      <c r="BH966" s="33"/>
      <c r="BI966" s="33"/>
      <c r="BJ966" s="33"/>
      <c r="BK966" s="33"/>
      <c r="BL966" s="33"/>
    </row>
    <row r="967" spans="58:64" ht="15.75" customHeight="1">
      <c r="BF967" s="33"/>
      <c r="BG967" s="33"/>
      <c r="BH967" s="33"/>
      <c r="BI967" s="33"/>
      <c r="BJ967" s="33"/>
      <c r="BK967" s="33"/>
      <c r="BL967" s="33"/>
    </row>
    <row r="968" spans="58:64" ht="15.75" customHeight="1">
      <c r="BF968" s="33"/>
      <c r="BG968" s="33"/>
      <c r="BH968" s="33"/>
      <c r="BI968" s="33"/>
      <c r="BJ968" s="33"/>
      <c r="BK968" s="33"/>
      <c r="BL968" s="33"/>
    </row>
    <row r="969" spans="58:64" ht="15.75" customHeight="1">
      <c r="BF969" s="33"/>
      <c r="BG969" s="33"/>
      <c r="BH969" s="33"/>
      <c r="BI969" s="33"/>
      <c r="BJ969" s="33"/>
      <c r="BK969" s="33"/>
      <c r="BL969" s="33"/>
    </row>
    <row r="970" spans="58:64" ht="15.75" customHeight="1">
      <c r="BF970" s="33"/>
      <c r="BG970" s="33"/>
      <c r="BH970" s="33"/>
      <c r="BI970" s="33"/>
      <c r="BJ970" s="33"/>
      <c r="BK970" s="33"/>
      <c r="BL970" s="33"/>
    </row>
    <row r="971" spans="58:64" ht="15.75" customHeight="1">
      <c r="BF971" s="33"/>
      <c r="BG971" s="33"/>
      <c r="BH971" s="33"/>
      <c r="BI971" s="33"/>
      <c r="BJ971" s="33"/>
      <c r="BK971" s="33"/>
      <c r="BL971" s="33"/>
    </row>
    <row r="972" spans="58:64" ht="15.75" customHeight="1">
      <c r="BF972" s="33"/>
      <c r="BG972" s="33"/>
      <c r="BH972" s="33"/>
      <c r="BI972" s="33"/>
      <c r="BJ972" s="33"/>
      <c r="BK972" s="33"/>
      <c r="BL972" s="33"/>
    </row>
    <row r="973" spans="58:64" ht="15.75" customHeight="1">
      <c r="BF973" s="33"/>
      <c r="BG973" s="33"/>
      <c r="BH973" s="33"/>
      <c r="BI973" s="33"/>
      <c r="BJ973" s="33"/>
      <c r="BK973" s="33"/>
      <c r="BL973" s="33"/>
    </row>
    <row r="974" spans="58:64" ht="15.75" customHeight="1">
      <c r="BF974" s="33"/>
      <c r="BG974" s="33"/>
      <c r="BH974" s="33"/>
      <c r="BI974" s="33"/>
      <c r="BJ974" s="33"/>
      <c r="BK974" s="33"/>
      <c r="BL974" s="33"/>
    </row>
    <row r="975" spans="58:64" ht="15.75" customHeight="1">
      <c r="BF975" s="33"/>
      <c r="BG975" s="33"/>
      <c r="BH975" s="33"/>
      <c r="BI975" s="33"/>
      <c r="BJ975" s="33"/>
      <c r="BK975" s="33"/>
      <c r="BL975" s="33"/>
    </row>
    <row r="976" spans="58:64" ht="15.75" customHeight="1">
      <c r="BF976" s="33"/>
      <c r="BG976" s="33"/>
      <c r="BH976" s="33"/>
      <c r="BI976" s="33"/>
      <c r="BJ976" s="33"/>
      <c r="BK976" s="33"/>
      <c r="BL976" s="33"/>
    </row>
    <row r="977" spans="58:64" ht="15.75" customHeight="1">
      <c r="BF977" s="33"/>
      <c r="BG977" s="33"/>
      <c r="BH977" s="33"/>
      <c r="BI977" s="33"/>
      <c r="BJ977" s="33"/>
      <c r="BK977" s="33"/>
      <c r="BL977" s="33"/>
    </row>
    <row r="978" spans="58:64" ht="15.75" customHeight="1">
      <c r="BF978" s="33"/>
      <c r="BG978" s="33"/>
      <c r="BH978" s="33"/>
      <c r="BI978" s="33"/>
      <c r="BJ978" s="33"/>
      <c r="BK978" s="33"/>
      <c r="BL978" s="33"/>
    </row>
    <row r="979" spans="58:64" ht="15.75" customHeight="1">
      <c r="BF979" s="33"/>
      <c r="BG979" s="33"/>
      <c r="BH979" s="33"/>
      <c r="BI979" s="33"/>
      <c r="BJ979" s="33"/>
      <c r="BK979" s="33"/>
      <c r="BL979" s="33"/>
    </row>
    <row r="980" spans="58:64" ht="15.75" customHeight="1">
      <c r="BF980" s="33"/>
      <c r="BG980" s="33"/>
      <c r="BH980" s="33"/>
      <c r="BI980" s="33"/>
      <c r="BJ980" s="33"/>
      <c r="BK980" s="33"/>
      <c r="BL980" s="33"/>
    </row>
    <row r="981" spans="58:64" ht="15.75" customHeight="1">
      <c r="BF981" s="33"/>
      <c r="BG981" s="33"/>
      <c r="BH981" s="33"/>
      <c r="BI981" s="33"/>
      <c r="BJ981" s="33"/>
      <c r="BK981" s="33"/>
      <c r="BL981" s="33"/>
    </row>
    <row r="982" spans="58:64" ht="15.75" customHeight="1">
      <c r="BF982" s="33"/>
      <c r="BG982" s="33"/>
      <c r="BH982" s="33"/>
      <c r="BI982" s="33"/>
      <c r="BJ982" s="33"/>
      <c r="BK982" s="33"/>
      <c r="BL982" s="33"/>
    </row>
    <row r="983" spans="58:64" ht="15.75" customHeight="1">
      <c r="BF983" s="33"/>
      <c r="BG983" s="33"/>
      <c r="BH983" s="33"/>
      <c r="BI983" s="33"/>
      <c r="BJ983" s="33"/>
      <c r="BK983" s="33"/>
      <c r="BL983" s="33"/>
    </row>
    <row r="984" spans="58:64" ht="15.75" customHeight="1">
      <c r="BF984" s="33"/>
      <c r="BG984" s="33"/>
      <c r="BH984" s="33"/>
      <c r="BI984" s="33"/>
      <c r="BJ984" s="33"/>
      <c r="BK984" s="33"/>
      <c r="BL984" s="33"/>
    </row>
    <row r="985" spans="58:64" ht="15.75" customHeight="1">
      <c r="BF985" s="33"/>
      <c r="BG985" s="33"/>
      <c r="BH985" s="33"/>
      <c r="BI985" s="33"/>
      <c r="BJ985" s="33"/>
      <c r="BK985" s="33"/>
      <c r="BL985" s="33"/>
    </row>
    <row r="986" spans="58:64" ht="15.75" customHeight="1">
      <c r="BF986" s="33"/>
      <c r="BG986" s="33"/>
      <c r="BH986" s="33"/>
      <c r="BI986" s="33"/>
      <c r="BJ986" s="33"/>
      <c r="BK986" s="33"/>
      <c r="BL986" s="33"/>
    </row>
    <row r="987" spans="58:64" ht="15.75" customHeight="1">
      <c r="BF987" s="33"/>
      <c r="BG987" s="33"/>
      <c r="BH987" s="33"/>
      <c r="BI987" s="33"/>
      <c r="BJ987" s="33"/>
      <c r="BK987" s="33"/>
      <c r="BL987" s="33"/>
    </row>
    <row r="988" spans="58:64" ht="15.75" customHeight="1">
      <c r="BF988" s="33"/>
      <c r="BG988" s="33"/>
      <c r="BH988" s="33"/>
      <c r="BI988" s="33"/>
      <c r="BJ988" s="33"/>
      <c r="BK988" s="33"/>
      <c r="BL988" s="33"/>
    </row>
    <row r="989" spans="58:64" ht="13"/>
    <row r="990" spans="58:64" ht="13"/>
    <row r="991" spans="58:64" ht="13"/>
    <row r="992" spans="58:64" ht="13"/>
    <row r="993" ht="13"/>
    <row r="994" ht="13"/>
    <row r="995" ht="13"/>
    <row r="996" ht="13"/>
    <row r="997" ht="13"/>
    <row r="998" ht="13"/>
    <row r="999" ht="13"/>
    <row r="1000" ht="13"/>
    <row r="1001" ht="13"/>
    <row r="1002" ht="13"/>
    <row r="1003" ht="13"/>
    <row r="1004" ht="13"/>
    <row r="1005" ht="13"/>
    <row r="1006" ht="13"/>
    <row r="1007" ht="13"/>
    <row r="1008" ht="13"/>
    <row r="1009" ht="13"/>
    <row r="1010" ht="13"/>
  </sheetData>
  <sheetProtection algorithmName="SHA-512" hashValue="Hl2p1QuEOcA9l+7RXO3pqMMadzGtevo+XbVS+m5lvpBseKGVJerSS4EuS85yqQzJIUIQwalSm87fUV83x3geLg==" saltValue="8KCZoW4ZNWgLcuMntg2pVQ==" spinCount="100000" sheet="1" objects="1" scenarios="1" selectLockedCells="1"/>
  <mergeCells count="45">
    <mergeCell ref="T9:AP10"/>
    <mergeCell ref="AR9:AX10"/>
    <mergeCell ref="BE1:BF1"/>
    <mergeCell ref="AI6:AO6"/>
    <mergeCell ref="AP6:AU6"/>
    <mergeCell ref="AW6:BA6"/>
    <mergeCell ref="H7:BB8"/>
    <mergeCell ref="AP1:BD1"/>
    <mergeCell ref="W11:AA11"/>
    <mergeCell ref="AB11:AO11"/>
    <mergeCell ref="H12:R12"/>
    <mergeCell ref="S12:V12"/>
    <mergeCell ref="W12:X12"/>
    <mergeCell ref="Y12:AA12"/>
    <mergeCell ref="AB12:AC12"/>
    <mergeCell ref="AD12:AE12"/>
    <mergeCell ref="AF12:AI12"/>
    <mergeCell ref="AJ12:AK12"/>
    <mergeCell ref="AL12:AN12"/>
    <mergeCell ref="AO12:AP12"/>
    <mergeCell ref="AQ12:BB12"/>
    <mergeCell ref="H15:N15"/>
    <mergeCell ref="P15:AI15"/>
    <mergeCell ref="AP15:AT15"/>
    <mergeCell ref="X40:AD40"/>
    <mergeCell ref="AZ16:BA16"/>
    <mergeCell ref="H17:N17"/>
    <mergeCell ref="P17:AI17"/>
    <mergeCell ref="AQ17:AT17"/>
    <mergeCell ref="H20:AZ20"/>
    <mergeCell ref="H16:N16"/>
    <mergeCell ref="P16:AI16"/>
    <mergeCell ref="AJ16:AM16"/>
    <mergeCell ref="AP16:AT16"/>
    <mergeCell ref="AU16:AV16"/>
    <mergeCell ref="AW16:AY16"/>
    <mergeCell ref="G60:W60"/>
    <mergeCell ref="Y60:BA60"/>
    <mergeCell ref="F55:BB59"/>
    <mergeCell ref="I43:AZ46"/>
    <mergeCell ref="AI49:BC49"/>
    <mergeCell ref="AI50:BC50"/>
    <mergeCell ref="AI51:AN51"/>
    <mergeCell ref="AO51:BB51"/>
    <mergeCell ref="AI48:AX48"/>
  </mergeCells>
  <phoneticPr fontId="2"/>
  <conditionalFormatting sqref="I43:AZ46">
    <cfRule type="expression" dxfId="4" priority="5">
      <formula>$I$43&lt;&gt;""</formula>
    </cfRule>
  </conditionalFormatting>
  <conditionalFormatting sqref="AP1:BD1">
    <cfRule type="expression" dxfId="3" priority="1">
      <formula>$AP$1&lt;&gt;""</formula>
    </cfRule>
  </conditionalFormatting>
  <dataValidations count="2">
    <dataValidation allowBlank="1" showInputMessage="1" showErrorMessage="1" promptTitle="総括コメント（５行以内）" prompt="「レベルＡ（分析）」で分析した、傾向、原因、対応などを参考に記述してください。" sqref="I43:AZ46" xr:uid="{3A633E00-220E-46AB-AD02-715EF04C006A}"/>
    <dataValidation allowBlank="1" showInputMessage="1" showErrorMessage="1" promptTitle="年月日を / で区切る" prompt="記入例：_x000a_2027/6/1" sqref="AP1:BD1" xr:uid="{87224AE5-5C51-40B6-9E8F-2CB71C8ACBB5}"/>
  </dataValidations>
  <pageMargins left="0.59055118110236227" right="0.59055118110236227" top="0.55118110236220474" bottom="0.35433070866141736" header="0" footer="0"/>
  <pageSetup paperSize="9" scale="8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79998168889431442"/>
    <pageSetUpPr fitToPage="1"/>
  </sheetPr>
  <dimension ref="A1:BT1034"/>
  <sheetViews>
    <sheetView showGridLines="0" zoomScale="80" zoomScaleNormal="80" workbookViewId="0">
      <selection activeCell="BD8" sqref="BD8"/>
    </sheetView>
  </sheetViews>
  <sheetFormatPr defaultColWidth="14.453125" defaultRowHeight="15" customHeight="1"/>
  <cols>
    <col min="1" max="1" width="1.81640625" style="5" customWidth="1"/>
    <col min="2" max="7" width="1.81640625" style="29" customWidth="1"/>
    <col min="8" max="64" width="1.81640625" style="5" customWidth="1"/>
    <col min="65" max="16384" width="14.453125" style="5"/>
  </cols>
  <sheetData>
    <row r="1" spans="1:72" ht="15" customHeight="1">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4"/>
      <c r="AD1" s="86" t="s">
        <v>174</v>
      </c>
      <c r="AE1" s="24"/>
      <c r="AF1" s="24"/>
      <c r="AG1" s="24"/>
      <c r="AH1" s="24"/>
      <c r="AI1" s="24"/>
      <c r="AJ1" s="24"/>
      <c r="AK1" s="24"/>
      <c r="AL1" s="24"/>
      <c r="AM1" s="24"/>
      <c r="AN1" s="24"/>
      <c r="AO1" s="24"/>
      <c r="AP1" s="788"/>
      <c r="AQ1" s="788"/>
      <c r="AR1" s="788"/>
      <c r="AS1" s="788"/>
      <c r="AT1" s="788"/>
      <c r="AU1" s="788"/>
      <c r="AV1" s="788"/>
      <c r="AW1" s="788"/>
      <c r="AX1" s="788"/>
      <c r="AY1" s="788"/>
      <c r="AZ1" s="788"/>
      <c r="BA1" s="788"/>
      <c r="BB1" s="788"/>
      <c r="BC1" s="788"/>
      <c r="BD1" s="788"/>
      <c r="BE1" s="784"/>
      <c r="BF1" s="785"/>
    </row>
    <row r="2" spans="1:72" ht="15" customHeight="1">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row>
    <row r="3" spans="1:72" ht="15" customHeight="1">
      <c r="B3" s="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7"/>
    </row>
    <row r="4" spans="1:72" ht="10.75" customHeight="1">
      <c r="B4" s="28"/>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30"/>
    </row>
    <row r="5" spans="1:72" ht="12" customHeight="1">
      <c r="B5" s="28"/>
      <c r="F5" s="19"/>
      <c r="G5" s="19" t="s">
        <v>246</v>
      </c>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31"/>
      <c r="BB5" s="19"/>
      <c r="BC5" s="19"/>
      <c r="BD5" s="19"/>
      <c r="BE5" s="19"/>
      <c r="BF5" s="32"/>
      <c r="BG5" s="33"/>
      <c r="BH5" s="33"/>
      <c r="BI5" s="33"/>
      <c r="BJ5" s="33"/>
      <c r="BK5" s="33"/>
      <c r="BL5" s="33"/>
    </row>
    <row r="6" spans="1:72" ht="12" customHeight="1">
      <c r="B6" s="28"/>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456" t="s">
        <v>5</v>
      </c>
      <c r="AJ6" s="798"/>
      <c r="AK6" s="798"/>
      <c r="AL6" s="798"/>
      <c r="AM6" s="798"/>
      <c r="AN6" s="798"/>
      <c r="AO6" s="799"/>
      <c r="AP6" s="458" t="s">
        <v>8</v>
      </c>
      <c r="AQ6" s="357"/>
      <c r="AR6" s="357"/>
      <c r="AS6" s="357"/>
      <c r="AT6" s="357"/>
      <c r="AU6" s="357"/>
      <c r="AV6" s="34" t="s">
        <v>79</v>
      </c>
      <c r="AW6" s="786" t="str">
        <f>IF(基本情報!AQ2="","",基本情報!AQ2)</f>
        <v/>
      </c>
      <c r="AX6" s="357"/>
      <c r="AY6" s="357"/>
      <c r="AZ6" s="357"/>
      <c r="BA6" s="358"/>
      <c r="BB6" s="19"/>
      <c r="BC6" s="19"/>
      <c r="BD6" s="19"/>
      <c r="BE6" s="35"/>
      <c r="BF6" s="32"/>
      <c r="BG6" s="33"/>
      <c r="BH6" s="33"/>
      <c r="BI6" s="33"/>
      <c r="BJ6" s="33"/>
      <c r="BK6" s="33"/>
      <c r="BL6" s="33"/>
    </row>
    <row r="7" spans="1:72" ht="12" customHeight="1">
      <c r="B7" s="28"/>
      <c r="F7" s="19"/>
      <c r="G7" s="19"/>
      <c r="H7" s="787" t="s">
        <v>143</v>
      </c>
      <c r="I7" s="466"/>
      <c r="J7" s="466"/>
      <c r="K7" s="466"/>
      <c r="L7" s="466"/>
      <c r="M7" s="466"/>
      <c r="N7" s="466"/>
      <c r="O7" s="466"/>
      <c r="P7" s="466"/>
      <c r="Q7" s="466"/>
      <c r="R7" s="466"/>
      <c r="S7" s="466"/>
      <c r="T7" s="466"/>
      <c r="U7" s="466"/>
      <c r="V7" s="466"/>
      <c r="W7" s="466"/>
      <c r="X7" s="466"/>
      <c r="Y7" s="466"/>
      <c r="Z7" s="466"/>
      <c r="AA7" s="466"/>
      <c r="AB7" s="466"/>
      <c r="AC7" s="466"/>
      <c r="AD7" s="466"/>
      <c r="AE7" s="466"/>
      <c r="AF7" s="466"/>
      <c r="AG7" s="466"/>
      <c r="AH7" s="466"/>
      <c r="AI7" s="466"/>
      <c r="AJ7" s="466"/>
      <c r="AK7" s="466"/>
      <c r="AL7" s="466"/>
      <c r="AM7" s="466"/>
      <c r="AN7" s="466"/>
      <c r="AO7" s="466"/>
      <c r="AP7" s="466"/>
      <c r="AQ7" s="466"/>
      <c r="AR7" s="466"/>
      <c r="AS7" s="466"/>
      <c r="AT7" s="466"/>
      <c r="AU7" s="466"/>
      <c r="AV7" s="466"/>
      <c r="AW7" s="466"/>
      <c r="AX7" s="466"/>
      <c r="AY7" s="466"/>
      <c r="AZ7" s="466"/>
      <c r="BA7" s="466"/>
      <c r="BB7" s="466"/>
      <c r="BC7" s="20"/>
      <c r="BD7" s="20"/>
      <c r="BE7" s="35"/>
      <c r="BF7" s="32"/>
      <c r="BG7" s="33"/>
      <c r="BH7" s="33"/>
      <c r="BI7" s="33"/>
      <c r="BJ7" s="33"/>
      <c r="BK7" s="33"/>
      <c r="BL7" s="33"/>
    </row>
    <row r="8" spans="1:72" ht="12" customHeight="1">
      <c r="B8" s="28"/>
      <c r="F8" s="19"/>
      <c r="G8" s="19"/>
      <c r="H8" s="466"/>
      <c r="I8" s="466"/>
      <c r="J8" s="466"/>
      <c r="K8" s="466"/>
      <c r="L8" s="466"/>
      <c r="M8" s="466"/>
      <c r="N8" s="466"/>
      <c r="O8" s="466"/>
      <c r="P8" s="466"/>
      <c r="Q8" s="466"/>
      <c r="R8" s="466"/>
      <c r="S8" s="466"/>
      <c r="T8" s="466"/>
      <c r="U8" s="466"/>
      <c r="V8" s="466"/>
      <c r="W8" s="466"/>
      <c r="X8" s="466"/>
      <c r="Y8" s="466"/>
      <c r="Z8" s="466"/>
      <c r="AA8" s="466"/>
      <c r="AB8" s="466"/>
      <c r="AC8" s="466"/>
      <c r="AD8" s="466"/>
      <c r="AE8" s="466"/>
      <c r="AF8" s="466"/>
      <c r="AG8" s="466"/>
      <c r="AH8" s="466"/>
      <c r="AI8" s="466"/>
      <c r="AJ8" s="466"/>
      <c r="AK8" s="466"/>
      <c r="AL8" s="466"/>
      <c r="AM8" s="466"/>
      <c r="AN8" s="466"/>
      <c r="AO8" s="466"/>
      <c r="AP8" s="466"/>
      <c r="AQ8" s="466"/>
      <c r="AR8" s="466"/>
      <c r="AS8" s="466"/>
      <c r="AT8" s="466"/>
      <c r="AU8" s="466"/>
      <c r="AV8" s="466"/>
      <c r="AW8" s="466"/>
      <c r="AX8" s="466"/>
      <c r="AY8" s="466"/>
      <c r="AZ8" s="466"/>
      <c r="BA8" s="466"/>
      <c r="BB8" s="466"/>
      <c r="BC8" s="20"/>
      <c r="BD8" s="20"/>
      <c r="BE8" s="35"/>
      <c r="BF8" s="32"/>
      <c r="BG8" s="33"/>
      <c r="BH8" s="33"/>
      <c r="BI8" s="33"/>
      <c r="BJ8" s="33"/>
      <c r="BK8" s="33"/>
      <c r="BL8" s="33"/>
    </row>
    <row r="9" spans="1:72" ht="12" customHeight="1">
      <c r="B9" s="28"/>
      <c r="F9" s="19"/>
      <c r="G9" s="19"/>
      <c r="H9" s="36"/>
      <c r="I9" s="36"/>
      <c r="J9" s="36"/>
      <c r="K9" s="36"/>
      <c r="L9" s="36"/>
      <c r="M9" s="36"/>
      <c r="N9" s="36"/>
      <c r="O9" s="36"/>
      <c r="P9" s="36"/>
      <c r="Q9" s="36"/>
      <c r="R9" s="36"/>
      <c r="S9" s="36"/>
      <c r="T9" s="781" t="s">
        <v>170</v>
      </c>
      <c r="U9" s="782"/>
      <c r="V9" s="782"/>
      <c r="W9" s="782"/>
      <c r="X9" s="782"/>
      <c r="Y9" s="782"/>
      <c r="Z9" s="782"/>
      <c r="AA9" s="782"/>
      <c r="AB9" s="782"/>
      <c r="AC9" s="782"/>
      <c r="AD9" s="782"/>
      <c r="AE9" s="782"/>
      <c r="AF9" s="782"/>
      <c r="AG9" s="782"/>
      <c r="AH9" s="782"/>
      <c r="AI9" s="782"/>
      <c r="AJ9" s="782"/>
      <c r="AK9" s="782"/>
      <c r="AL9" s="782"/>
      <c r="AM9" s="782"/>
      <c r="AN9" s="782"/>
      <c r="AO9" s="782"/>
      <c r="AP9" s="782"/>
      <c r="AQ9" s="37"/>
      <c r="AR9" s="783" t="str">
        <f>IF(申請書!L48="○","レベルＣ",IF(申請書!L46="○","レベルＢ",IF(申請書!L44="○","レベルＡ","")))</f>
        <v/>
      </c>
      <c r="AS9" s="466"/>
      <c r="AT9" s="466"/>
      <c r="AU9" s="466"/>
      <c r="AV9" s="466"/>
      <c r="AW9" s="466"/>
      <c r="AX9" s="466"/>
      <c r="AY9" s="37"/>
      <c r="AZ9" s="29"/>
      <c r="BA9" s="29"/>
      <c r="BB9" s="29"/>
      <c r="BC9" s="29"/>
      <c r="BD9" s="29"/>
      <c r="BE9" s="35"/>
      <c r="BF9" s="32"/>
      <c r="BG9" s="33"/>
      <c r="BH9" s="33"/>
      <c r="BI9" s="33"/>
      <c r="BJ9" s="33"/>
      <c r="BK9" s="33"/>
      <c r="BL9" s="33"/>
    </row>
    <row r="10" spans="1:72" ht="16.75" customHeight="1">
      <c r="B10" s="28"/>
      <c r="F10" s="19"/>
      <c r="G10" s="19"/>
      <c r="H10" s="36"/>
      <c r="I10" s="36"/>
      <c r="J10" s="36"/>
      <c r="K10" s="36"/>
      <c r="L10" s="36"/>
      <c r="M10" s="36"/>
      <c r="N10" s="36"/>
      <c r="O10" s="36"/>
      <c r="P10" s="36"/>
      <c r="Q10" s="36"/>
      <c r="R10" s="36"/>
      <c r="S10" s="36"/>
      <c r="T10" s="782"/>
      <c r="U10" s="782"/>
      <c r="V10" s="782"/>
      <c r="W10" s="782"/>
      <c r="X10" s="782"/>
      <c r="Y10" s="782"/>
      <c r="Z10" s="782"/>
      <c r="AA10" s="782"/>
      <c r="AB10" s="782"/>
      <c r="AC10" s="782"/>
      <c r="AD10" s="782"/>
      <c r="AE10" s="782"/>
      <c r="AF10" s="782"/>
      <c r="AG10" s="782"/>
      <c r="AH10" s="782"/>
      <c r="AI10" s="782"/>
      <c r="AJ10" s="782"/>
      <c r="AK10" s="782"/>
      <c r="AL10" s="782"/>
      <c r="AM10" s="782"/>
      <c r="AN10" s="782"/>
      <c r="AO10" s="782"/>
      <c r="AP10" s="782"/>
      <c r="AQ10" s="37"/>
      <c r="AR10" s="466"/>
      <c r="AS10" s="466"/>
      <c r="AT10" s="466"/>
      <c r="AU10" s="466"/>
      <c r="AV10" s="466"/>
      <c r="AW10" s="466"/>
      <c r="AX10" s="466"/>
      <c r="AY10" s="37"/>
      <c r="AZ10" s="29"/>
      <c r="BA10" s="29"/>
      <c r="BB10" s="29"/>
      <c r="BC10" s="29"/>
      <c r="BD10" s="29"/>
      <c r="BE10" s="35"/>
      <c r="BF10" s="32"/>
      <c r="BG10" s="33"/>
      <c r="BH10" s="33"/>
      <c r="BI10" s="33"/>
      <c r="BJ10" s="33"/>
      <c r="BK10" s="33"/>
      <c r="BL10" s="33"/>
    </row>
    <row r="11" spans="1:72" ht="17.25" customHeight="1">
      <c r="B11" s="28"/>
      <c r="F11" s="19"/>
      <c r="G11" s="19"/>
      <c r="H11" s="38"/>
      <c r="I11" s="39"/>
      <c r="J11" s="39"/>
      <c r="K11" s="39"/>
      <c r="L11" s="39"/>
      <c r="M11" s="39"/>
      <c r="N11" s="39"/>
      <c r="O11" s="39"/>
      <c r="P11" s="39"/>
      <c r="Q11" s="39"/>
      <c r="R11" s="39"/>
      <c r="S11" s="39"/>
      <c r="T11" s="39"/>
      <c r="U11" s="39"/>
      <c r="V11" s="39"/>
      <c r="W11" s="772" t="str">
        <f>IF(申請書!R38="","",申請書!R38)</f>
        <v/>
      </c>
      <c r="X11" s="773"/>
      <c r="Y11" s="773"/>
      <c r="Z11" s="773"/>
      <c r="AA11" s="773"/>
      <c r="AB11" s="774" t="s">
        <v>144</v>
      </c>
      <c r="AC11" s="466"/>
      <c r="AD11" s="466"/>
      <c r="AE11" s="466"/>
      <c r="AF11" s="466"/>
      <c r="AG11" s="466"/>
      <c r="AH11" s="466"/>
      <c r="AI11" s="466"/>
      <c r="AJ11" s="466"/>
      <c r="AK11" s="466"/>
      <c r="AL11" s="466"/>
      <c r="AM11" s="466"/>
      <c r="AN11" s="466"/>
      <c r="AO11" s="466"/>
      <c r="AP11" s="39"/>
      <c r="AQ11" s="40" t="s">
        <v>160</v>
      </c>
      <c r="AR11" s="41"/>
      <c r="AS11" s="39"/>
      <c r="AT11" s="39"/>
      <c r="AU11" s="39"/>
      <c r="AV11" s="39"/>
      <c r="AW11" s="39"/>
      <c r="AX11" s="39"/>
      <c r="AY11" s="39"/>
      <c r="AZ11" s="39"/>
      <c r="BA11" s="39"/>
      <c r="BB11" s="39"/>
      <c r="BC11" s="39"/>
      <c r="BD11" s="39"/>
      <c r="BE11" s="19"/>
      <c r="BF11" s="32"/>
      <c r="BG11" s="33"/>
      <c r="BH11" s="33"/>
      <c r="BI11" s="33"/>
      <c r="BJ11" s="33"/>
      <c r="BK11" s="33"/>
      <c r="BL11" s="33"/>
    </row>
    <row r="12" spans="1:72" ht="9" customHeight="1">
      <c r="B12" s="28"/>
      <c r="F12" s="42"/>
      <c r="G12" s="42"/>
      <c r="H12" s="775" t="s">
        <v>145</v>
      </c>
      <c r="I12" s="466"/>
      <c r="J12" s="466"/>
      <c r="K12" s="466"/>
      <c r="L12" s="466"/>
      <c r="M12" s="466"/>
      <c r="N12" s="466"/>
      <c r="O12" s="466"/>
      <c r="P12" s="466"/>
      <c r="Q12" s="466"/>
      <c r="R12" s="466"/>
      <c r="S12" s="776" t="str">
        <f>IF(申請書!R38="","",申請書!R38)</f>
        <v/>
      </c>
      <c r="T12" s="466"/>
      <c r="U12" s="466"/>
      <c r="V12" s="466"/>
      <c r="W12" s="777" t="s">
        <v>26</v>
      </c>
      <c r="X12" s="466"/>
      <c r="Y12" s="776" t="str">
        <f>IF(申請書!Y38="","",申請書!Y38)</f>
        <v/>
      </c>
      <c r="Z12" s="466"/>
      <c r="AA12" s="466"/>
      <c r="AB12" s="778" t="s">
        <v>27</v>
      </c>
      <c r="AC12" s="466"/>
      <c r="AD12" s="776" t="s">
        <v>77</v>
      </c>
      <c r="AE12" s="466"/>
      <c r="AF12" s="779" t="str">
        <f>申請書!AH38</f>
        <v/>
      </c>
      <c r="AG12" s="466"/>
      <c r="AH12" s="466"/>
      <c r="AI12" s="466"/>
      <c r="AJ12" s="778" t="s">
        <v>26</v>
      </c>
      <c r="AK12" s="466"/>
      <c r="AL12" s="780" t="str">
        <f>申請書!AO38</f>
        <v/>
      </c>
      <c r="AM12" s="466"/>
      <c r="AN12" s="466"/>
      <c r="AO12" s="778" t="s">
        <v>27</v>
      </c>
      <c r="AP12" s="466"/>
      <c r="AQ12" s="763" t="s">
        <v>146</v>
      </c>
      <c r="AR12" s="466"/>
      <c r="AS12" s="466"/>
      <c r="AT12" s="466"/>
      <c r="AU12" s="466"/>
      <c r="AV12" s="466"/>
      <c r="AW12" s="466"/>
      <c r="AX12" s="466"/>
      <c r="AY12" s="466"/>
      <c r="AZ12" s="466"/>
      <c r="BA12" s="466"/>
      <c r="BB12" s="466"/>
      <c r="BC12" s="20"/>
      <c r="BD12" s="20"/>
      <c r="BE12" s="42"/>
      <c r="BF12" s="43"/>
      <c r="BG12" s="44"/>
      <c r="BH12" s="44"/>
      <c r="BI12" s="44"/>
      <c r="BJ12" s="44"/>
      <c r="BK12" s="44"/>
      <c r="BL12" s="44"/>
      <c r="BM12" s="24"/>
      <c r="BN12" s="24"/>
      <c r="BO12" s="24"/>
      <c r="BP12" s="24"/>
      <c r="BQ12" s="24"/>
      <c r="BR12" s="24"/>
      <c r="BS12" s="24"/>
      <c r="BT12" s="24"/>
    </row>
    <row r="13" spans="1:72" ht="12" customHeight="1">
      <c r="B13" s="28"/>
      <c r="F13" s="19"/>
      <c r="G13" s="1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35"/>
      <c r="BF13" s="32"/>
      <c r="BG13" s="33"/>
      <c r="BH13" s="33"/>
      <c r="BI13" s="33"/>
      <c r="BJ13" s="33"/>
      <c r="BK13" s="33"/>
      <c r="BL13" s="33"/>
    </row>
    <row r="14" spans="1:72" ht="16.5" customHeight="1">
      <c r="B14" s="28"/>
      <c r="F14" s="19"/>
      <c r="G14" s="19" t="s">
        <v>147</v>
      </c>
      <c r="H14" s="45"/>
      <c r="I14" s="45"/>
      <c r="J14" s="45"/>
      <c r="K14" s="45"/>
      <c r="L14" s="45"/>
      <c r="M14" s="45"/>
      <c r="N14" s="45"/>
      <c r="O14" s="45"/>
      <c r="P14" s="45"/>
      <c r="Q14" s="45"/>
      <c r="R14" s="46"/>
      <c r="S14" s="46"/>
      <c r="T14" s="46"/>
      <c r="U14" s="46"/>
      <c r="V14" s="46"/>
      <c r="W14" s="46"/>
      <c r="X14" s="46"/>
      <c r="Y14" s="46"/>
      <c r="Z14" s="46"/>
      <c r="AA14" s="46"/>
      <c r="AB14" s="46"/>
      <c r="AC14" s="46"/>
      <c r="AD14" s="46"/>
      <c r="AE14" s="46"/>
      <c r="AF14" s="46"/>
      <c r="AG14" s="46"/>
      <c r="AH14" s="46"/>
      <c r="AI14" s="46"/>
      <c r="AJ14" s="46"/>
      <c r="AK14" s="19"/>
      <c r="AL14" s="19"/>
      <c r="AM14" s="19"/>
      <c r="AN14" s="19"/>
      <c r="AO14" s="19"/>
      <c r="AP14" s="47"/>
      <c r="AQ14" s="19"/>
      <c r="AR14" s="19"/>
      <c r="AS14" s="19"/>
      <c r="AT14" s="19"/>
      <c r="AU14" s="19"/>
      <c r="AV14" s="19"/>
      <c r="AW14" s="19"/>
      <c r="AX14" s="19"/>
      <c r="AY14" s="19"/>
      <c r="AZ14" s="45"/>
      <c r="BA14" s="45"/>
      <c r="BB14" s="19"/>
      <c r="BC14" s="19"/>
      <c r="BD14" s="19"/>
      <c r="BE14" s="19"/>
      <c r="BF14" s="32"/>
      <c r="BG14" s="33"/>
      <c r="BH14" s="33"/>
      <c r="BI14" s="33"/>
      <c r="BJ14" s="33"/>
      <c r="BK14" s="33"/>
      <c r="BL14" s="33"/>
      <c r="BM14" s="48"/>
      <c r="BN14" s="48"/>
      <c r="BO14" s="48"/>
      <c r="BP14" s="48"/>
      <c r="BQ14" s="48"/>
      <c r="BR14" s="48"/>
      <c r="BS14" s="48"/>
      <c r="BT14" s="48"/>
    </row>
    <row r="15" spans="1:72" ht="16.5" customHeight="1">
      <c r="B15" s="28"/>
      <c r="F15" s="19"/>
      <c r="G15" s="19"/>
      <c r="H15" s="764" t="s">
        <v>148</v>
      </c>
      <c r="I15" s="466"/>
      <c r="J15" s="466"/>
      <c r="K15" s="466"/>
      <c r="L15" s="466"/>
      <c r="M15" s="466"/>
      <c r="N15" s="466"/>
      <c r="O15" s="47" t="s">
        <v>149</v>
      </c>
      <c r="P15" s="765" t="str">
        <f>IF(基本情報!K10="","",基本情報!K10)</f>
        <v/>
      </c>
      <c r="Q15" s="466"/>
      <c r="R15" s="466"/>
      <c r="S15" s="466"/>
      <c r="T15" s="466"/>
      <c r="U15" s="466"/>
      <c r="V15" s="466"/>
      <c r="W15" s="466"/>
      <c r="X15" s="466"/>
      <c r="Y15" s="466"/>
      <c r="Z15" s="466"/>
      <c r="AA15" s="466"/>
      <c r="AB15" s="466"/>
      <c r="AC15" s="466"/>
      <c r="AD15" s="466"/>
      <c r="AE15" s="466"/>
      <c r="AF15" s="466"/>
      <c r="AG15" s="466"/>
      <c r="AH15" s="466"/>
      <c r="AI15" s="466"/>
      <c r="AJ15" s="19" t="s">
        <v>47</v>
      </c>
      <c r="AK15" s="19"/>
      <c r="AL15" s="19"/>
      <c r="AM15" s="19"/>
      <c r="AN15" s="19"/>
      <c r="AO15" s="47" t="s">
        <v>149</v>
      </c>
      <c r="AP15" s="766" t="str">
        <f>IF(基本情報!K33="","",基本情報!K33)</f>
        <v/>
      </c>
      <c r="AQ15" s="466"/>
      <c r="AR15" s="466"/>
      <c r="AS15" s="466"/>
      <c r="AT15" s="466"/>
      <c r="AU15" s="19" t="s">
        <v>48</v>
      </c>
      <c r="AV15" s="19"/>
      <c r="AW15" s="19"/>
      <c r="AX15" s="19"/>
      <c r="AY15" s="45"/>
      <c r="AZ15" s="45"/>
      <c r="BA15" s="51"/>
      <c r="BB15" s="19"/>
      <c r="BC15" s="19"/>
      <c r="BD15" s="19"/>
      <c r="BE15" s="19"/>
      <c r="BF15" s="32"/>
      <c r="BG15" s="33"/>
      <c r="BH15" s="33"/>
      <c r="BI15" s="33"/>
      <c r="BJ15" s="33"/>
      <c r="BK15" s="33"/>
      <c r="BL15" s="33"/>
      <c r="BM15" s="48"/>
      <c r="BN15" s="48"/>
      <c r="BO15" s="48"/>
      <c r="BP15" s="48"/>
      <c r="BQ15" s="48"/>
      <c r="BR15" s="48"/>
      <c r="BS15" s="48"/>
      <c r="BT15" s="48"/>
    </row>
    <row r="16" spans="1:72" ht="16.5" customHeight="1">
      <c r="B16" s="28"/>
      <c r="F16" s="19"/>
      <c r="G16" s="19"/>
      <c r="H16" s="764" t="s">
        <v>150</v>
      </c>
      <c r="I16" s="466"/>
      <c r="J16" s="466"/>
      <c r="K16" s="466"/>
      <c r="L16" s="466"/>
      <c r="M16" s="466"/>
      <c r="N16" s="466"/>
      <c r="O16" s="47" t="s">
        <v>149</v>
      </c>
      <c r="P16" s="768" t="str">
        <f>IF(基本情報!K14="","",基本情報!K14)</f>
        <v/>
      </c>
      <c r="Q16" s="466"/>
      <c r="R16" s="466"/>
      <c r="S16" s="466"/>
      <c r="T16" s="466"/>
      <c r="U16" s="466"/>
      <c r="V16" s="466"/>
      <c r="W16" s="466"/>
      <c r="X16" s="466"/>
      <c r="Y16" s="466"/>
      <c r="Z16" s="466"/>
      <c r="AA16" s="466"/>
      <c r="AB16" s="466"/>
      <c r="AC16" s="466"/>
      <c r="AD16" s="466"/>
      <c r="AE16" s="466"/>
      <c r="AF16" s="466"/>
      <c r="AG16" s="466"/>
      <c r="AH16" s="466"/>
      <c r="AI16" s="466"/>
      <c r="AJ16" s="765" t="s">
        <v>151</v>
      </c>
      <c r="AK16" s="466"/>
      <c r="AL16" s="466"/>
      <c r="AM16" s="466"/>
      <c r="AN16" s="45"/>
      <c r="AO16" s="47" t="s">
        <v>149</v>
      </c>
      <c r="AP16" s="771" t="str">
        <f>IF(基本情報!Z33="","",基本情報!Z33)</f>
        <v/>
      </c>
      <c r="AQ16" s="466"/>
      <c r="AR16" s="466"/>
      <c r="AS16" s="466"/>
      <c r="AT16" s="466"/>
      <c r="AU16" s="765" t="s">
        <v>26</v>
      </c>
      <c r="AV16" s="466"/>
      <c r="AW16" s="771" t="str">
        <f>IF(基本情報!AF33="","",基本情報!AF33)</f>
        <v/>
      </c>
      <c r="AX16" s="466"/>
      <c r="AY16" s="466"/>
      <c r="AZ16" s="765" t="s">
        <v>27</v>
      </c>
      <c r="BA16" s="466"/>
      <c r="BB16" s="19"/>
      <c r="BC16" s="19"/>
      <c r="BD16" s="19"/>
      <c r="BE16" s="19"/>
      <c r="BF16" s="32"/>
      <c r="BG16" s="33"/>
      <c r="BH16" s="33"/>
      <c r="BI16" s="33"/>
      <c r="BJ16" s="33"/>
      <c r="BK16" s="33"/>
      <c r="BL16" s="33"/>
      <c r="BM16" s="48"/>
      <c r="BN16" s="48"/>
      <c r="BO16" s="48"/>
      <c r="BP16" s="48"/>
      <c r="BQ16" s="48"/>
      <c r="BR16" s="48"/>
      <c r="BS16" s="48"/>
      <c r="BT16" s="48"/>
    </row>
    <row r="17" spans="1:72" ht="16.5" customHeight="1">
      <c r="B17" s="28"/>
      <c r="F17" s="19"/>
      <c r="G17" s="19"/>
      <c r="H17" s="764" t="s">
        <v>177</v>
      </c>
      <c r="I17" s="466"/>
      <c r="J17" s="466"/>
      <c r="K17" s="466"/>
      <c r="L17" s="466"/>
      <c r="M17" s="466"/>
      <c r="N17" s="466"/>
      <c r="O17" s="47" t="s">
        <v>149</v>
      </c>
      <c r="P17" s="768" t="str">
        <f>IF(基本情報!K29="","",基本情報!K29)</f>
        <v/>
      </c>
      <c r="Q17" s="466"/>
      <c r="R17" s="466"/>
      <c r="S17" s="466"/>
      <c r="T17" s="466"/>
      <c r="U17" s="466"/>
      <c r="V17" s="466"/>
      <c r="W17" s="466"/>
      <c r="X17" s="466"/>
      <c r="Y17" s="466"/>
      <c r="Z17" s="466"/>
      <c r="AA17" s="466"/>
      <c r="AB17" s="466"/>
      <c r="AC17" s="466"/>
      <c r="AD17" s="466"/>
      <c r="AE17" s="466"/>
      <c r="AF17" s="466"/>
      <c r="AG17" s="466"/>
      <c r="AH17" s="466"/>
      <c r="AI17" s="466"/>
      <c r="AJ17" s="19" t="s">
        <v>49</v>
      </c>
      <c r="AK17" s="19"/>
      <c r="AL17" s="19"/>
      <c r="AM17" s="19"/>
      <c r="AN17" s="19"/>
      <c r="AO17" s="47" t="s">
        <v>149</v>
      </c>
      <c r="AP17" s="19"/>
      <c r="AQ17" s="769" t="str">
        <f>IF(基本情報!AP33="","",基本情報!AP33)</f>
        <v/>
      </c>
      <c r="AR17" s="466"/>
      <c r="AS17" s="466"/>
      <c r="AT17" s="466"/>
      <c r="AU17" s="19" t="s">
        <v>50</v>
      </c>
      <c r="AV17" s="19"/>
      <c r="AW17" s="19"/>
      <c r="AX17" s="19"/>
      <c r="AY17" s="19"/>
      <c r="AZ17" s="19"/>
      <c r="BA17" s="51"/>
      <c r="BB17" s="19"/>
      <c r="BC17" s="19"/>
      <c r="BD17" s="19"/>
      <c r="BE17" s="19"/>
      <c r="BF17" s="32"/>
      <c r="BG17" s="33"/>
      <c r="BH17" s="33"/>
      <c r="BI17" s="33"/>
      <c r="BJ17" s="33"/>
      <c r="BK17" s="33"/>
      <c r="BL17" s="33"/>
      <c r="BM17" s="48"/>
      <c r="BN17" s="48"/>
      <c r="BO17" s="48"/>
      <c r="BP17" s="48"/>
      <c r="BQ17" s="48"/>
      <c r="BR17" s="48"/>
      <c r="BS17" s="48"/>
      <c r="BT17" s="48"/>
    </row>
    <row r="18" spans="1:72" ht="16.5" customHeight="1">
      <c r="B18" s="28"/>
      <c r="F18" s="19"/>
      <c r="G18" s="19"/>
      <c r="H18" s="50"/>
      <c r="I18" s="47"/>
      <c r="J18" s="47"/>
      <c r="K18" s="47"/>
      <c r="L18" s="47"/>
      <c r="M18" s="47"/>
      <c r="N18" s="47"/>
      <c r="O18" s="47"/>
      <c r="P18" s="47"/>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51"/>
      <c r="BB18" s="19"/>
      <c r="BC18" s="19"/>
      <c r="BD18" s="19"/>
      <c r="BE18" s="19"/>
      <c r="BF18" s="32"/>
      <c r="BG18" s="33"/>
      <c r="BH18" s="33"/>
      <c r="BI18" s="33"/>
      <c r="BJ18" s="33"/>
      <c r="BK18" s="33"/>
      <c r="BL18" s="33"/>
      <c r="BM18" s="48"/>
      <c r="BN18" s="48"/>
      <c r="BO18" s="48"/>
      <c r="BP18" s="48"/>
      <c r="BQ18" s="48"/>
      <c r="BR18" s="48"/>
      <c r="BS18" s="48"/>
      <c r="BT18" s="48"/>
    </row>
    <row r="19" spans="1:72" ht="16.5" customHeight="1">
      <c r="B19" s="28"/>
      <c r="F19" s="19"/>
      <c r="G19" s="19" t="s">
        <v>184</v>
      </c>
      <c r="H19" s="50"/>
      <c r="I19" s="49"/>
      <c r="J19" s="47"/>
      <c r="K19" s="47"/>
      <c r="L19" s="47"/>
      <c r="M19" s="47"/>
      <c r="N19" s="47"/>
      <c r="O19" s="47"/>
      <c r="P19" s="47"/>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32"/>
      <c r="BG19" s="33"/>
      <c r="BH19" s="33"/>
      <c r="BI19" s="33"/>
      <c r="BJ19" s="33"/>
      <c r="BK19" s="33"/>
      <c r="BL19" s="33"/>
      <c r="BM19" s="48"/>
      <c r="BN19" s="48"/>
      <c r="BO19" s="48"/>
      <c r="BP19" s="48"/>
      <c r="BQ19" s="48"/>
      <c r="BR19" s="48"/>
      <c r="BS19" s="48"/>
      <c r="BT19" s="48"/>
    </row>
    <row r="20" spans="1:72" ht="32.25" customHeight="1">
      <c r="B20" s="28"/>
      <c r="F20" s="19"/>
      <c r="G20" s="19"/>
      <c r="H20" s="770" t="s">
        <v>152</v>
      </c>
      <c r="I20" s="466"/>
      <c r="J20" s="466"/>
      <c r="K20" s="466"/>
      <c r="L20" s="466"/>
      <c r="M20" s="466"/>
      <c r="N20" s="466"/>
      <c r="O20" s="466"/>
      <c r="P20" s="466"/>
      <c r="Q20" s="466"/>
      <c r="R20" s="466"/>
      <c r="S20" s="466"/>
      <c r="T20" s="466"/>
      <c r="U20" s="466"/>
      <c r="V20" s="466"/>
      <c r="W20" s="466"/>
      <c r="X20" s="466"/>
      <c r="Y20" s="466"/>
      <c r="Z20" s="466"/>
      <c r="AA20" s="466"/>
      <c r="AB20" s="466"/>
      <c r="AC20" s="466"/>
      <c r="AD20" s="466"/>
      <c r="AE20" s="466"/>
      <c r="AF20" s="466"/>
      <c r="AG20" s="466"/>
      <c r="AH20" s="466"/>
      <c r="AI20" s="466"/>
      <c r="AJ20" s="466"/>
      <c r="AK20" s="466"/>
      <c r="AL20" s="466"/>
      <c r="AM20" s="466"/>
      <c r="AN20" s="466"/>
      <c r="AO20" s="466"/>
      <c r="AP20" s="466"/>
      <c r="AQ20" s="466"/>
      <c r="AR20" s="466"/>
      <c r="AS20" s="466"/>
      <c r="AT20" s="466"/>
      <c r="AU20" s="466"/>
      <c r="AV20" s="466"/>
      <c r="AW20" s="466"/>
      <c r="AX20" s="466"/>
      <c r="AY20" s="466"/>
      <c r="AZ20" s="466"/>
      <c r="BA20" s="19"/>
      <c r="BB20" s="19"/>
      <c r="BC20" s="19"/>
      <c r="BD20" s="19"/>
      <c r="BE20" s="19"/>
      <c r="BF20" s="32"/>
      <c r="BG20" s="33"/>
      <c r="BH20" s="33"/>
      <c r="BI20" s="19"/>
      <c r="BJ20" s="33"/>
      <c r="BK20" s="33"/>
      <c r="BL20" s="33"/>
      <c r="BM20" s="48"/>
      <c r="BN20" s="48"/>
      <c r="BO20" s="48"/>
      <c r="BP20" s="48"/>
      <c r="BQ20" s="48"/>
      <c r="BR20" s="48"/>
      <c r="BS20" s="48"/>
      <c r="BT20" s="48"/>
    </row>
    <row r="21" spans="1:72" ht="6.75" customHeight="1">
      <c r="B21" s="28"/>
      <c r="F21" s="19"/>
      <c r="G21" s="19"/>
      <c r="H21" s="50"/>
      <c r="I21" s="49"/>
      <c r="J21" s="47"/>
      <c r="K21" s="47"/>
      <c r="L21" s="47"/>
      <c r="M21" s="47"/>
      <c r="N21" s="47"/>
      <c r="O21" s="47"/>
      <c r="P21" s="47"/>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32"/>
      <c r="BG21" s="33"/>
      <c r="BH21" s="33"/>
      <c r="BI21" s="33"/>
      <c r="BJ21" s="33"/>
      <c r="BK21" s="33"/>
      <c r="BL21" s="33"/>
      <c r="BM21" s="48"/>
      <c r="BN21" s="48"/>
      <c r="BO21" s="48"/>
      <c r="BP21" s="48"/>
      <c r="BQ21" s="48"/>
      <c r="BR21" s="48"/>
      <c r="BS21" s="48"/>
      <c r="BT21" s="48"/>
    </row>
    <row r="22" spans="1:72" ht="16.5" customHeight="1">
      <c r="B22" s="28"/>
      <c r="F22" s="19"/>
      <c r="G22" s="19" t="s">
        <v>185</v>
      </c>
      <c r="H22" s="50"/>
      <c r="I22" s="47"/>
      <c r="J22" s="47"/>
      <c r="K22" s="47"/>
      <c r="L22" s="47"/>
      <c r="M22" s="47"/>
      <c r="N22" s="47"/>
      <c r="O22" s="47"/>
      <c r="P22" s="47"/>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32"/>
      <c r="BG22" s="33"/>
      <c r="BH22" s="33"/>
      <c r="BI22" s="33"/>
      <c r="BJ22" s="33"/>
      <c r="BK22" s="33"/>
      <c r="BL22" s="33"/>
      <c r="BM22" s="48"/>
      <c r="BN22" s="48"/>
      <c r="BO22" s="48"/>
      <c r="BP22" s="48"/>
      <c r="BQ22" s="48"/>
      <c r="BR22" s="48"/>
      <c r="BS22" s="48"/>
      <c r="BT22" s="48"/>
    </row>
    <row r="23" spans="1:72" ht="16.5" customHeight="1">
      <c r="B23" s="28"/>
      <c r="F23" s="19"/>
      <c r="G23" s="19"/>
      <c r="H23" s="50"/>
      <c r="I23" s="19" t="e">
        <f>IF('レベルA（分析）'!L7&gt;=0,
  "✓ 二酸化炭素換算のエネルギー使用量を、前年度と比べて" &amp; TEXT(ABS('レベルA（分析）'!L7), "0.0") &amp; "％削減することができました。",
  "✓ 二酸化炭素換算のエネルギー使用量が、前年度と比べて" &amp; TEXT(ABS('レベルA（分析）'!L7), "0.0") &amp; "％増加しました。"
)</f>
        <v>#VALUE!</v>
      </c>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52"/>
      <c r="AK23" s="52"/>
      <c r="AL23" s="52"/>
      <c r="AM23" s="52"/>
      <c r="AN23" s="19"/>
      <c r="AO23" s="51"/>
      <c r="AP23" s="51"/>
      <c r="AQ23" s="51"/>
      <c r="AR23" s="51"/>
      <c r="AS23" s="19"/>
      <c r="AT23" s="19"/>
      <c r="AU23" s="19"/>
      <c r="AV23" s="19"/>
      <c r="AW23" s="51"/>
      <c r="AX23" s="51"/>
      <c r="AY23" s="51"/>
      <c r="AZ23" s="51"/>
      <c r="BA23" s="51"/>
      <c r="BB23" s="19"/>
      <c r="BC23" s="19"/>
      <c r="BD23" s="19"/>
      <c r="BE23" s="19"/>
      <c r="BF23" s="32"/>
      <c r="BG23" s="33"/>
      <c r="BH23" s="7"/>
      <c r="BI23" s="33"/>
      <c r="BJ23" s="33"/>
      <c r="BK23" s="33"/>
      <c r="BL23" s="33"/>
      <c r="BM23" s="48"/>
      <c r="BN23" s="48"/>
      <c r="BO23" s="48"/>
      <c r="BP23" s="48"/>
      <c r="BQ23" s="48"/>
      <c r="BR23" s="48"/>
      <c r="BS23" s="48"/>
      <c r="BT23" s="48"/>
    </row>
    <row r="24" spans="1:72" ht="16.5" customHeight="1">
      <c r="B24" s="28"/>
      <c r="F24" s="19"/>
      <c r="G24" s="19"/>
      <c r="H24" s="50"/>
      <c r="I24" s="19" t="e">
        <f>IF('レベルA（分析）'!AD7&gt;=0, "✓ 廃棄物の排出抑制などにより廃棄コストを、前年度と比べて" &amp; TEXT(ABS('レベルA（分析）'!AD7), "0.0") &amp; "％削減することができました。", "✓ 産業廃棄物の廃棄コストが、前年度と比べて" &amp; TEXT(ABS('レベルA（分析）'!AD7), "0.0") &amp; "％増加しました。")</f>
        <v>#VALUE!</v>
      </c>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52"/>
      <c r="AM24" s="20"/>
      <c r="AN24" s="20"/>
      <c r="AO24" s="19"/>
      <c r="AP24" s="19"/>
      <c r="AQ24" s="51"/>
      <c r="AR24" s="51"/>
      <c r="AS24" s="51"/>
      <c r="AT24" s="51"/>
      <c r="AU24" s="19"/>
      <c r="AV24" s="51"/>
      <c r="AW24" s="19"/>
      <c r="AX24" s="19"/>
      <c r="AY24" s="19"/>
      <c r="AZ24" s="51"/>
      <c r="BA24" s="51"/>
      <c r="BB24" s="51"/>
      <c r="BC24" s="19"/>
      <c r="BD24" s="19"/>
      <c r="BE24" s="19"/>
      <c r="BF24" s="32"/>
      <c r="BG24" s="33"/>
      <c r="BH24" s="33"/>
      <c r="BI24" s="33"/>
      <c r="BJ24" s="33"/>
      <c r="BK24" s="33"/>
      <c r="BL24" s="33"/>
      <c r="BM24" s="48"/>
      <c r="BN24" s="48"/>
      <c r="BO24" s="48"/>
      <c r="BP24" s="48"/>
      <c r="BQ24" s="48"/>
      <c r="BR24" s="48"/>
      <c r="BS24" s="48"/>
      <c r="BT24" s="48"/>
    </row>
    <row r="25" spans="1:72" ht="18" customHeight="1">
      <c r="B25" s="28"/>
      <c r="F25" s="19"/>
      <c r="G25" s="19"/>
      <c r="H25" s="50"/>
      <c r="I25" s="19" t="e">
        <f>IF('レベルA（分析）'!AX7&gt;=0, "✓ 水の使用量を、前年度と比べて" &amp; TEXT(ABS('レベルA（分析）'!AX7), "0.0") &amp; "％削減することができました。", "✓ 水の使用量が、前年度と比べて" &amp; TEXT(ABS('レベルA（分析）'!AX7), "0.0") &amp; "％増加しました。")</f>
        <v>#VALUE!</v>
      </c>
      <c r="J25" s="19"/>
      <c r="K25" s="19"/>
      <c r="L25" s="19"/>
      <c r="M25" s="19"/>
      <c r="N25" s="19"/>
      <c r="O25" s="19"/>
      <c r="P25" s="19"/>
      <c r="Q25" s="19"/>
      <c r="R25" s="19"/>
      <c r="S25" s="19"/>
      <c r="T25" s="19"/>
      <c r="U25" s="19"/>
      <c r="V25" s="19"/>
      <c r="W25" s="19"/>
      <c r="X25" s="53"/>
      <c r="Y25" s="20"/>
      <c r="Z25" s="20"/>
      <c r="AA25" s="20"/>
      <c r="AB25" s="19"/>
      <c r="AC25" s="19"/>
      <c r="AD25" s="19"/>
      <c r="AE25" s="19"/>
      <c r="AF25" s="19"/>
      <c r="AG25" s="19"/>
      <c r="AH25" s="19"/>
      <c r="AI25" s="19"/>
      <c r="AJ25" s="19"/>
      <c r="AK25" s="19"/>
      <c r="AL25" s="19"/>
      <c r="AM25" s="19"/>
      <c r="AN25" s="19"/>
      <c r="AO25" s="19"/>
      <c r="AP25" s="19"/>
      <c r="AQ25" s="19"/>
      <c r="AR25" s="19"/>
      <c r="AS25" s="19"/>
      <c r="AT25" s="51"/>
      <c r="AU25" s="19"/>
      <c r="AV25" s="19"/>
      <c r="AW25" s="19"/>
      <c r="AX25" s="19"/>
      <c r="AY25" s="19"/>
      <c r="AZ25" s="19"/>
      <c r="BA25" s="19"/>
      <c r="BB25" s="19"/>
      <c r="BC25" s="19"/>
      <c r="BD25" s="19"/>
      <c r="BE25" s="19"/>
      <c r="BF25" s="32"/>
      <c r="BG25" s="33"/>
      <c r="BH25" s="33"/>
      <c r="BI25" s="33"/>
      <c r="BJ25" s="33"/>
      <c r="BK25" s="33"/>
      <c r="BL25" s="33"/>
      <c r="BM25" s="48"/>
      <c r="BN25" s="48"/>
      <c r="BO25" s="48"/>
      <c r="BP25" s="48"/>
      <c r="BQ25" s="48"/>
      <c r="BR25" s="48"/>
      <c r="BS25" s="48"/>
      <c r="BT25" s="48"/>
    </row>
    <row r="26" spans="1:72" s="29" customFormat="1" ht="18" customHeight="1">
      <c r="A26" s="5"/>
      <c r="B26" s="28"/>
      <c r="F26" s="19"/>
      <c r="G26" s="19"/>
      <c r="H26" s="50"/>
      <c r="I26" s="19"/>
      <c r="J26" s="19"/>
      <c r="K26" s="19"/>
      <c r="L26" s="19"/>
      <c r="M26" s="19"/>
      <c r="N26" s="19"/>
      <c r="O26" s="19"/>
      <c r="P26" s="19"/>
      <c r="Q26" s="19"/>
      <c r="R26" s="19"/>
      <c r="S26" s="19"/>
      <c r="T26" s="19"/>
      <c r="U26" s="19"/>
      <c r="V26" s="19"/>
      <c r="W26" s="19"/>
      <c r="X26" s="53"/>
      <c r="Y26" s="20"/>
      <c r="Z26" s="20"/>
      <c r="AA26" s="20"/>
      <c r="AB26" s="19"/>
      <c r="AC26" s="19"/>
      <c r="AD26" s="19"/>
      <c r="AE26" s="19"/>
      <c r="AF26" s="19"/>
      <c r="AG26" s="19"/>
      <c r="AH26" s="19"/>
      <c r="AI26" s="19"/>
      <c r="AJ26" s="19"/>
      <c r="AK26" s="19"/>
      <c r="AL26" s="19"/>
      <c r="AM26" s="19"/>
      <c r="AN26" s="19"/>
      <c r="AO26" s="19"/>
      <c r="AP26" s="19"/>
      <c r="AQ26" s="19"/>
      <c r="AR26" s="19"/>
      <c r="AS26" s="19"/>
      <c r="AT26" s="51"/>
      <c r="AU26" s="19"/>
      <c r="AV26" s="19"/>
      <c r="AW26" s="19"/>
      <c r="AX26" s="19"/>
      <c r="AY26" s="19"/>
      <c r="AZ26" s="19"/>
      <c r="BA26" s="19"/>
      <c r="BB26" s="19"/>
      <c r="BC26" s="19"/>
      <c r="BD26" s="19"/>
      <c r="BE26" s="19"/>
      <c r="BF26" s="32"/>
      <c r="BG26" s="33"/>
      <c r="BH26" s="54"/>
      <c r="BI26" s="54"/>
      <c r="BJ26" s="54"/>
      <c r="BK26" s="54"/>
      <c r="BL26" s="54"/>
      <c r="BM26" s="51"/>
      <c r="BN26" s="51"/>
      <c r="BO26" s="51"/>
      <c r="BP26" s="51"/>
      <c r="BQ26" s="51"/>
      <c r="BR26" s="51"/>
      <c r="BS26" s="51"/>
      <c r="BT26" s="51"/>
    </row>
    <row r="27" spans="1:72" s="29" customFormat="1" ht="18" customHeight="1">
      <c r="A27" s="5"/>
      <c r="B27" s="28"/>
      <c r="F27" s="19"/>
      <c r="G27" s="19"/>
      <c r="H27" s="50"/>
      <c r="I27" s="19"/>
      <c r="J27" s="19"/>
      <c r="K27" s="19"/>
      <c r="L27" s="19"/>
      <c r="M27" s="19"/>
      <c r="N27" s="19"/>
      <c r="O27" s="19"/>
      <c r="P27" s="19"/>
      <c r="Q27" s="19"/>
      <c r="R27" s="19"/>
      <c r="S27" s="19"/>
      <c r="T27" s="19"/>
      <c r="U27" s="19"/>
      <c r="V27" s="19"/>
      <c r="W27" s="19"/>
      <c r="X27" s="53"/>
      <c r="Y27" s="20"/>
      <c r="Z27" s="20"/>
      <c r="AA27" s="20"/>
      <c r="AB27" s="19"/>
      <c r="AC27" s="19"/>
      <c r="AD27" s="19"/>
      <c r="AE27" s="19"/>
      <c r="AF27" s="19"/>
      <c r="AG27" s="19"/>
      <c r="AH27" s="19"/>
      <c r="AI27" s="19"/>
      <c r="AJ27" s="19"/>
      <c r="AK27" s="19"/>
      <c r="AL27" s="19"/>
      <c r="AM27" s="19"/>
      <c r="AN27" s="19"/>
      <c r="AO27" s="19"/>
      <c r="AP27" s="19"/>
      <c r="AQ27" s="19"/>
      <c r="AR27" s="19"/>
      <c r="AS27" s="19"/>
      <c r="AT27" s="51"/>
      <c r="AU27" s="19"/>
      <c r="AV27" s="19"/>
      <c r="AW27" s="19"/>
      <c r="AX27" s="19"/>
      <c r="AY27" s="19"/>
      <c r="AZ27" s="19"/>
      <c r="BA27" s="19"/>
      <c r="BB27" s="19"/>
      <c r="BC27" s="19"/>
      <c r="BD27" s="19"/>
      <c r="BE27" s="19"/>
      <c r="BF27" s="32"/>
      <c r="BG27" s="33"/>
      <c r="BH27" s="54"/>
      <c r="BI27" s="54"/>
      <c r="BJ27" s="54"/>
      <c r="BK27" s="54"/>
      <c r="BL27" s="54"/>
      <c r="BM27" s="51"/>
      <c r="BN27" s="51"/>
      <c r="BO27" s="51"/>
      <c r="BP27" s="51"/>
      <c r="BQ27" s="51"/>
      <c r="BR27" s="51"/>
      <c r="BS27" s="51"/>
      <c r="BT27" s="51"/>
    </row>
    <row r="28" spans="1:72" s="29" customFormat="1" ht="18" customHeight="1">
      <c r="A28" s="5"/>
      <c r="B28" s="28"/>
      <c r="F28" s="19"/>
      <c r="G28" s="19"/>
      <c r="H28" s="50"/>
      <c r="I28" s="19"/>
      <c r="J28" s="19"/>
      <c r="K28" s="19"/>
      <c r="L28" s="19"/>
      <c r="M28" s="19"/>
      <c r="N28" s="19"/>
      <c r="O28" s="19"/>
      <c r="P28" s="19"/>
      <c r="Q28" s="19"/>
      <c r="R28" s="19"/>
      <c r="S28" s="19"/>
      <c r="T28" s="19"/>
      <c r="U28" s="19"/>
      <c r="V28" s="19"/>
      <c r="W28" s="19"/>
      <c r="X28" s="53"/>
      <c r="Y28" s="20"/>
      <c r="Z28" s="20"/>
      <c r="AA28" s="20"/>
      <c r="AB28" s="19"/>
      <c r="AC28" s="19"/>
      <c r="AD28" s="19"/>
      <c r="AE28" s="19"/>
      <c r="AF28" s="19"/>
      <c r="AG28" s="19"/>
      <c r="AH28" s="19"/>
      <c r="AI28" s="19"/>
      <c r="AJ28" s="19"/>
      <c r="AK28" s="19"/>
      <c r="AL28" s="19"/>
      <c r="AM28" s="19"/>
      <c r="AN28" s="19"/>
      <c r="AO28" s="19"/>
      <c r="AP28" s="19"/>
      <c r="AQ28" s="19"/>
      <c r="AR28" s="19"/>
      <c r="AS28" s="19"/>
      <c r="AT28" s="51"/>
      <c r="AU28" s="19"/>
      <c r="AV28" s="19"/>
      <c r="AW28" s="19"/>
      <c r="AX28" s="19"/>
      <c r="AY28" s="19"/>
      <c r="AZ28" s="19"/>
      <c r="BA28" s="19"/>
      <c r="BB28" s="19"/>
      <c r="BC28" s="19"/>
      <c r="BD28" s="19"/>
      <c r="BE28" s="19"/>
      <c r="BF28" s="32"/>
      <c r="BG28" s="33"/>
      <c r="BH28" s="54"/>
      <c r="BI28" s="54"/>
      <c r="BJ28" s="54"/>
      <c r="BK28" s="54"/>
      <c r="BL28" s="54"/>
      <c r="BM28" s="51"/>
      <c r="BN28" s="51"/>
      <c r="BO28" s="51"/>
      <c r="BP28" s="51"/>
      <c r="BQ28" s="51"/>
      <c r="BR28" s="51"/>
      <c r="BS28" s="51"/>
      <c r="BT28" s="51"/>
    </row>
    <row r="29" spans="1:72" s="29" customFormat="1" ht="18" customHeight="1">
      <c r="A29" s="5"/>
      <c r="B29" s="28"/>
      <c r="F29" s="19"/>
      <c r="G29" s="19"/>
      <c r="H29" s="50"/>
      <c r="I29" s="19"/>
      <c r="J29" s="19"/>
      <c r="K29" s="19"/>
      <c r="L29" s="19"/>
      <c r="M29" s="19"/>
      <c r="N29" s="19"/>
      <c r="O29" s="19"/>
      <c r="P29" s="19"/>
      <c r="Q29" s="19"/>
      <c r="R29" s="19"/>
      <c r="S29" s="19"/>
      <c r="T29" s="19"/>
      <c r="U29" s="19"/>
      <c r="V29" s="19"/>
      <c r="W29" s="19"/>
      <c r="X29" s="53"/>
      <c r="Y29" s="20"/>
      <c r="Z29" s="20"/>
      <c r="AA29" s="20"/>
      <c r="AB29" s="19"/>
      <c r="AC29" s="19"/>
      <c r="AD29" s="19"/>
      <c r="AE29" s="19"/>
      <c r="AF29" s="19"/>
      <c r="AG29" s="19"/>
      <c r="AH29" s="19"/>
      <c r="AI29" s="19"/>
      <c r="AJ29" s="19"/>
      <c r="AK29" s="19"/>
      <c r="AL29" s="19"/>
      <c r="AM29" s="19"/>
      <c r="AN29" s="19"/>
      <c r="AO29" s="19"/>
      <c r="AP29" s="19"/>
      <c r="AQ29" s="19"/>
      <c r="AR29" s="19"/>
      <c r="AS29" s="19"/>
      <c r="AT29" s="51"/>
      <c r="AU29" s="19"/>
      <c r="AV29" s="19"/>
      <c r="AW29" s="19"/>
      <c r="AX29" s="19"/>
      <c r="AY29" s="19"/>
      <c r="AZ29" s="19"/>
      <c r="BA29" s="19"/>
      <c r="BB29" s="19"/>
      <c r="BC29" s="19"/>
      <c r="BD29" s="19"/>
      <c r="BE29" s="19"/>
      <c r="BF29" s="32"/>
      <c r="BG29" s="33"/>
      <c r="BH29" s="54"/>
      <c r="BI29" s="54"/>
      <c r="BJ29" s="54"/>
      <c r="BK29" s="54"/>
      <c r="BL29" s="54"/>
      <c r="BM29" s="51"/>
      <c r="BN29" s="51"/>
      <c r="BO29" s="51"/>
      <c r="BP29" s="51"/>
      <c r="BQ29" s="51"/>
      <c r="BR29" s="51"/>
      <c r="BS29" s="51"/>
      <c r="BT29" s="51"/>
    </row>
    <row r="30" spans="1:72" s="29" customFormat="1" ht="18" customHeight="1">
      <c r="A30" s="5"/>
      <c r="B30" s="28"/>
      <c r="F30" s="19"/>
      <c r="G30" s="19"/>
      <c r="H30" s="50"/>
      <c r="I30" s="19"/>
      <c r="J30" s="19"/>
      <c r="K30" s="19"/>
      <c r="L30" s="19"/>
      <c r="M30" s="19"/>
      <c r="N30" s="19"/>
      <c r="O30" s="19"/>
      <c r="P30" s="19"/>
      <c r="Q30" s="19"/>
      <c r="R30" s="19"/>
      <c r="S30" s="19"/>
      <c r="T30" s="19"/>
      <c r="U30" s="19"/>
      <c r="V30" s="19"/>
      <c r="W30" s="19"/>
      <c r="X30" s="53"/>
      <c r="Y30" s="20"/>
      <c r="Z30" s="20"/>
      <c r="AA30" s="20"/>
      <c r="AB30" s="19"/>
      <c r="AC30" s="19"/>
      <c r="AD30" s="19"/>
      <c r="AE30" s="19"/>
      <c r="AF30" s="19"/>
      <c r="AG30" s="19"/>
      <c r="AH30" s="19"/>
      <c r="AI30" s="19"/>
      <c r="AJ30" s="19"/>
      <c r="AK30" s="19"/>
      <c r="AL30" s="19"/>
      <c r="AM30" s="19"/>
      <c r="AN30" s="19"/>
      <c r="AO30" s="19"/>
      <c r="AP30" s="19"/>
      <c r="AQ30" s="19"/>
      <c r="AR30" s="19"/>
      <c r="AS30" s="19"/>
      <c r="AT30" s="51"/>
      <c r="AU30" s="19"/>
      <c r="AV30" s="19"/>
      <c r="AW30" s="19"/>
      <c r="AX30" s="19"/>
      <c r="AY30" s="19"/>
      <c r="AZ30" s="19"/>
      <c r="BA30" s="19"/>
      <c r="BB30" s="19"/>
      <c r="BC30" s="19"/>
      <c r="BD30" s="19"/>
      <c r="BE30" s="19"/>
      <c r="BF30" s="32"/>
      <c r="BG30" s="33"/>
      <c r="BH30" s="54"/>
      <c r="BI30" s="54"/>
      <c r="BJ30" s="54"/>
      <c r="BK30" s="54"/>
      <c r="BL30" s="54"/>
      <c r="BM30" s="51"/>
      <c r="BN30" s="51"/>
      <c r="BO30" s="51"/>
      <c r="BP30" s="51"/>
      <c r="BQ30" s="51"/>
      <c r="BR30" s="51"/>
      <c r="BS30" s="51"/>
      <c r="BT30" s="51"/>
    </row>
    <row r="31" spans="1:72" s="29" customFormat="1" ht="18" customHeight="1">
      <c r="A31" s="5"/>
      <c r="B31" s="28"/>
      <c r="F31" s="19"/>
      <c r="G31" s="19"/>
      <c r="H31" s="50"/>
      <c r="I31" s="19"/>
      <c r="J31" s="19"/>
      <c r="K31" s="19"/>
      <c r="L31" s="19"/>
      <c r="M31" s="19"/>
      <c r="N31" s="19"/>
      <c r="O31" s="19"/>
      <c r="P31" s="19"/>
      <c r="Q31" s="19"/>
      <c r="R31" s="19"/>
      <c r="S31" s="19"/>
      <c r="T31" s="19"/>
      <c r="U31" s="19"/>
      <c r="V31" s="19"/>
      <c r="W31" s="19"/>
      <c r="X31" s="53"/>
      <c r="Y31" s="20"/>
      <c r="Z31" s="20"/>
      <c r="AA31" s="20"/>
      <c r="AB31" s="19"/>
      <c r="AC31" s="19"/>
      <c r="AD31" s="19"/>
      <c r="AE31" s="19"/>
      <c r="AF31" s="19"/>
      <c r="AG31" s="19"/>
      <c r="AH31" s="19"/>
      <c r="AI31" s="19"/>
      <c r="AJ31" s="19"/>
      <c r="AK31" s="19"/>
      <c r="AL31" s="19"/>
      <c r="AM31" s="19"/>
      <c r="AN31" s="19"/>
      <c r="AO31" s="19"/>
      <c r="AP31" s="19"/>
      <c r="AQ31" s="19"/>
      <c r="AR31" s="19"/>
      <c r="AS31" s="19"/>
      <c r="AT31" s="51"/>
      <c r="AU31" s="19"/>
      <c r="AV31" s="19"/>
      <c r="AW31" s="19"/>
      <c r="AX31" s="19"/>
      <c r="AY31" s="19"/>
      <c r="AZ31" s="19"/>
      <c r="BA31" s="19"/>
      <c r="BB31" s="19"/>
      <c r="BC31" s="19"/>
      <c r="BD31" s="19"/>
      <c r="BE31" s="19"/>
      <c r="BF31" s="32"/>
      <c r="BG31" s="33"/>
      <c r="BH31" s="54"/>
      <c r="BI31" s="54"/>
      <c r="BJ31" s="54"/>
      <c r="BK31" s="54"/>
      <c r="BL31" s="54"/>
      <c r="BM31" s="51"/>
      <c r="BN31" s="51"/>
      <c r="BO31" s="51"/>
      <c r="BP31" s="51"/>
      <c r="BQ31" s="51"/>
      <c r="BR31" s="51"/>
      <c r="BS31" s="51"/>
      <c r="BT31" s="51"/>
    </row>
    <row r="32" spans="1:72" s="29" customFormat="1" ht="18" customHeight="1">
      <c r="A32" s="5"/>
      <c r="B32" s="28"/>
      <c r="F32" s="19"/>
      <c r="G32" s="19"/>
      <c r="H32" s="50"/>
      <c r="I32" s="19"/>
      <c r="J32" s="19"/>
      <c r="K32" s="19"/>
      <c r="L32" s="19"/>
      <c r="M32" s="19"/>
      <c r="N32" s="19"/>
      <c r="O32" s="19"/>
      <c r="P32" s="19"/>
      <c r="Q32" s="19"/>
      <c r="R32" s="19"/>
      <c r="S32" s="19"/>
      <c r="T32" s="19"/>
      <c r="U32" s="19"/>
      <c r="V32" s="19"/>
      <c r="W32" s="19"/>
      <c r="X32" s="53"/>
      <c r="Y32" s="20"/>
      <c r="Z32" s="20"/>
      <c r="AA32" s="20"/>
      <c r="AB32" s="19"/>
      <c r="AC32" s="19"/>
      <c r="AD32" s="19"/>
      <c r="AE32" s="19"/>
      <c r="AF32" s="19"/>
      <c r="AG32" s="19"/>
      <c r="AH32" s="19"/>
      <c r="AI32" s="19"/>
      <c r="AJ32" s="19"/>
      <c r="AK32" s="19"/>
      <c r="AL32" s="19"/>
      <c r="AM32" s="19"/>
      <c r="AN32" s="19"/>
      <c r="AO32" s="19"/>
      <c r="AP32" s="19"/>
      <c r="AQ32" s="19"/>
      <c r="AR32" s="19"/>
      <c r="AS32" s="19"/>
      <c r="AT32" s="51"/>
      <c r="AU32" s="19"/>
      <c r="AV32" s="19"/>
      <c r="AW32" s="19"/>
      <c r="AX32" s="19"/>
      <c r="AY32" s="19"/>
      <c r="AZ32" s="19"/>
      <c r="BA32" s="19"/>
      <c r="BB32" s="19"/>
      <c r="BC32" s="19"/>
      <c r="BD32" s="19"/>
      <c r="BE32" s="19"/>
      <c r="BF32" s="32"/>
      <c r="BG32" s="33"/>
      <c r="BH32" s="54"/>
      <c r="BI32" s="54"/>
      <c r="BJ32" s="54"/>
      <c r="BK32" s="54"/>
      <c r="BL32" s="54"/>
      <c r="BM32" s="51"/>
      <c r="BN32" s="51"/>
      <c r="BO32" s="51"/>
      <c r="BP32" s="51"/>
      <c r="BQ32" s="51"/>
      <c r="BR32" s="51"/>
      <c r="BS32" s="51"/>
      <c r="BT32" s="51"/>
    </row>
    <row r="33" spans="1:72" s="29" customFormat="1" ht="18" customHeight="1">
      <c r="A33" s="5"/>
      <c r="B33" s="28"/>
      <c r="F33" s="19"/>
      <c r="G33" s="19"/>
      <c r="H33" s="50"/>
      <c r="I33" s="19"/>
      <c r="J33" s="19"/>
      <c r="K33" s="19"/>
      <c r="L33" s="19"/>
      <c r="M33" s="19"/>
      <c r="N33" s="19"/>
      <c r="O33" s="19"/>
      <c r="P33" s="19"/>
      <c r="Q33" s="19"/>
      <c r="R33" s="19"/>
      <c r="S33" s="19"/>
      <c r="T33" s="19"/>
      <c r="U33" s="19"/>
      <c r="V33" s="19"/>
      <c r="W33" s="19"/>
      <c r="X33" s="53"/>
      <c r="Y33" s="20"/>
      <c r="Z33" s="20"/>
      <c r="AA33" s="20"/>
      <c r="AB33" s="19"/>
      <c r="AC33" s="19"/>
      <c r="AD33" s="19"/>
      <c r="AE33" s="19"/>
      <c r="AF33" s="19"/>
      <c r="AG33" s="19"/>
      <c r="AH33" s="19"/>
      <c r="AI33" s="19"/>
      <c r="AJ33" s="19"/>
      <c r="AK33" s="19"/>
      <c r="AL33" s="19"/>
      <c r="AM33" s="19"/>
      <c r="AN33" s="19"/>
      <c r="AO33" s="19"/>
      <c r="AP33" s="19"/>
      <c r="AQ33" s="19"/>
      <c r="AR33" s="19"/>
      <c r="AS33" s="19"/>
      <c r="AT33" s="51"/>
      <c r="AU33" s="19"/>
      <c r="AV33" s="19"/>
      <c r="AW33" s="19"/>
      <c r="AX33" s="19"/>
      <c r="AY33" s="19"/>
      <c r="AZ33" s="19"/>
      <c r="BA33" s="19"/>
      <c r="BB33" s="19"/>
      <c r="BC33" s="19"/>
      <c r="BD33" s="19"/>
      <c r="BE33" s="19"/>
      <c r="BF33" s="32"/>
      <c r="BG33" s="33"/>
      <c r="BH33" s="54"/>
      <c r="BI33" s="54"/>
      <c r="BJ33" s="54"/>
      <c r="BK33" s="54"/>
      <c r="BL33" s="54"/>
      <c r="BM33" s="51"/>
      <c r="BN33" s="51"/>
      <c r="BO33" s="51"/>
      <c r="BP33" s="51"/>
      <c r="BQ33" s="51"/>
      <c r="BR33" s="51"/>
      <c r="BS33" s="51"/>
      <c r="BT33" s="51"/>
    </row>
    <row r="34" spans="1:72" s="29" customFormat="1" ht="18" customHeight="1">
      <c r="A34" s="5"/>
      <c r="B34" s="28"/>
      <c r="F34" s="19"/>
      <c r="G34" s="19"/>
      <c r="H34" s="50"/>
      <c r="I34" s="19"/>
      <c r="J34" s="19"/>
      <c r="K34" s="19"/>
      <c r="L34" s="19"/>
      <c r="M34" s="19"/>
      <c r="N34" s="19"/>
      <c r="O34" s="19"/>
      <c r="P34" s="19"/>
      <c r="Q34" s="19"/>
      <c r="R34" s="19"/>
      <c r="S34" s="19"/>
      <c r="T34" s="19"/>
      <c r="U34" s="19"/>
      <c r="V34" s="19"/>
      <c r="W34" s="19"/>
      <c r="X34" s="53"/>
      <c r="Y34" s="20"/>
      <c r="Z34" s="20"/>
      <c r="AA34" s="20"/>
      <c r="AB34" s="19"/>
      <c r="AC34" s="19"/>
      <c r="AD34" s="19"/>
      <c r="AE34" s="19"/>
      <c r="AF34" s="19"/>
      <c r="AG34" s="19"/>
      <c r="AH34" s="19"/>
      <c r="AI34" s="19"/>
      <c r="AJ34" s="19"/>
      <c r="AK34" s="19"/>
      <c r="AL34" s="19"/>
      <c r="AM34" s="19"/>
      <c r="AN34" s="19"/>
      <c r="AO34" s="19"/>
      <c r="AP34" s="19"/>
      <c r="AQ34" s="19"/>
      <c r="AR34" s="19"/>
      <c r="AS34" s="19"/>
      <c r="AT34" s="51"/>
      <c r="AU34" s="19"/>
      <c r="AV34" s="19"/>
      <c r="AW34" s="19"/>
      <c r="AX34" s="19"/>
      <c r="AY34" s="19"/>
      <c r="AZ34" s="19"/>
      <c r="BA34" s="19"/>
      <c r="BB34" s="19"/>
      <c r="BC34" s="19"/>
      <c r="BD34" s="19"/>
      <c r="BE34" s="19"/>
      <c r="BF34" s="32"/>
      <c r="BG34" s="33"/>
      <c r="BH34" s="54"/>
      <c r="BI34" s="54"/>
      <c r="BJ34" s="54"/>
      <c r="BK34" s="54"/>
      <c r="BL34" s="54"/>
      <c r="BM34" s="51"/>
      <c r="BN34" s="51"/>
      <c r="BO34" s="51"/>
      <c r="BP34" s="51"/>
      <c r="BQ34" s="51"/>
      <c r="BR34" s="51"/>
      <c r="BS34" s="51"/>
      <c r="BT34" s="51"/>
    </row>
    <row r="35" spans="1:72" s="29" customFormat="1" ht="18" customHeight="1">
      <c r="A35" s="5"/>
      <c r="B35" s="28"/>
      <c r="F35" s="19"/>
      <c r="G35" s="19"/>
      <c r="H35" s="50"/>
      <c r="I35" s="19"/>
      <c r="J35" s="19"/>
      <c r="K35" s="19"/>
      <c r="L35" s="19"/>
      <c r="M35" s="19"/>
      <c r="N35" s="19"/>
      <c r="O35" s="19"/>
      <c r="P35" s="19"/>
      <c r="Q35" s="19"/>
      <c r="R35" s="19"/>
      <c r="S35" s="19"/>
      <c r="T35" s="19"/>
      <c r="U35" s="19"/>
      <c r="V35" s="19"/>
      <c r="W35" s="19"/>
      <c r="X35" s="53"/>
      <c r="Y35" s="20"/>
      <c r="Z35" s="20"/>
      <c r="AA35" s="20"/>
      <c r="AB35" s="19"/>
      <c r="AC35" s="19"/>
      <c r="AD35" s="19"/>
      <c r="AE35" s="19"/>
      <c r="AF35" s="19"/>
      <c r="AG35" s="19"/>
      <c r="AH35" s="19"/>
      <c r="AI35" s="19"/>
      <c r="AJ35" s="19"/>
      <c r="AK35" s="19"/>
      <c r="AL35" s="19"/>
      <c r="AM35" s="19"/>
      <c r="AN35" s="19"/>
      <c r="AO35" s="19"/>
      <c r="AP35" s="19"/>
      <c r="AQ35" s="19"/>
      <c r="AR35" s="19"/>
      <c r="AS35" s="19"/>
      <c r="AT35" s="51"/>
      <c r="AU35" s="19"/>
      <c r="AV35" s="19"/>
      <c r="AW35" s="19"/>
      <c r="AX35" s="19"/>
      <c r="AY35" s="19"/>
      <c r="AZ35" s="19"/>
      <c r="BA35" s="19"/>
      <c r="BB35" s="19"/>
      <c r="BC35" s="19"/>
      <c r="BD35" s="19"/>
      <c r="BE35" s="19"/>
      <c r="BF35" s="32"/>
      <c r="BG35" s="33"/>
      <c r="BH35" s="54"/>
      <c r="BI35" s="54"/>
      <c r="BJ35" s="54"/>
      <c r="BK35" s="54"/>
      <c r="BL35" s="54"/>
      <c r="BM35" s="51"/>
      <c r="BN35" s="51"/>
      <c r="BO35" s="51"/>
      <c r="BP35" s="51"/>
      <c r="BQ35" s="51"/>
      <c r="BR35" s="51"/>
      <c r="BS35" s="51"/>
      <c r="BT35" s="51"/>
    </row>
    <row r="36" spans="1:72" s="29" customFormat="1" ht="18" customHeight="1">
      <c r="A36" s="5"/>
      <c r="B36" s="28"/>
      <c r="F36" s="19"/>
      <c r="G36" s="19"/>
      <c r="H36" s="50"/>
      <c r="I36" s="19"/>
      <c r="J36" s="19"/>
      <c r="K36" s="19"/>
      <c r="L36" s="19"/>
      <c r="M36" s="19"/>
      <c r="N36" s="19"/>
      <c r="O36" s="19"/>
      <c r="P36" s="19"/>
      <c r="Q36" s="19"/>
      <c r="R36" s="19"/>
      <c r="S36" s="19"/>
      <c r="T36" s="19"/>
      <c r="U36" s="19"/>
      <c r="V36" s="19"/>
      <c r="W36" s="19"/>
      <c r="X36" s="53"/>
      <c r="Y36" s="20"/>
      <c r="Z36" s="20"/>
      <c r="AA36" s="20"/>
      <c r="AB36" s="19"/>
      <c r="AC36" s="19"/>
      <c r="AD36" s="19"/>
      <c r="AE36" s="19"/>
      <c r="AF36" s="19"/>
      <c r="AG36" s="19"/>
      <c r="AH36" s="19"/>
      <c r="AI36" s="19"/>
      <c r="AJ36" s="19"/>
      <c r="AK36" s="19"/>
      <c r="AL36" s="19"/>
      <c r="AM36" s="19"/>
      <c r="AN36" s="19"/>
      <c r="AO36" s="19"/>
      <c r="AP36" s="19"/>
      <c r="AQ36" s="19"/>
      <c r="AR36" s="19"/>
      <c r="AS36" s="19"/>
      <c r="AT36" s="51"/>
      <c r="AU36" s="19"/>
      <c r="AV36" s="19"/>
      <c r="AW36" s="19"/>
      <c r="AX36" s="19"/>
      <c r="AY36" s="19"/>
      <c r="AZ36" s="19"/>
      <c r="BA36" s="19"/>
      <c r="BB36" s="19"/>
      <c r="BC36" s="19"/>
      <c r="BD36" s="19"/>
      <c r="BE36" s="19"/>
      <c r="BF36" s="32"/>
      <c r="BG36" s="33"/>
      <c r="BH36" s="54"/>
      <c r="BI36" s="54"/>
      <c r="BJ36" s="54"/>
      <c r="BK36" s="54"/>
      <c r="BL36" s="54"/>
      <c r="BM36" s="51"/>
      <c r="BN36" s="51"/>
      <c r="BO36" s="51"/>
      <c r="BP36" s="51"/>
      <c r="BQ36" s="51"/>
      <c r="BR36" s="51"/>
      <c r="BS36" s="51"/>
      <c r="BT36" s="51"/>
    </row>
    <row r="37" spans="1:72" s="29" customFormat="1" ht="18" customHeight="1">
      <c r="A37" s="5"/>
      <c r="B37" s="28"/>
      <c r="F37" s="19"/>
      <c r="G37" s="19"/>
      <c r="H37" s="50"/>
      <c r="I37" s="19"/>
      <c r="J37" s="19"/>
      <c r="K37" s="19"/>
      <c r="L37" s="19"/>
      <c r="M37" s="19"/>
      <c r="N37" s="19"/>
      <c r="O37" s="19"/>
      <c r="P37" s="19"/>
      <c r="Q37" s="19"/>
      <c r="R37" s="19"/>
      <c r="S37" s="19"/>
      <c r="T37" s="19"/>
      <c r="U37" s="19"/>
      <c r="V37" s="19"/>
      <c r="W37" s="19"/>
      <c r="X37" s="53"/>
      <c r="Y37" s="20"/>
      <c r="Z37" s="20"/>
      <c r="AA37" s="20"/>
      <c r="AB37" s="19"/>
      <c r="AC37" s="19"/>
      <c r="AD37" s="19"/>
      <c r="AE37" s="19"/>
      <c r="AF37" s="19"/>
      <c r="AG37" s="19"/>
      <c r="AH37" s="19"/>
      <c r="AI37" s="19"/>
      <c r="AJ37" s="19"/>
      <c r="AK37" s="19"/>
      <c r="AL37" s="19"/>
      <c r="AM37" s="19"/>
      <c r="AN37" s="19"/>
      <c r="AO37" s="19"/>
      <c r="AP37" s="19"/>
      <c r="AQ37" s="19"/>
      <c r="AR37" s="19"/>
      <c r="AS37" s="19"/>
      <c r="AT37" s="51"/>
      <c r="AU37" s="19"/>
      <c r="AV37" s="19"/>
      <c r="AW37" s="19"/>
      <c r="AX37" s="19"/>
      <c r="AY37" s="19"/>
      <c r="AZ37" s="19"/>
      <c r="BA37" s="19"/>
      <c r="BB37" s="19"/>
      <c r="BC37" s="19"/>
      <c r="BD37" s="19"/>
      <c r="BE37" s="19"/>
      <c r="BF37" s="32"/>
      <c r="BG37" s="33"/>
      <c r="BH37" s="54"/>
      <c r="BI37" s="54"/>
      <c r="BJ37" s="54"/>
      <c r="BK37" s="54"/>
      <c r="BL37" s="54"/>
      <c r="BM37" s="51"/>
      <c r="BN37" s="51"/>
      <c r="BO37" s="51"/>
      <c r="BP37" s="51"/>
      <c r="BQ37" s="51"/>
      <c r="BR37" s="51"/>
      <c r="BS37" s="51"/>
      <c r="BT37" s="51"/>
    </row>
    <row r="38" spans="1:72" s="29" customFormat="1" ht="18" customHeight="1">
      <c r="A38" s="5"/>
      <c r="B38" s="28"/>
      <c r="F38" s="19"/>
      <c r="G38" s="19"/>
      <c r="H38" s="50"/>
      <c r="I38" s="19"/>
      <c r="J38" s="19"/>
      <c r="K38" s="19"/>
      <c r="L38" s="19"/>
      <c r="M38" s="19"/>
      <c r="N38" s="19"/>
      <c r="O38" s="19"/>
      <c r="P38" s="19"/>
      <c r="Q38" s="19"/>
      <c r="R38" s="19"/>
      <c r="S38" s="19"/>
      <c r="T38" s="19"/>
      <c r="U38" s="19"/>
      <c r="V38" s="19"/>
      <c r="W38" s="19"/>
      <c r="X38" s="53"/>
      <c r="Y38" s="20"/>
      <c r="Z38" s="20"/>
      <c r="AA38" s="20"/>
      <c r="AB38" s="19"/>
      <c r="AC38" s="19"/>
      <c r="AD38" s="19"/>
      <c r="AE38" s="19"/>
      <c r="AF38" s="19"/>
      <c r="AG38" s="19"/>
      <c r="AH38" s="19"/>
      <c r="AI38" s="19"/>
      <c r="AJ38" s="19"/>
      <c r="AK38" s="19"/>
      <c r="AL38" s="19"/>
      <c r="AM38" s="19"/>
      <c r="AN38" s="19"/>
      <c r="AO38" s="19"/>
      <c r="AP38" s="19"/>
      <c r="AQ38" s="19"/>
      <c r="AR38" s="19"/>
      <c r="AS38" s="19"/>
      <c r="AT38" s="51"/>
      <c r="AU38" s="19"/>
      <c r="AV38" s="19"/>
      <c r="AW38" s="19"/>
      <c r="AX38" s="19"/>
      <c r="AY38" s="19"/>
      <c r="AZ38" s="19"/>
      <c r="BA38" s="19"/>
      <c r="BB38" s="19"/>
      <c r="BC38" s="19"/>
      <c r="BD38" s="19"/>
      <c r="BE38" s="19"/>
      <c r="BF38" s="32"/>
      <c r="BG38" s="33"/>
      <c r="BH38" s="54"/>
      <c r="BI38" s="54"/>
      <c r="BJ38" s="54"/>
      <c r="BK38" s="54"/>
      <c r="BL38" s="54"/>
      <c r="BM38" s="51"/>
      <c r="BN38" s="51"/>
      <c r="BO38" s="51"/>
      <c r="BP38" s="51"/>
      <c r="BQ38" s="51"/>
      <c r="BR38" s="51"/>
      <c r="BS38" s="51"/>
      <c r="BT38" s="51"/>
    </row>
    <row r="39" spans="1:72" s="29" customFormat="1" ht="18" customHeight="1">
      <c r="A39" s="5"/>
      <c r="B39" s="28"/>
      <c r="F39" s="19"/>
      <c r="G39" s="19"/>
      <c r="H39" s="50"/>
      <c r="I39" s="19"/>
      <c r="J39" s="19"/>
      <c r="K39" s="19"/>
      <c r="L39" s="19"/>
      <c r="M39" s="19"/>
      <c r="N39" s="19"/>
      <c r="O39" s="19"/>
      <c r="P39" s="19"/>
      <c r="Q39" s="19"/>
      <c r="R39" s="19"/>
      <c r="S39" s="19"/>
      <c r="T39" s="19"/>
      <c r="U39" s="19"/>
      <c r="V39" s="19"/>
      <c r="W39" s="19"/>
      <c r="X39" s="53"/>
      <c r="Y39" s="20"/>
      <c r="Z39" s="20"/>
      <c r="AA39" s="20"/>
      <c r="AB39" s="19"/>
      <c r="AC39" s="19"/>
      <c r="AD39" s="19"/>
      <c r="AE39" s="19"/>
      <c r="AF39" s="19"/>
      <c r="AG39" s="19"/>
      <c r="AH39" s="19"/>
      <c r="AI39" s="19"/>
      <c r="AJ39" s="19"/>
      <c r="AK39" s="19"/>
      <c r="AL39" s="19"/>
      <c r="AM39" s="19"/>
      <c r="AN39" s="19"/>
      <c r="AO39" s="19"/>
      <c r="AP39" s="19"/>
      <c r="AQ39" s="19"/>
      <c r="AR39" s="19"/>
      <c r="AS39" s="19"/>
      <c r="AT39" s="51"/>
      <c r="AU39" s="19"/>
      <c r="AV39" s="19"/>
      <c r="AW39" s="19"/>
      <c r="AX39" s="19"/>
      <c r="AY39" s="19"/>
      <c r="AZ39" s="19"/>
      <c r="BA39" s="19"/>
      <c r="BB39" s="19"/>
      <c r="BC39" s="19"/>
      <c r="BD39" s="19"/>
      <c r="BE39" s="19"/>
      <c r="BF39" s="32"/>
      <c r="BG39" s="33"/>
      <c r="BH39" s="54"/>
      <c r="BI39" s="54"/>
      <c r="BJ39" s="54"/>
      <c r="BK39" s="54"/>
      <c r="BL39" s="54"/>
      <c r="BM39" s="51"/>
      <c r="BN39" s="51"/>
      <c r="BO39" s="51"/>
      <c r="BP39" s="51"/>
      <c r="BQ39" s="51"/>
      <c r="BR39" s="51"/>
      <c r="BS39" s="51"/>
      <c r="BT39" s="51"/>
    </row>
    <row r="40" spans="1:72" s="29" customFormat="1" ht="16.5" customHeight="1">
      <c r="A40" s="5"/>
      <c r="B40" s="28"/>
      <c r="F40" s="19"/>
      <c r="G40" s="19"/>
      <c r="H40" s="50"/>
      <c r="I40" s="49"/>
      <c r="J40" s="47"/>
      <c r="K40" s="47"/>
      <c r="L40" s="47"/>
      <c r="M40" s="47"/>
      <c r="N40" s="47"/>
      <c r="O40" s="47"/>
      <c r="P40" s="47"/>
      <c r="Q40" s="19"/>
      <c r="R40" s="19"/>
      <c r="S40" s="19"/>
      <c r="T40" s="19"/>
      <c r="U40" s="19"/>
      <c r="V40" s="19"/>
      <c r="W40" s="19"/>
      <c r="X40" s="767"/>
      <c r="Y40" s="466"/>
      <c r="Z40" s="466"/>
      <c r="AA40" s="466"/>
      <c r="AB40" s="466"/>
      <c r="AC40" s="466"/>
      <c r="AD40" s="466"/>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32"/>
      <c r="BG40" s="33"/>
      <c r="BH40" s="54"/>
      <c r="BI40" s="54"/>
      <c r="BJ40" s="54"/>
      <c r="BK40" s="54"/>
      <c r="BL40" s="54"/>
      <c r="BM40" s="51"/>
      <c r="BN40" s="51"/>
      <c r="BO40" s="51"/>
      <c r="BP40" s="51"/>
      <c r="BQ40" s="51"/>
      <c r="BR40" s="51"/>
      <c r="BS40" s="51"/>
      <c r="BT40" s="51"/>
    </row>
    <row r="41" spans="1:72" ht="16.5" customHeight="1">
      <c r="B41" s="28"/>
      <c r="F41" s="19"/>
      <c r="G41" s="19"/>
      <c r="H41" s="50"/>
      <c r="I41" s="55"/>
      <c r="J41" s="55"/>
      <c r="K41" s="55"/>
      <c r="L41" s="55"/>
      <c r="M41" s="55"/>
      <c r="N41" s="55"/>
      <c r="O41" s="55"/>
      <c r="P41" s="55"/>
      <c r="Q41" s="46"/>
      <c r="R41" s="46"/>
      <c r="S41" s="46"/>
      <c r="T41" s="4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19"/>
      <c r="BF41" s="32"/>
      <c r="BG41" s="33"/>
      <c r="BH41" s="33"/>
      <c r="BI41" s="33"/>
      <c r="BJ41" s="33"/>
      <c r="BK41" s="33"/>
      <c r="BL41" s="33"/>
      <c r="BM41" s="48"/>
      <c r="BN41" s="48"/>
      <c r="BO41" s="48"/>
      <c r="BP41" s="48"/>
      <c r="BQ41" s="48"/>
      <c r="BR41" s="48"/>
      <c r="BS41" s="48"/>
      <c r="BT41" s="48"/>
    </row>
    <row r="42" spans="1:72" ht="16.5" customHeight="1">
      <c r="B42" s="28"/>
      <c r="F42" s="19"/>
      <c r="G42" s="19" t="s">
        <v>187</v>
      </c>
      <c r="H42" s="50"/>
      <c r="I42" s="49"/>
      <c r="J42" s="47"/>
      <c r="K42" s="47"/>
      <c r="L42" s="47"/>
      <c r="M42" s="47"/>
      <c r="N42" s="47"/>
      <c r="O42" s="47"/>
      <c r="P42" s="47"/>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32"/>
      <c r="BG42" s="33"/>
      <c r="BH42" s="33"/>
      <c r="BI42" s="33"/>
      <c r="BJ42" s="33"/>
      <c r="BK42" s="33"/>
      <c r="BL42" s="33"/>
      <c r="BM42" s="48"/>
      <c r="BN42" s="48"/>
      <c r="BO42" s="48"/>
      <c r="BP42" s="48"/>
      <c r="BQ42" s="48"/>
      <c r="BR42" s="48"/>
      <c r="BS42" s="48"/>
      <c r="BT42" s="48"/>
    </row>
    <row r="43" spans="1:72" ht="16.5" customHeight="1">
      <c r="B43" s="28"/>
      <c r="F43" s="19"/>
      <c r="G43" s="19"/>
      <c r="H43" s="765" t="s">
        <v>154</v>
      </c>
      <c r="I43" s="466"/>
      <c r="J43" s="466"/>
      <c r="K43" s="466"/>
      <c r="L43" s="466"/>
      <c r="M43" s="466"/>
      <c r="N43" s="466"/>
      <c r="O43" s="466"/>
      <c r="P43" s="466"/>
      <c r="Q43" s="466"/>
      <c r="R43" s="466"/>
      <c r="S43" s="466"/>
      <c r="T43" s="466"/>
      <c r="U43" s="466"/>
      <c r="V43" s="466"/>
      <c r="W43" s="466"/>
      <c r="X43" s="466"/>
      <c r="Y43" s="466"/>
      <c r="Z43" s="466"/>
      <c r="AA43" s="466"/>
      <c r="AB43" s="466"/>
      <c r="AC43" s="466"/>
      <c r="AD43" s="466"/>
      <c r="AE43" s="466"/>
      <c r="AF43" s="466"/>
      <c r="AG43" s="466"/>
      <c r="AH43" s="466"/>
      <c r="AI43" s="466"/>
      <c r="AJ43" s="466"/>
      <c r="AK43" s="466"/>
      <c r="AL43" s="466"/>
      <c r="AM43" s="466"/>
      <c r="AN43" s="466"/>
      <c r="AO43" s="466"/>
      <c r="AP43" s="466"/>
      <c r="AQ43" s="466"/>
      <c r="AR43" s="466"/>
      <c r="AS43" s="466"/>
      <c r="AT43" s="466"/>
      <c r="AU43" s="466"/>
      <c r="AV43" s="466"/>
      <c r="AW43" s="466"/>
      <c r="AX43" s="466"/>
      <c r="AY43" s="466"/>
      <c r="AZ43" s="466"/>
      <c r="BA43" s="19"/>
      <c r="BB43" s="19"/>
      <c r="BC43" s="19"/>
      <c r="BD43" s="19"/>
      <c r="BE43" s="19"/>
      <c r="BF43" s="32"/>
      <c r="BG43" s="33"/>
      <c r="BH43" s="33"/>
      <c r="BI43" s="33"/>
      <c r="BJ43" s="33"/>
      <c r="BK43" s="33"/>
      <c r="BL43" s="33"/>
      <c r="BM43" s="48"/>
      <c r="BN43" s="48"/>
      <c r="BO43" s="48"/>
      <c r="BP43" s="48"/>
      <c r="BQ43" s="48"/>
      <c r="BR43" s="48"/>
      <c r="BS43" s="48"/>
      <c r="BT43" s="48"/>
    </row>
    <row r="44" spans="1:72" ht="16.25" customHeight="1">
      <c r="B44" s="28"/>
      <c r="F44" s="19"/>
      <c r="G44" s="19"/>
      <c r="H44" s="50"/>
      <c r="I44" s="800" t="str" cm="1">
        <f t="array" ref="I44">IFERROR(INDEX(レベルB!$B:$B, MOD(_xlfn.AGGREGATE(15, 6, (ROW(レベルB!$C$2:$C$100) + (レベルB!$C$2:$C$100="小")*10000) / ((レベルB!$C$2:$C$100="大") + (レベルB!$C$2:$C$100="小")), 1), 10000)), "")</f>
        <v/>
      </c>
      <c r="J44" s="801"/>
      <c r="K44" s="801"/>
      <c r="L44" s="801"/>
      <c r="M44" s="801"/>
      <c r="N44" s="801"/>
      <c r="O44" s="801"/>
      <c r="P44" s="801"/>
      <c r="Q44" s="801"/>
      <c r="R44" s="801"/>
      <c r="S44" s="801"/>
      <c r="T44" s="801"/>
      <c r="U44" s="801"/>
      <c r="V44" s="801"/>
      <c r="W44" s="801"/>
      <c r="X44" s="801"/>
      <c r="Y44" s="801"/>
      <c r="Z44" s="801"/>
      <c r="AA44" s="801"/>
      <c r="AB44" s="801"/>
      <c r="AC44" s="801"/>
      <c r="AD44" s="801"/>
      <c r="AE44" s="801" t="str" cm="1">
        <f t="array" ref="AE44">IFERROR(INDEX(レベルB!$B:$B, MOD(_xlfn.AGGREGATE(15, 6, (ROW(レベルB!$C$2:$C$100) + (レベルB!$C$2:$C$100="小")*10000) / ((レベルB!$C$2:$C$100="大") + (レベルB!$C$2:$C$100="小")), 2), 10000)), "")</f>
        <v/>
      </c>
      <c r="AF44" s="801"/>
      <c r="AG44" s="801"/>
      <c r="AH44" s="801"/>
      <c r="AI44" s="801"/>
      <c r="AJ44" s="801"/>
      <c r="AK44" s="801"/>
      <c r="AL44" s="801"/>
      <c r="AM44" s="801"/>
      <c r="AN44" s="801"/>
      <c r="AO44" s="801"/>
      <c r="AP44" s="801"/>
      <c r="AQ44" s="801"/>
      <c r="AR44" s="801"/>
      <c r="AS44" s="801"/>
      <c r="AT44" s="801"/>
      <c r="AU44" s="801"/>
      <c r="AV44" s="801"/>
      <c r="AW44" s="801"/>
      <c r="AX44" s="801"/>
      <c r="AY44" s="801"/>
      <c r="AZ44" s="804"/>
      <c r="BA44" s="19"/>
      <c r="BB44" s="19"/>
      <c r="BC44" s="19"/>
      <c r="BD44" s="19"/>
      <c r="BE44" s="19"/>
      <c r="BF44" s="32"/>
      <c r="BG44" s="33"/>
      <c r="BH44" s="33"/>
      <c r="BI44" s="33"/>
      <c r="BJ44" s="33"/>
      <c r="BK44" s="33"/>
      <c r="BL44" s="33"/>
      <c r="BM44" s="48"/>
      <c r="BN44" s="48"/>
      <c r="BO44" s="48"/>
      <c r="BP44" s="48"/>
      <c r="BQ44" s="48"/>
      <c r="BR44" s="48"/>
      <c r="BS44" s="48"/>
      <c r="BT44" s="48"/>
    </row>
    <row r="45" spans="1:72" ht="16.25" customHeight="1">
      <c r="B45" s="28"/>
      <c r="F45" s="19"/>
      <c r="G45" s="19"/>
      <c r="H45" s="50"/>
      <c r="I45" s="802"/>
      <c r="J45" s="803"/>
      <c r="K45" s="803"/>
      <c r="L45" s="803"/>
      <c r="M45" s="803"/>
      <c r="N45" s="803"/>
      <c r="O45" s="803"/>
      <c r="P45" s="803"/>
      <c r="Q45" s="803"/>
      <c r="R45" s="803"/>
      <c r="S45" s="803"/>
      <c r="T45" s="803"/>
      <c r="U45" s="803"/>
      <c r="V45" s="803"/>
      <c r="W45" s="803"/>
      <c r="X45" s="803"/>
      <c r="Y45" s="803"/>
      <c r="Z45" s="803"/>
      <c r="AA45" s="803"/>
      <c r="AB45" s="803"/>
      <c r="AC45" s="803"/>
      <c r="AD45" s="803"/>
      <c r="AE45" s="803"/>
      <c r="AF45" s="803"/>
      <c r="AG45" s="803"/>
      <c r="AH45" s="803"/>
      <c r="AI45" s="803"/>
      <c r="AJ45" s="803"/>
      <c r="AK45" s="803"/>
      <c r="AL45" s="803"/>
      <c r="AM45" s="803"/>
      <c r="AN45" s="803"/>
      <c r="AO45" s="803"/>
      <c r="AP45" s="803"/>
      <c r="AQ45" s="803"/>
      <c r="AR45" s="803"/>
      <c r="AS45" s="803"/>
      <c r="AT45" s="803"/>
      <c r="AU45" s="803"/>
      <c r="AV45" s="803"/>
      <c r="AW45" s="803"/>
      <c r="AX45" s="803"/>
      <c r="AY45" s="803"/>
      <c r="AZ45" s="805"/>
      <c r="BA45" s="19"/>
      <c r="BB45" s="19"/>
      <c r="BC45" s="19"/>
      <c r="BD45" s="19"/>
      <c r="BE45" s="19"/>
      <c r="BF45" s="32"/>
      <c r="BG45" s="33"/>
      <c r="BH45" s="33"/>
      <c r="BI45" s="33"/>
      <c r="BJ45" s="33"/>
      <c r="BK45" s="33"/>
      <c r="BL45" s="33"/>
      <c r="BM45" s="48"/>
      <c r="BN45" s="48"/>
      <c r="BO45" s="48"/>
      <c r="BP45" s="48"/>
      <c r="BQ45" s="48"/>
      <c r="BR45" s="48"/>
      <c r="BS45" s="48"/>
      <c r="BT45" s="48"/>
    </row>
    <row r="46" spans="1:72" ht="16.25" customHeight="1">
      <c r="B46" s="28"/>
      <c r="F46" s="19"/>
      <c r="G46" s="19"/>
      <c r="H46" s="50"/>
      <c r="I46" s="802" t="str" cm="1">
        <f t="array" ref="I46">IFERROR(INDEX(レベルB!$B:$B, MOD(_xlfn.AGGREGATE(15, 6, (ROW(レベルB!$C$2:$C$100) + (レベルB!$C$2:$C$100="小")*10000) / ((レベルB!$C$2:$C$100="大") + (レベルB!$C$2:$C$100="小")), 3), 10000)), "")</f>
        <v/>
      </c>
      <c r="J46" s="803"/>
      <c r="K46" s="803"/>
      <c r="L46" s="803"/>
      <c r="M46" s="803"/>
      <c r="N46" s="803"/>
      <c r="O46" s="803"/>
      <c r="P46" s="803"/>
      <c r="Q46" s="803"/>
      <c r="R46" s="803"/>
      <c r="S46" s="803"/>
      <c r="T46" s="803"/>
      <c r="U46" s="803"/>
      <c r="V46" s="803"/>
      <c r="W46" s="803"/>
      <c r="X46" s="803"/>
      <c r="Y46" s="803"/>
      <c r="Z46" s="803"/>
      <c r="AA46" s="803"/>
      <c r="AB46" s="803"/>
      <c r="AC46" s="803"/>
      <c r="AD46" s="803"/>
      <c r="AE46" s="803" t="str" cm="1">
        <f t="array" ref="AE46">IFERROR(INDEX(レベルB!$B:$B, MOD(_xlfn.AGGREGATE(15, 6, (ROW(レベルB!$C$2:$C$100) + (レベルB!$C$2:$C$100="小")*10000) / ((レベルB!$C$2:$C$100="大") + (レベルB!$C$2:$C$100="小")), 4), 10000)), "")</f>
        <v/>
      </c>
      <c r="AF46" s="803"/>
      <c r="AG46" s="803"/>
      <c r="AH46" s="803"/>
      <c r="AI46" s="803"/>
      <c r="AJ46" s="803"/>
      <c r="AK46" s="803"/>
      <c r="AL46" s="803"/>
      <c r="AM46" s="803"/>
      <c r="AN46" s="803"/>
      <c r="AO46" s="803"/>
      <c r="AP46" s="803"/>
      <c r="AQ46" s="803"/>
      <c r="AR46" s="803"/>
      <c r="AS46" s="803"/>
      <c r="AT46" s="803"/>
      <c r="AU46" s="803"/>
      <c r="AV46" s="803"/>
      <c r="AW46" s="803"/>
      <c r="AX46" s="803"/>
      <c r="AY46" s="803"/>
      <c r="AZ46" s="805"/>
      <c r="BA46" s="19"/>
      <c r="BB46" s="19"/>
      <c r="BC46" s="19"/>
      <c r="BD46" s="19"/>
      <c r="BE46" s="19"/>
      <c r="BF46" s="32"/>
      <c r="BG46" s="33"/>
      <c r="BH46" s="33"/>
      <c r="BI46" s="33"/>
      <c r="BJ46" s="33"/>
      <c r="BK46" s="33"/>
      <c r="BL46" s="33"/>
      <c r="BM46" s="48"/>
      <c r="BN46" s="48"/>
      <c r="BO46" s="48"/>
      <c r="BP46" s="48"/>
      <c r="BQ46" s="48"/>
      <c r="BR46" s="48"/>
      <c r="BS46" s="48"/>
      <c r="BT46" s="48"/>
    </row>
    <row r="47" spans="1:72" ht="16.25" customHeight="1">
      <c r="B47" s="28"/>
      <c r="F47" s="19"/>
      <c r="G47" s="19"/>
      <c r="H47" s="50"/>
      <c r="I47" s="802"/>
      <c r="J47" s="803"/>
      <c r="K47" s="803"/>
      <c r="L47" s="803"/>
      <c r="M47" s="803"/>
      <c r="N47" s="803"/>
      <c r="O47" s="803"/>
      <c r="P47" s="803"/>
      <c r="Q47" s="803"/>
      <c r="R47" s="803"/>
      <c r="S47" s="803"/>
      <c r="T47" s="803"/>
      <c r="U47" s="803"/>
      <c r="V47" s="803"/>
      <c r="W47" s="803"/>
      <c r="X47" s="803"/>
      <c r="Y47" s="803"/>
      <c r="Z47" s="803"/>
      <c r="AA47" s="803"/>
      <c r="AB47" s="803"/>
      <c r="AC47" s="803"/>
      <c r="AD47" s="803"/>
      <c r="AE47" s="803"/>
      <c r="AF47" s="803"/>
      <c r="AG47" s="803"/>
      <c r="AH47" s="803"/>
      <c r="AI47" s="803"/>
      <c r="AJ47" s="803"/>
      <c r="AK47" s="803"/>
      <c r="AL47" s="803"/>
      <c r="AM47" s="803"/>
      <c r="AN47" s="803"/>
      <c r="AO47" s="803"/>
      <c r="AP47" s="803"/>
      <c r="AQ47" s="803"/>
      <c r="AR47" s="803"/>
      <c r="AS47" s="803"/>
      <c r="AT47" s="803"/>
      <c r="AU47" s="803"/>
      <c r="AV47" s="803"/>
      <c r="AW47" s="803"/>
      <c r="AX47" s="803"/>
      <c r="AY47" s="803"/>
      <c r="AZ47" s="805"/>
      <c r="BA47" s="19"/>
      <c r="BB47" s="19"/>
      <c r="BC47" s="19"/>
      <c r="BD47" s="19"/>
      <c r="BE47" s="19"/>
      <c r="BF47" s="32"/>
      <c r="BG47" s="33"/>
      <c r="BH47" s="33"/>
      <c r="BI47" s="33"/>
      <c r="BJ47" s="33"/>
      <c r="BK47" s="33"/>
      <c r="BL47" s="33"/>
      <c r="BM47" s="48"/>
      <c r="BN47" s="48"/>
      <c r="BO47" s="48"/>
      <c r="BP47" s="48"/>
      <c r="BQ47" s="48"/>
      <c r="BR47" s="48"/>
      <c r="BS47" s="48"/>
      <c r="BT47" s="48"/>
    </row>
    <row r="48" spans="1:72" ht="16.25" customHeight="1">
      <c r="B48" s="28"/>
      <c r="F48" s="19"/>
      <c r="G48" s="19"/>
      <c r="H48" s="50"/>
      <c r="I48" s="802" t="str" cm="1">
        <f t="array" ref="I48">IFERROR(INDEX(レベルB!$B:$B, MOD(_xlfn.AGGREGATE(15, 6, (ROW(レベルB!$C$2:$C$100) + (レベルB!$C$2:$C$100="小")*10000) / ((レベルB!$C$2:$C$100="大") + (レベルB!$C$2:$C$100="小")), 5), 10000)), "")</f>
        <v/>
      </c>
      <c r="J48" s="803"/>
      <c r="K48" s="803"/>
      <c r="L48" s="803"/>
      <c r="M48" s="803"/>
      <c r="N48" s="803"/>
      <c r="O48" s="803"/>
      <c r="P48" s="803"/>
      <c r="Q48" s="803"/>
      <c r="R48" s="803"/>
      <c r="S48" s="803"/>
      <c r="T48" s="803"/>
      <c r="U48" s="803"/>
      <c r="V48" s="803"/>
      <c r="W48" s="803"/>
      <c r="X48" s="803"/>
      <c r="Y48" s="803"/>
      <c r="Z48" s="803"/>
      <c r="AA48" s="803"/>
      <c r="AB48" s="803"/>
      <c r="AC48" s="803"/>
      <c r="AD48" s="803"/>
      <c r="AE48" s="803" t="str" cm="1">
        <f t="array" ref="AE48">IFERROR(INDEX(レベルB!$B:$B, MOD(_xlfn.AGGREGATE(15, 6, (ROW(レベルB!$C$2:$C$100) + (レベルB!$C$2:$C$100="小")*10000) / ((レベルB!$C$2:$C$100="大") + (レベルB!$C$2:$C$100="小")), 6), 10000)), "")</f>
        <v/>
      </c>
      <c r="AF48" s="803"/>
      <c r="AG48" s="803"/>
      <c r="AH48" s="803"/>
      <c r="AI48" s="803"/>
      <c r="AJ48" s="803"/>
      <c r="AK48" s="803"/>
      <c r="AL48" s="803"/>
      <c r="AM48" s="803"/>
      <c r="AN48" s="803"/>
      <c r="AO48" s="803"/>
      <c r="AP48" s="803"/>
      <c r="AQ48" s="803"/>
      <c r="AR48" s="803"/>
      <c r="AS48" s="803"/>
      <c r="AT48" s="803"/>
      <c r="AU48" s="803"/>
      <c r="AV48" s="803"/>
      <c r="AW48" s="803"/>
      <c r="AX48" s="803"/>
      <c r="AY48" s="803"/>
      <c r="AZ48" s="805"/>
      <c r="BA48" s="19"/>
      <c r="BB48" s="19"/>
      <c r="BC48" s="19"/>
      <c r="BD48" s="19"/>
      <c r="BE48" s="19"/>
      <c r="BF48" s="32"/>
      <c r="BG48" s="33"/>
      <c r="BH48" s="33"/>
      <c r="BI48" s="33"/>
      <c r="BJ48" s="33"/>
      <c r="BK48" s="33"/>
      <c r="BL48" s="33"/>
      <c r="BM48" s="48"/>
      <c r="BN48" s="48"/>
      <c r="BO48" s="48"/>
      <c r="BP48" s="48"/>
      <c r="BQ48" s="48"/>
      <c r="BR48" s="48"/>
      <c r="BS48" s="48"/>
      <c r="BT48" s="48"/>
    </row>
    <row r="49" spans="2:72" ht="16.25" customHeight="1">
      <c r="B49" s="28"/>
      <c r="F49" s="19"/>
      <c r="G49" s="19"/>
      <c r="H49" s="50"/>
      <c r="I49" s="802"/>
      <c r="J49" s="803"/>
      <c r="K49" s="803"/>
      <c r="L49" s="803"/>
      <c r="M49" s="803"/>
      <c r="N49" s="803"/>
      <c r="O49" s="803"/>
      <c r="P49" s="803"/>
      <c r="Q49" s="803"/>
      <c r="R49" s="803"/>
      <c r="S49" s="803"/>
      <c r="T49" s="803"/>
      <c r="U49" s="803"/>
      <c r="V49" s="803"/>
      <c r="W49" s="803"/>
      <c r="X49" s="803"/>
      <c r="Y49" s="803"/>
      <c r="Z49" s="803"/>
      <c r="AA49" s="803"/>
      <c r="AB49" s="803"/>
      <c r="AC49" s="803"/>
      <c r="AD49" s="803"/>
      <c r="AE49" s="803"/>
      <c r="AF49" s="803"/>
      <c r="AG49" s="803"/>
      <c r="AH49" s="803"/>
      <c r="AI49" s="803"/>
      <c r="AJ49" s="803"/>
      <c r="AK49" s="803"/>
      <c r="AL49" s="803"/>
      <c r="AM49" s="803"/>
      <c r="AN49" s="803"/>
      <c r="AO49" s="803"/>
      <c r="AP49" s="803"/>
      <c r="AQ49" s="803"/>
      <c r="AR49" s="803"/>
      <c r="AS49" s="803"/>
      <c r="AT49" s="803"/>
      <c r="AU49" s="803"/>
      <c r="AV49" s="803"/>
      <c r="AW49" s="803"/>
      <c r="AX49" s="803"/>
      <c r="AY49" s="803"/>
      <c r="AZ49" s="805"/>
      <c r="BA49" s="46"/>
      <c r="BB49" s="19"/>
      <c r="BC49" s="19"/>
      <c r="BD49" s="19"/>
      <c r="BE49" s="19"/>
      <c r="BF49" s="32"/>
      <c r="BG49" s="33"/>
      <c r="BH49" s="33"/>
      <c r="BI49" s="33"/>
      <c r="BJ49" s="33"/>
      <c r="BK49" s="33"/>
      <c r="BL49" s="33"/>
      <c r="BM49" s="48"/>
      <c r="BN49" s="48"/>
      <c r="BO49" s="48"/>
      <c r="BP49" s="48"/>
      <c r="BQ49" s="48"/>
      <c r="BR49" s="48"/>
      <c r="BS49" s="48"/>
      <c r="BT49" s="48"/>
    </row>
    <row r="50" spans="2:72" ht="16.25" customHeight="1">
      <c r="B50" s="28"/>
      <c r="F50" s="19"/>
      <c r="G50" s="19"/>
      <c r="H50" s="50"/>
      <c r="I50" s="802" t="str" cm="1">
        <f t="array" ref="I50">IFERROR(INDEX(レベルB!$B:$B, MOD(_xlfn.AGGREGATE(15, 6, (ROW(レベルB!$C$2:$C$100) + (レベルB!$C$2:$C$100="小")*10000) / ((レベルB!$C$2:$C$100="大") + (レベルB!$C$2:$C$100="小")), 7), 10000)), "")</f>
        <v/>
      </c>
      <c r="J50" s="803"/>
      <c r="K50" s="803"/>
      <c r="L50" s="803"/>
      <c r="M50" s="803"/>
      <c r="N50" s="803"/>
      <c r="O50" s="803"/>
      <c r="P50" s="803"/>
      <c r="Q50" s="803"/>
      <c r="R50" s="803"/>
      <c r="S50" s="803"/>
      <c r="T50" s="803"/>
      <c r="U50" s="803"/>
      <c r="V50" s="803"/>
      <c r="W50" s="803"/>
      <c r="X50" s="803"/>
      <c r="Y50" s="803"/>
      <c r="Z50" s="803"/>
      <c r="AA50" s="803"/>
      <c r="AB50" s="803"/>
      <c r="AC50" s="803"/>
      <c r="AD50" s="803"/>
      <c r="AE50" s="803" t="str" cm="1">
        <f t="array" ref="AE50">IFERROR(INDEX(レベルB!$B:$B, MOD(_xlfn.AGGREGATE(15, 6, (ROW(レベルB!$C$2:$C$100) + (レベルB!$C$2:$C$100="小")*10000) / ((レベルB!$C$2:$C$100="大") + (レベルB!$C$2:$C$100="小")), 8), 10000)), "")</f>
        <v/>
      </c>
      <c r="AF50" s="803"/>
      <c r="AG50" s="803"/>
      <c r="AH50" s="803"/>
      <c r="AI50" s="803"/>
      <c r="AJ50" s="803"/>
      <c r="AK50" s="803"/>
      <c r="AL50" s="803"/>
      <c r="AM50" s="803"/>
      <c r="AN50" s="803"/>
      <c r="AO50" s="803"/>
      <c r="AP50" s="803"/>
      <c r="AQ50" s="803"/>
      <c r="AR50" s="803"/>
      <c r="AS50" s="803"/>
      <c r="AT50" s="803"/>
      <c r="AU50" s="803"/>
      <c r="AV50" s="803"/>
      <c r="AW50" s="803"/>
      <c r="AX50" s="803"/>
      <c r="AY50" s="803"/>
      <c r="AZ50" s="805"/>
      <c r="BA50" s="46"/>
      <c r="BB50" s="19"/>
      <c r="BC50" s="19"/>
      <c r="BD50" s="19"/>
      <c r="BE50" s="19"/>
      <c r="BF50" s="32"/>
      <c r="BG50" s="33"/>
      <c r="BH50" s="33"/>
      <c r="BI50" s="33"/>
      <c r="BJ50" s="33"/>
      <c r="BK50" s="33"/>
      <c r="BL50" s="33"/>
      <c r="BM50" s="48"/>
      <c r="BN50" s="48"/>
      <c r="BO50" s="48"/>
      <c r="BP50" s="48"/>
      <c r="BQ50" s="48"/>
      <c r="BR50" s="48"/>
      <c r="BS50" s="48"/>
      <c r="BT50" s="48"/>
    </row>
    <row r="51" spans="2:72" ht="16.25" customHeight="1">
      <c r="B51" s="28"/>
      <c r="F51" s="19"/>
      <c r="G51" s="19"/>
      <c r="H51" s="50"/>
      <c r="I51" s="802"/>
      <c r="J51" s="803"/>
      <c r="K51" s="803"/>
      <c r="L51" s="803"/>
      <c r="M51" s="803"/>
      <c r="N51" s="803"/>
      <c r="O51" s="803"/>
      <c r="P51" s="803"/>
      <c r="Q51" s="803"/>
      <c r="R51" s="803"/>
      <c r="S51" s="803"/>
      <c r="T51" s="803"/>
      <c r="U51" s="803"/>
      <c r="V51" s="803"/>
      <c r="W51" s="803"/>
      <c r="X51" s="803"/>
      <c r="Y51" s="803"/>
      <c r="Z51" s="803"/>
      <c r="AA51" s="803"/>
      <c r="AB51" s="803"/>
      <c r="AC51" s="803"/>
      <c r="AD51" s="803"/>
      <c r="AE51" s="803"/>
      <c r="AF51" s="803"/>
      <c r="AG51" s="803"/>
      <c r="AH51" s="803"/>
      <c r="AI51" s="803"/>
      <c r="AJ51" s="803"/>
      <c r="AK51" s="803"/>
      <c r="AL51" s="803"/>
      <c r="AM51" s="803"/>
      <c r="AN51" s="803"/>
      <c r="AO51" s="803"/>
      <c r="AP51" s="803"/>
      <c r="AQ51" s="803"/>
      <c r="AR51" s="803"/>
      <c r="AS51" s="803"/>
      <c r="AT51" s="803"/>
      <c r="AU51" s="803"/>
      <c r="AV51" s="803"/>
      <c r="AW51" s="803"/>
      <c r="AX51" s="803"/>
      <c r="AY51" s="803"/>
      <c r="AZ51" s="805"/>
      <c r="BA51" s="46"/>
      <c r="BB51" s="19"/>
      <c r="BC51" s="19"/>
      <c r="BD51" s="19"/>
      <c r="BE51" s="19"/>
      <c r="BF51" s="32"/>
      <c r="BG51" s="33"/>
      <c r="BH51" s="33"/>
      <c r="BI51" s="33"/>
      <c r="BJ51" s="33"/>
      <c r="BK51" s="33"/>
      <c r="BL51" s="33"/>
      <c r="BM51" s="48"/>
      <c r="BN51" s="48"/>
      <c r="BO51" s="48"/>
      <c r="BP51" s="48"/>
      <c r="BQ51" s="48"/>
      <c r="BR51" s="48"/>
      <c r="BS51" s="48"/>
      <c r="BT51" s="48"/>
    </row>
    <row r="52" spans="2:72" ht="16.25" customHeight="1">
      <c r="B52" s="28"/>
      <c r="F52" s="19"/>
      <c r="G52" s="19"/>
      <c r="H52" s="50"/>
      <c r="I52" s="802" t="str" cm="1">
        <f t="array" ref="I52">IFERROR(INDEX(レベルB!$B:$B, MOD(_xlfn.AGGREGATE(15, 6, (ROW(レベルB!$C$2:$C$100) + (レベルB!$C$2:$C$100="小")*10000) / ((レベルB!$C$2:$C$100="大") + (レベルB!$C$2:$C$100="小")), 9), 10000)), "")</f>
        <v/>
      </c>
      <c r="J52" s="803"/>
      <c r="K52" s="803"/>
      <c r="L52" s="803"/>
      <c r="M52" s="803"/>
      <c r="N52" s="803"/>
      <c r="O52" s="803"/>
      <c r="P52" s="803"/>
      <c r="Q52" s="803"/>
      <c r="R52" s="803"/>
      <c r="S52" s="803"/>
      <c r="T52" s="803"/>
      <c r="U52" s="803"/>
      <c r="V52" s="803"/>
      <c r="W52" s="803"/>
      <c r="X52" s="803"/>
      <c r="Y52" s="803"/>
      <c r="Z52" s="803"/>
      <c r="AA52" s="803"/>
      <c r="AB52" s="803"/>
      <c r="AC52" s="803"/>
      <c r="AD52" s="803"/>
      <c r="AE52" s="803" t="str" cm="1">
        <f t="array" ref="AE52">IFERROR(INDEX(レベルB!$B:$B, MOD(_xlfn.AGGREGATE(15, 6, (ROW(レベルB!$C$2:$C$100) + (レベルB!$C$2:$C$100="小")*10000) / ((レベルB!$C$2:$C$100="大") + (レベルB!$C$2:$C$100="小")), 10), 10000)), "")</f>
        <v/>
      </c>
      <c r="AF52" s="803"/>
      <c r="AG52" s="803"/>
      <c r="AH52" s="803"/>
      <c r="AI52" s="803"/>
      <c r="AJ52" s="803"/>
      <c r="AK52" s="803"/>
      <c r="AL52" s="803"/>
      <c r="AM52" s="803"/>
      <c r="AN52" s="803"/>
      <c r="AO52" s="803"/>
      <c r="AP52" s="803"/>
      <c r="AQ52" s="803"/>
      <c r="AR52" s="803"/>
      <c r="AS52" s="803"/>
      <c r="AT52" s="803"/>
      <c r="AU52" s="803"/>
      <c r="AV52" s="803"/>
      <c r="AW52" s="803"/>
      <c r="AX52" s="803"/>
      <c r="AY52" s="803"/>
      <c r="AZ52" s="805"/>
      <c r="BA52" s="46"/>
      <c r="BB52" s="19"/>
      <c r="BC52" s="19"/>
      <c r="BD52" s="19"/>
      <c r="BE52" s="19"/>
      <c r="BF52" s="32"/>
      <c r="BG52" s="33"/>
      <c r="BH52" s="33"/>
      <c r="BI52" s="33"/>
      <c r="BJ52" s="33"/>
      <c r="BK52" s="33"/>
      <c r="BL52" s="33"/>
      <c r="BM52" s="48"/>
      <c r="BN52" s="48"/>
      <c r="BO52" s="48"/>
      <c r="BP52" s="48"/>
      <c r="BQ52" s="48"/>
      <c r="BR52" s="48"/>
      <c r="BS52" s="48"/>
      <c r="BT52" s="48"/>
    </row>
    <row r="53" spans="2:72" ht="16.25" customHeight="1">
      <c r="B53" s="28"/>
      <c r="F53" s="19"/>
      <c r="G53" s="19"/>
      <c r="H53" s="50"/>
      <c r="I53" s="802"/>
      <c r="J53" s="803"/>
      <c r="K53" s="803"/>
      <c r="L53" s="803"/>
      <c r="M53" s="803"/>
      <c r="N53" s="803"/>
      <c r="O53" s="803"/>
      <c r="P53" s="803"/>
      <c r="Q53" s="803"/>
      <c r="R53" s="803"/>
      <c r="S53" s="803"/>
      <c r="T53" s="803"/>
      <c r="U53" s="803"/>
      <c r="V53" s="803"/>
      <c r="W53" s="803"/>
      <c r="X53" s="803"/>
      <c r="Y53" s="803"/>
      <c r="Z53" s="803"/>
      <c r="AA53" s="803"/>
      <c r="AB53" s="803"/>
      <c r="AC53" s="803"/>
      <c r="AD53" s="803"/>
      <c r="AE53" s="803"/>
      <c r="AF53" s="803"/>
      <c r="AG53" s="803"/>
      <c r="AH53" s="803"/>
      <c r="AI53" s="803"/>
      <c r="AJ53" s="803"/>
      <c r="AK53" s="803"/>
      <c r="AL53" s="803"/>
      <c r="AM53" s="803"/>
      <c r="AN53" s="803"/>
      <c r="AO53" s="803"/>
      <c r="AP53" s="803"/>
      <c r="AQ53" s="803"/>
      <c r="AR53" s="803"/>
      <c r="AS53" s="803"/>
      <c r="AT53" s="803"/>
      <c r="AU53" s="803"/>
      <c r="AV53" s="803"/>
      <c r="AW53" s="803"/>
      <c r="AX53" s="803"/>
      <c r="AY53" s="803"/>
      <c r="AZ53" s="805"/>
      <c r="BA53" s="46"/>
      <c r="BB53" s="19"/>
      <c r="BC53" s="19"/>
      <c r="BD53" s="19"/>
      <c r="BE53" s="19"/>
      <c r="BF53" s="32"/>
      <c r="BG53" s="33"/>
      <c r="BH53" s="33"/>
      <c r="BI53" s="33"/>
      <c r="BJ53" s="33"/>
      <c r="BK53" s="33"/>
      <c r="BL53" s="33"/>
      <c r="BM53" s="48"/>
      <c r="BN53" s="48"/>
      <c r="BO53" s="48"/>
      <c r="BP53" s="48"/>
      <c r="BQ53" s="48"/>
      <c r="BR53" s="48"/>
      <c r="BS53" s="48"/>
      <c r="BT53" s="48"/>
    </row>
    <row r="54" spans="2:72" ht="16.25" customHeight="1">
      <c r="B54" s="28"/>
      <c r="F54" s="19"/>
      <c r="G54" s="19"/>
      <c r="H54" s="50"/>
      <c r="I54" s="802" t="str" cm="1">
        <f t="array" ref="I54">IFERROR(INDEX(レベルB!$B:$B, MOD(_xlfn.AGGREGATE(15, 6, (ROW(レベルB!$C$2:$C$100) + (レベルB!$C$2:$C$100="小")*10000) / ((レベルB!$C$2:$C$100="大") + (レベルB!$C$2:$C$100="小")), 11), 10000)), "")</f>
        <v/>
      </c>
      <c r="J54" s="803"/>
      <c r="K54" s="803"/>
      <c r="L54" s="803"/>
      <c r="M54" s="803"/>
      <c r="N54" s="803"/>
      <c r="O54" s="803"/>
      <c r="P54" s="803"/>
      <c r="Q54" s="803"/>
      <c r="R54" s="803"/>
      <c r="S54" s="803"/>
      <c r="T54" s="803"/>
      <c r="U54" s="803"/>
      <c r="V54" s="803"/>
      <c r="W54" s="803"/>
      <c r="X54" s="803"/>
      <c r="Y54" s="803"/>
      <c r="Z54" s="803"/>
      <c r="AA54" s="803"/>
      <c r="AB54" s="803"/>
      <c r="AC54" s="803"/>
      <c r="AD54" s="803"/>
      <c r="AE54" s="803" t="str" cm="1">
        <f t="array" ref="AE54">IFERROR(INDEX(レベルB!$B:$B, MOD(_xlfn.AGGREGATE(15, 6, (ROW(レベルB!$C$2:$C$100) + (レベルB!$C$2:$C$100="小")*10000) / ((レベルB!$C$2:$C$100="大") + (レベルB!$C$2:$C$100="小")), 12), 10000)), "")</f>
        <v/>
      </c>
      <c r="AF54" s="803"/>
      <c r="AG54" s="803"/>
      <c r="AH54" s="803"/>
      <c r="AI54" s="803"/>
      <c r="AJ54" s="803"/>
      <c r="AK54" s="803"/>
      <c r="AL54" s="803"/>
      <c r="AM54" s="803"/>
      <c r="AN54" s="803"/>
      <c r="AO54" s="803"/>
      <c r="AP54" s="803"/>
      <c r="AQ54" s="803"/>
      <c r="AR54" s="803"/>
      <c r="AS54" s="803"/>
      <c r="AT54" s="803"/>
      <c r="AU54" s="803"/>
      <c r="AV54" s="803"/>
      <c r="AW54" s="803"/>
      <c r="AX54" s="803"/>
      <c r="AY54" s="803"/>
      <c r="AZ54" s="805"/>
      <c r="BA54" s="46"/>
      <c r="BB54" s="19"/>
      <c r="BC54" s="19"/>
      <c r="BD54" s="19"/>
      <c r="BE54" s="19"/>
      <c r="BF54" s="32"/>
      <c r="BG54" s="33"/>
      <c r="BH54" s="33"/>
      <c r="BI54" s="33"/>
      <c r="BJ54" s="33"/>
      <c r="BK54" s="33"/>
      <c r="BL54" s="33"/>
      <c r="BM54" s="48"/>
      <c r="BN54" s="48"/>
      <c r="BO54" s="48"/>
      <c r="BP54" s="48"/>
      <c r="BQ54" s="48"/>
      <c r="BR54" s="48"/>
      <c r="BS54" s="48"/>
      <c r="BT54" s="48"/>
    </row>
    <row r="55" spans="2:72" ht="16.25" customHeight="1">
      <c r="B55" s="28"/>
      <c r="F55" s="19"/>
      <c r="G55" s="19"/>
      <c r="H55" s="50"/>
      <c r="I55" s="806"/>
      <c r="J55" s="807"/>
      <c r="K55" s="807"/>
      <c r="L55" s="807"/>
      <c r="M55" s="807"/>
      <c r="N55" s="807"/>
      <c r="O55" s="807"/>
      <c r="P55" s="807"/>
      <c r="Q55" s="807"/>
      <c r="R55" s="807"/>
      <c r="S55" s="807"/>
      <c r="T55" s="807"/>
      <c r="U55" s="807"/>
      <c r="V55" s="807"/>
      <c r="W55" s="807"/>
      <c r="X55" s="807"/>
      <c r="Y55" s="807"/>
      <c r="Z55" s="807"/>
      <c r="AA55" s="807"/>
      <c r="AB55" s="807"/>
      <c r="AC55" s="807"/>
      <c r="AD55" s="807"/>
      <c r="AE55" s="807"/>
      <c r="AF55" s="807"/>
      <c r="AG55" s="807"/>
      <c r="AH55" s="807"/>
      <c r="AI55" s="807"/>
      <c r="AJ55" s="807"/>
      <c r="AK55" s="807"/>
      <c r="AL55" s="807"/>
      <c r="AM55" s="807"/>
      <c r="AN55" s="807"/>
      <c r="AO55" s="807"/>
      <c r="AP55" s="807"/>
      <c r="AQ55" s="807"/>
      <c r="AR55" s="807"/>
      <c r="AS55" s="807"/>
      <c r="AT55" s="807"/>
      <c r="AU55" s="807"/>
      <c r="AV55" s="807"/>
      <c r="AW55" s="807"/>
      <c r="AX55" s="807"/>
      <c r="AY55" s="807"/>
      <c r="AZ55" s="808"/>
      <c r="BA55" s="46"/>
      <c r="BB55" s="19"/>
      <c r="BC55" s="19"/>
      <c r="BD55" s="19"/>
      <c r="BE55" s="19"/>
      <c r="BF55" s="32"/>
      <c r="BG55" s="33"/>
      <c r="BH55" s="33"/>
      <c r="BI55" s="33"/>
      <c r="BJ55" s="33"/>
      <c r="BK55" s="33"/>
      <c r="BL55" s="33"/>
      <c r="BM55" s="48"/>
      <c r="BN55" s="48"/>
      <c r="BO55" s="48"/>
      <c r="BP55" s="48"/>
      <c r="BQ55" s="48"/>
      <c r="BR55" s="48"/>
      <c r="BS55" s="48"/>
      <c r="BT55" s="48"/>
    </row>
    <row r="56" spans="2:72" ht="16.5" customHeight="1">
      <c r="B56" s="28"/>
      <c r="F56" s="19"/>
      <c r="G56" s="19"/>
      <c r="H56" s="50"/>
      <c r="I56" s="55"/>
      <c r="J56" s="55"/>
      <c r="K56" s="55"/>
      <c r="L56" s="55"/>
      <c r="M56" s="55"/>
      <c r="N56" s="55"/>
      <c r="O56" s="55"/>
      <c r="P56" s="55"/>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19"/>
      <c r="BC56" s="19"/>
      <c r="BD56" s="19"/>
      <c r="BE56" s="19"/>
      <c r="BF56" s="32"/>
      <c r="BG56" s="33"/>
      <c r="BH56" s="33"/>
      <c r="BI56" s="33"/>
      <c r="BJ56" s="33"/>
      <c r="BK56" s="33"/>
      <c r="BL56" s="33"/>
      <c r="BM56" s="48"/>
      <c r="BN56" s="48"/>
      <c r="BO56" s="48"/>
      <c r="BP56" s="48"/>
      <c r="BQ56" s="48"/>
      <c r="BR56" s="48"/>
      <c r="BS56" s="48"/>
      <c r="BT56" s="48"/>
    </row>
    <row r="57" spans="2:72" ht="16.5" customHeight="1">
      <c r="B57" s="58"/>
      <c r="C57" s="59" t="s">
        <v>176</v>
      </c>
      <c r="D57" s="59"/>
      <c r="E57" s="59"/>
      <c r="F57" s="60"/>
      <c r="G57" s="60"/>
      <c r="H57" s="61"/>
      <c r="I57" s="62"/>
      <c r="J57" s="62"/>
      <c r="K57" s="62"/>
      <c r="L57" s="62"/>
      <c r="M57" s="62"/>
      <c r="N57" s="62"/>
      <c r="O57" s="62"/>
      <c r="P57" s="62"/>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0"/>
      <c r="BC57" s="60"/>
      <c r="BD57" s="60"/>
      <c r="BE57" s="60"/>
      <c r="BF57" s="64"/>
      <c r="BG57" s="33"/>
      <c r="BH57" s="33"/>
      <c r="BI57" s="33"/>
      <c r="BJ57" s="33"/>
      <c r="BK57" s="33"/>
      <c r="BL57" s="33"/>
      <c r="BM57" s="48"/>
      <c r="BN57" s="48"/>
      <c r="BO57" s="48"/>
      <c r="BP57" s="48"/>
      <c r="BQ57" s="48"/>
      <c r="BR57" s="48"/>
      <c r="BS57" s="48"/>
      <c r="BT57" s="48"/>
    </row>
    <row r="58" spans="2:72" ht="16.5" customHeight="1">
      <c r="B58" s="26"/>
      <c r="D58" s="26"/>
      <c r="E58" s="26"/>
      <c r="F58" s="65"/>
      <c r="G58" s="65"/>
      <c r="H58" s="66"/>
      <c r="I58" s="67"/>
      <c r="J58" s="67"/>
      <c r="K58" s="67"/>
      <c r="L58" s="67"/>
      <c r="M58" s="67"/>
      <c r="N58" s="67"/>
      <c r="O58" s="67"/>
      <c r="P58" s="67"/>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5"/>
      <c r="BC58" s="65"/>
      <c r="BD58" s="65"/>
      <c r="BE58" s="65"/>
      <c r="BF58" s="69"/>
      <c r="BG58" s="33"/>
      <c r="BH58" s="33"/>
      <c r="BI58" s="33"/>
      <c r="BJ58" s="33"/>
      <c r="BK58" s="33"/>
      <c r="BL58" s="33"/>
      <c r="BM58" s="48"/>
      <c r="BN58" s="48"/>
      <c r="BO58" s="48"/>
      <c r="BP58" s="48"/>
      <c r="BQ58" s="48"/>
      <c r="BR58" s="48"/>
      <c r="BS58" s="48"/>
      <c r="BT58" s="48"/>
    </row>
    <row r="59" spans="2:72" ht="16.5" customHeight="1">
      <c r="B59" s="28"/>
      <c r="F59" s="19"/>
      <c r="G59" s="19" t="s">
        <v>188</v>
      </c>
      <c r="H59" s="50"/>
      <c r="I59" s="55"/>
      <c r="J59" s="55"/>
      <c r="K59" s="55"/>
      <c r="L59" s="55"/>
      <c r="M59" s="55"/>
      <c r="N59" s="55"/>
      <c r="O59" s="55"/>
      <c r="P59" s="55"/>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19"/>
      <c r="BC59" s="19"/>
      <c r="BD59" s="19"/>
      <c r="BE59" s="19"/>
      <c r="BF59" s="32"/>
      <c r="BG59" s="33"/>
      <c r="BH59" s="33"/>
      <c r="BI59" s="33"/>
      <c r="BJ59" s="33"/>
      <c r="BK59" s="33"/>
      <c r="BL59" s="33"/>
      <c r="BM59" s="48"/>
      <c r="BN59" s="48"/>
      <c r="BO59" s="48"/>
      <c r="BP59" s="48"/>
      <c r="BQ59" s="48"/>
      <c r="BR59" s="48"/>
      <c r="BS59" s="48"/>
      <c r="BT59" s="48"/>
    </row>
    <row r="60" spans="2:72" ht="16.5" customHeight="1">
      <c r="B60" s="28"/>
      <c r="F60" s="19"/>
      <c r="G60" s="19"/>
      <c r="H60" s="50"/>
      <c r="I60" s="458" t="s">
        <v>155</v>
      </c>
      <c r="J60" s="357"/>
      <c r="K60" s="357"/>
      <c r="L60" s="357"/>
      <c r="M60" s="357"/>
      <c r="N60" s="357"/>
      <c r="O60" s="357"/>
      <c r="P60" s="357"/>
      <c r="Q60" s="357"/>
      <c r="R60" s="357"/>
      <c r="S60" s="357"/>
      <c r="T60" s="357"/>
      <c r="U60" s="360"/>
      <c r="V60" s="791" t="s">
        <v>209</v>
      </c>
      <c r="W60" s="357"/>
      <c r="X60" s="357"/>
      <c r="Y60" s="357"/>
      <c r="Z60" s="357"/>
      <c r="AA60" s="360"/>
      <c r="AB60" s="791" t="s">
        <v>156</v>
      </c>
      <c r="AC60" s="357"/>
      <c r="AD60" s="357"/>
      <c r="AE60" s="357"/>
      <c r="AF60" s="357"/>
      <c r="AG60" s="357"/>
      <c r="AH60" s="357"/>
      <c r="AI60" s="357"/>
      <c r="AJ60" s="357"/>
      <c r="AK60" s="357"/>
      <c r="AL60" s="357"/>
      <c r="AM60" s="357"/>
      <c r="AN60" s="357"/>
      <c r="AO60" s="357"/>
      <c r="AP60" s="357"/>
      <c r="AQ60" s="357"/>
      <c r="AR60" s="357"/>
      <c r="AS60" s="357"/>
      <c r="AT60" s="357"/>
      <c r="AU60" s="357"/>
      <c r="AV60" s="357"/>
      <c r="AW60" s="357"/>
      <c r="AX60" s="357"/>
      <c r="AY60" s="357"/>
      <c r="AZ60" s="358"/>
      <c r="BA60" s="57"/>
      <c r="BB60" s="19"/>
      <c r="BC60" s="19"/>
      <c r="BD60" s="19"/>
      <c r="BE60" s="19"/>
      <c r="BF60" s="32"/>
      <c r="BG60" s="33"/>
      <c r="BH60" s="33"/>
      <c r="BI60" s="33"/>
      <c r="BJ60" s="33"/>
      <c r="BK60" s="33"/>
      <c r="BL60" s="33"/>
      <c r="BM60" s="48"/>
      <c r="BN60" s="48"/>
      <c r="BO60" s="48"/>
      <c r="BP60" s="48"/>
      <c r="BQ60" s="48"/>
      <c r="BR60" s="48"/>
      <c r="BS60" s="48"/>
      <c r="BT60" s="48"/>
    </row>
    <row r="61" spans="2:72" ht="48" customHeight="1">
      <c r="B61" s="28"/>
      <c r="F61" s="19"/>
      <c r="G61" s="19"/>
      <c r="H61" s="50"/>
      <c r="I61" s="796" t="s">
        <v>193</v>
      </c>
      <c r="J61" s="404"/>
      <c r="K61" s="404"/>
      <c r="L61" s="404"/>
      <c r="M61" s="404"/>
      <c r="N61" s="404"/>
      <c r="O61" s="404"/>
      <c r="P61" s="404"/>
      <c r="Q61" s="404"/>
      <c r="R61" s="404"/>
      <c r="S61" s="404"/>
      <c r="T61" s="404"/>
      <c r="U61" s="405"/>
      <c r="V61" s="792" t="str">
        <f>IFERROR(INDEX(レベルC!$D$7:$D$15, MATCH(1, レベルC!$J$7:$J$15, 0))&amp; "", "")</f>
        <v/>
      </c>
      <c r="W61" s="404"/>
      <c r="X61" s="404"/>
      <c r="Y61" s="404"/>
      <c r="Z61" s="404"/>
      <c r="AA61" s="405"/>
      <c r="AB61" s="793" t="str">
        <f>IFERROR(INDEX(レベルC!$K$7:$K$15, MATCH(1, レベルC!$J$7:$J$15, 0))&amp; "", "")</f>
        <v/>
      </c>
      <c r="AC61" s="404"/>
      <c r="AD61" s="404"/>
      <c r="AE61" s="404"/>
      <c r="AF61" s="404"/>
      <c r="AG61" s="404"/>
      <c r="AH61" s="404"/>
      <c r="AI61" s="404"/>
      <c r="AJ61" s="404"/>
      <c r="AK61" s="404"/>
      <c r="AL61" s="404"/>
      <c r="AM61" s="404"/>
      <c r="AN61" s="404"/>
      <c r="AO61" s="404"/>
      <c r="AP61" s="404"/>
      <c r="AQ61" s="404"/>
      <c r="AR61" s="404"/>
      <c r="AS61" s="404"/>
      <c r="AT61" s="404"/>
      <c r="AU61" s="404"/>
      <c r="AV61" s="404"/>
      <c r="AW61" s="404"/>
      <c r="AX61" s="404"/>
      <c r="AY61" s="404"/>
      <c r="AZ61" s="794"/>
      <c r="BA61" s="46"/>
      <c r="BB61" s="19"/>
      <c r="BC61" s="19"/>
      <c r="BD61" s="19"/>
      <c r="BE61" s="19"/>
      <c r="BF61" s="32"/>
      <c r="BG61" s="33"/>
      <c r="BH61" s="33"/>
      <c r="BI61" s="33"/>
      <c r="BJ61" s="33"/>
      <c r="BK61" s="33"/>
      <c r="BL61" s="33"/>
      <c r="BM61" s="48"/>
      <c r="BN61" s="48"/>
      <c r="BO61" s="48"/>
      <c r="BP61" s="48"/>
      <c r="BQ61" s="48"/>
      <c r="BR61" s="48"/>
      <c r="BS61" s="48"/>
      <c r="BT61" s="48"/>
    </row>
    <row r="62" spans="2:72" ht="48" customHeight="1">
      <c r="B62" s="28"/>
      <c r="F62" s="19"/>
      <c r="G62" s="19"/>
      <c r="H62" s="50"/>
      <c r="I62" s="797" t="str">
        <f>IFERROR(INDEX(レベルC!$A$7:$A$15, MATCH(2, レベルC!$J$7:$J$15, 0)), "")</f>
        <v/>
      </c>
      <c r="J62" s="404"/>
      <c r="K62" s="404"/>
      <c r="L62" s="404"/>
      <c r="M62" s="404"/>
      <c r="N62" s="404"/>
      <c r="O62" s="404"/>
      <c r="P62" s="404"/>
      <c r="Q62" s="404"/>
      <c r="R62" s="404"/>
      <c r="S62" s="404"/>
      <c r="T62" s="404"/>
      <c r="U62" s="405"/>
      <c r="V62" s="792" t="str">
        <f>IFERROR(INDEX(レベルC!$D$7:$D$15, MATCH(2, レベルC!$J$7:$J$15, 0))&amp; "", "")</f>
        <v/>
      </c>
      <c r="W62" s="404"/>
      <c r="X62" s="404"/>
      <c r="Y62" s="404"/>
      <c r="Z62" s="404"/>
      <c r="AA62" s="405"/>
      <c r="AB62" s="793" t="str">
        <f>IFERROR(INDEX(レベルC!$K$7:$K$15, MATCH(2, レベルC!$J$7:$J$15, 0))&amp; "", "")</f>
        <v/>
      </c>
      <c r="AC62" s="404"/>
      <c r="AD62" s="404"/>
      <c r="AE62" s="404"/>
      <c r="AF62" s="404"/>
      <c r="AG62" s="404"/>
      <c r="AH62" s="404"/>
      <c r="AI62" s="404"/>
      <c r="AJ62" s="404"/>
      <c r="AK62" s="404"/>
      <c r="AL62" s="404"/>
      <c r="AM62" s="404"/>
      <c r="AN62" s="404"/>
      <c r="AO62" s="404"/>
      <c r="AP62" s="404"/>
      <c r="AQ62" s="404"/>
      <c r="AR62" s="404"/>
      <c r="AS62" s="404"/>
      <c r="AT62" s="404"/>
      <c r="AU62" s="404"/>
      <c r="AV62" s="404"/>
      <c r="AW62" s="404"/>
      <c r="AX62" s="404"/>
      <c r="AY62" s="404"/>
      <c r="AZ62" s="794"/>
      <c r="BA62" s="46"/>
      <c r="BB62" s="19"/>
      <c r="BC62" s="19"/>
      <c r="BD62" s="19"/>
      <c r="BE62" s="19"/>
      <c r="BF62" s="32"/>
      <c r="BG62" s="33"/>
      <c r="BH62" s="33"/>
      <c r="BI62" s="33"/>
      <c r="BJ62" s="33"/>
      <c r="BK62" s="33"/>
      <c r="BL62" s="33"/>
      <c r="BM62" s="48"/>
      <c r="BN62" s="48"/>
      <c r="BO62" s="48"/>
      <c r="BP62" s="48"/>
      <c r="BQ62" s="48"/>
      <c r="BR62" s="48"/>
      <c r="BS62" s="48"/>
      <c r="BT62" s="48"/>
    </row>
    <row r="63" spans="2:72" ht="48" customHeight="1">
      <c r="B63" s="28"/>
      <c r="F63" s="19"/>
      <c r="G63" s="19"/>
      <c r="H63" s="50"/>
      <c r="I63" s="789" t="str">
        <f t="array" ref="I63">IFERROR(INDEX(レベルC!$A$7:$A$15, MATCH(3, レベルC!$J$7:$J$15, 0)), "")</f>
        <v/>
      </c>
      <c r="J63" s="357"/>
      <c r="K63" s="357"/>
      <c r="L63" s="357"/>
      <c r="M63" s="357"/>
      <c r="N63" s="357"/>
      <c r="O63" s="357"/>
      <c r="P63" s="357"/>
      <c r="Q63" s="357"/>
      <c r="R63" s="357"/>
      <c r="S63" s="357"/>
      <c r="T63" s="357"/>
      <c r="U63" s="360"/>
      <c r="V63" s="790" t="str">
        <f>IFERROR(INDEX(レベルC!$D$7:$D$15, MATCH(3, レベルC!$J$7:$J$15, 0))&amp; "", "")</f>
        <v/>
      </c>
      <c r="W63" s="357"/>
      <c r="X63" s="357"/>
      <c r="Y63" s="357"/>
      <c r="Z63" s="357"/>
      <c r="AA63" s="360"/>
      <c r="AB63" s="795" t="str">
        <f>IFERROR(INDEX(レベルC!$K$7:$K$15, MATCH(3, レベルC!$J$7:$J$15, 0))&amp; "", "")</f>
        <v/>
      </c>
      <c r="AC63" s="357"/>
      <c r="AD63" s="357"/>
      <c r="AE63" s="357"/>
      <c r="AF63" s="357"/>
      <c r="AG63" s="357"/>
      <c r="AH63" s="357"/>
      <c r="AI63" s="357"/>
      <c r="AJ63" s="357"/>
      <c r="AK63" s="357"/>
      <c r="AL63" s="357"/>
      <c r="AM63" s="357"/>
      <c r="AN63" s="357"/>
      <c r="AO63" s="357"/>
      <c r="AP63" s="357"/>
      <c r="AQ63" s="357"/>
      <c r="AR63" s="357"/>
      <c r="AS63" s="357"/>
      <c r="AT63" s="357"/>
      <c r="AU63" s="357"/>
      <c r="AV63" s="357"/>
      <c r="AW63" s="357"/>
      <c r="AX63" s="357"/>
      <c r="AY63" s="357"/>
      <c r="AZ63" s="358"/>
      <c r="BA63" s="46"/>
      <c r="BB63" s="19"/>
      <c r="BC63" s="19"/>
      <c r="BD63" s="19"/>
      <c r="BE63" s="19"/>
      <c r="BF63" s="32"/>
      <c r="BG63" s="33"/>
      <c r="BH63" s="33"/>
      <c r="BI63" s="33"/>
      <c r="BJ63" s="33"/>
      <c r="BK63" s="33"/>
      <c r="BL63" s="33"/>
      <c r="BM63" s="48"/>
      <c r="BN63" s="48"/>
      <c r="BO63" s="48"/>
      <c r="BP63" s="48"/>
      <c r="BQ63" s="48"/>
      <c r="BR63" s="48"/>
      <c r="BS63" s="48"/>
      <c r="BT63" s="48"/>
    </row>
    <row r="64" spans="2:72" ht="16.5" customHeight="1">
      <c r="B64" s="28"/>
      <c r="F64" s="19"/>
      <c r="G64" s="19"/>
      <c r="H64" s="50"/>
      <c r="I64" s="55"/>
      <c r="J64" s="55"/>
      <c r="K64" s="55"/>
      <c r="L64" s="55"/>
      <c r="M64" s="55"/>
      <c r="N64" s="55"/>
      <c r="O64" s="55"/>
      <c r="P64" s="55"/>
      <c r="Q64" s="46"/>
      <c r="R64" s="46"/>
      <c r="S64" s="46"/>
      <c r="T64" s="4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19"/>
      <c r="BF64" s="32"/>
      <c r="BG64" s="33"/>
      <c r="BH64" s="33"/>
      <c r="BI64" s="33"/>
      <c r="BJ64" s="33"/>
      <c r="BK64" s="33"/>
      <c r="BL64" s="33"/>
      <c r="BM64" s="48"/>
      <c r="BN64" s="48"/>
      <c r="BO64" s="48"/>
      <c r="BP64" s="48"/>
      <c r="BQ64" s="48"/>
      <c r="BR64" s="48"/>
      <c r="BS64" s="48"/>
      <c r="BT64" s="48"/>
    </row>
    <row r="65" spans="2:72" ht="16.5" customHeight="1">
      <c r="B65" s="28"/>
      <c r="F65" s="19"/>
      <c r="G65" s="19"/>
      <c r="H65" s="50"/>
      <c r="I65" s="55"/>
      <c r="J65" s="55"/>
      <c r="K65" s="55"/>
      <c r="L65" s="55"/>
      <c r="M65" s="55"/>
      <c r="N65" s="55"/>
      <c r="O65" s="55"/>
      <c r="P65" s="55"/>
      <c r="Q65" s="46"/>
      <c r="R65" s="46"/>
      <c r="S65" s="46"/>
      <c r="T65" s="4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19"/>
      <c r="BF65" s="32"/>
      <c r="BG65" s="33"/>
      <c r="BH65" s="33"/>
      <c r="BI65" s="33"/>
      <c r="BJ65" s="33"/>
      <c r="BK65" s="33"/>
      <c r="BL65" s="33"/>
      <c r="BM65" s="48"/>
      <c r="BN65" s="48"/>
      <c r="BO65" s="48"/>
      <c r="BP65" s="48"/>
      <c r="BQ65" s="48"/>
      <c r="BR65" s="48"/>
      <c r="BS65" s="48"/>
      <c r="BT65" s="48"/>
    </row>
    <row r="66" spans="2:72" ht="16.5" customHeight="1">
      <c r="B66" s="28"/>
      <c r="F66" s="19"/>
      <c r="G66" s="48" t="str">
        <f>IF(申請書!$L$46="○", "５．代表者による全体の評価", "６．代表者による全体の評価")</f>
        <v>６．代表者による全体の評価</v>
      </c>
      <c r="H66" s="50"/>
      <c r="I66" s="49"/>
      <c r="J66" s="47"/>
      <c r="K66" s="47"/>
      <c r="L66" s="47"/>
      <c r="M66" s="47"/>
      <c r="N66" s="47"/>
      <c r="O66" s="47"/>
      <c r="P66" s="47"/>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32"/>
      <c r="BG66" s="33"/>
      <c r="BH66" s="33"/>
      <c r="BI66" s="33"/>
      <c r="BJ66" s="33"/>
      <c r="BK66" s="33"/>
      <c r="BL66" s="33"/>
      <c r="BM66" s="48"/>
      <c r="BN66" s="48"/>
      <c r="BO66" s="48"/>
      <c r="BP66" s="48"/>
      <c r="BQ66" s="48"/>
      <c r="BR66" s="48"/>
      <c r="BS66" s="48"/>
      <c r="BT66" s="48"/>
    </row>
    <row r="67" spans="2:72" ht="16.5" customHeight="1">
      <c r="B67" s="28"/>
      <c r="F67" s="19"/>
      <c r="G67" s="19"/>
      <c r="H67" s="70"/>
      <c r="I67" s="758"/>
      <c r="J67" s="758"/>
      <c r="K67" s="758"/>
      <c r="L67" s="758"/>
      <c r="M67" s="758"/>
      <c r="N67" s="758"/>
      <c r="O67" s="758"/>
      <c r="P67" s="758"/>
      <c r="Q67" s="758"/>
      <c r="R67" s="758"/>
      <c r="S67" s="758"/>
      <c r="T67" s="758"/>
      <c r="U67" s="758"/>
      <c r="V67" s="758"/>
      <c r="W67" s="758"/>
      <c r="X67" s="758"/>
      <c r="Y67" s="758"/>
      <c r="Z67" s="758"/>
      <c r="AA67" s="758"/>
      <c r="AB67" s="758"/>
      <c r="AC67" s="758"/>
      <c r="AD67" s="758"/>
      <c r="AE67" s="758"/>
      <c r="AF67" s="758"/>
      <c r="AG67" s="758"/>
      <c r="AH67" s="758"/>
      <c r="AI67" s="758"/>
      <c r="AJ67" s="758"/>
      <c r="AK67" s="758"/>
      <c r="AL67" s="758"/>
      <c r="AM67" s="758"/>
      <c r="AN67" s="758"/>
      <c r="AO67" s="758"/>
      <c r="AP67" s="758"/>
      <c r="AQ67" s="758"/>
      <c r="AR67" s="758"/>
      <c r="AS67" s="758"/>
      <c r="AT67" s="758"/>
      <c r="AU67" s="758"/>
      <c r="AV67" s="758"/>
      <c r="AW67" s="758"/>
      <c r="AX67" s="758"/>
      <c r="AY67" s="758"/>
      <c r="AZ67" s="758"/>
      <c r="BA67" s="19"/>
      <c r="BB67" s="19"/>
      <c r="BC67" s="19"/>
      <c r="BD67" s="19"/>
      <c r="BE67" s="19"/>
      <c r="BF67" s="32"/>
      <c r="BG67" s="33"/>
      <c r="BH67" s="33"/>
      <c r="BI67" s="33"/>
      <c r="BJ67" s="33"/>
      <c r="BK67" s="33"/>
      <c r="BL67" s="33"/>
      <c r="BM67" s="48"/>
      <c r="BN67" s="48"/>
      <c r="BO67" s="48"/>
      <c r="BP67" s="48"/>
      <c r="BQ67" s="48"/>
      <c r="BR67" s="48"/>
      <c r="BS67" s="48"/>
      <c r="BT67" s="48"/>
    </row>
    <row r="68" spans="2:72" ht="16.5" customHeight="1">
      <c r="B68" s="28"/>
      <c r="F68" s="19"/>
      <c r="G68" s="19"/>
      <c r="H68" s="70"/>
      <c r="I68" s="758"/>
      <c r="J68" s="758"/>
      <c r="K68" s="758"/>
      <c r="L68" s="758"/>
      <c r="M68" s="758"/>
      <c r="N68" s="758"/>
      <c r="O68" s="758"/>
      <c r="P68" s="758"/>
      <c r="Q68" s="758"/>
      <c r="R68" s="758"/>
      <c r="S68" s="758"/>
      <c r="T68" s="758"/>
      <c r="U68" s="758"/>
      <c r="V68" s="758"/>
      <c r="W68" s="758"/>
      <c r="X68" s="758"/>
      <c r="Y68" s="758"/>
      <c r="Z68" s="758"/>
      <c r="AA68" s="758"/>
      <c r="AB68" s="758"/>
      <c r="AC68" s="758"/>
      <c r="AD68" s="758"/>
      <c r="AE68" s="758"/>
      <c r="AF68" s="758"/>
      <c r="AG68" s="758"/>
      <c r="AH68" s="758"/>
      <c r="AI68" s="758"/>
      <c r="AJ68" s="758"/>
      <c r="AK68" s="758"/>
      <c r="AL68" s="758"/>
      <c r="AM68" s="758"/>
      <c r="AN68" s="758"/>
      <c r="AO68" s="758"/>
      <c r="AP68" s="758"/>
      <c r="AQ68" s="758"/>
      <c r="AR68" s="758"/>
      <c r="AS68" s="758"/>
      <c r="AT68" s="758"/>
      <c r="AU68" s="758"/>
      <c r="AV68" s="758"/>
      <c r="AW68" s="758"/>
      <c r="AX68" s="758"/>
      <c r="AY68" s="758"/>
      <c r="AZ68" s="758"/>
      <c r="BA68" s="19"/>
      <c r="BB68" s="19"/>
      <c r="BC68" s="19"/>
      <c r="BD68" s="19"/>
      <c r="BE68" s="19"/>
      <c r="BF68" s="32"/>
      <c r="BG68" s="33"/>
      <c r="BH68" s="33"/>
      <c r="BI68" s="33"/>
      <c r="BJ68" s="33"/>
      <c r="BK68" s="33"/>
      <c r="BL68" s="33"/>
      <c r="BM68" s="48"/>
      <c r="BN68" s="48"/>
      <c r="BO68" s="48"/>
      <c r="BP68" s="48"/>
      <c r="BQ68" s="48"/>
      <c r="BR68" s="48"/>
      <c r="BS68" s="48"/>
      <c r="BT68" s="48"/>
    </row>
    <row r="69" spans="2:72" ht="16.5" customHeight="1">
      <c r="B69" s="28"/>
      <c r="F69" s="19"/>
      <c r="G69" s="19"/>
      <c r="H69" s="70"/>
      <c r="I69" s="758"/>
      <c r="J69" s="758"/>
      <c r="K69" s="758"/>
      <c r="L69" s="758"/>
      <c r="M69" s="758"/>
      <c r="N69" s="758"/>
      <c r="O69" s="758"/>
      <c r="P69" s="758"/>
      <c r="Q69" s="758"/>
      <c r="R69" s="758"/>
      <c r="S69" s="758"/>
      <c r="T69" s="758"/>
      <c r="U69" s="758"/>
      <c r="V69" s="758"/>
      <c r="W69" s="758"/>
      <c r="X69" s="758"/>
      <c r="Y69" s="758"/>
      <c r="Z69" s="758"/>
      <c r="AA69" s="758"/>
      <c r="AB69" s="758"/>
      <c r="AC69" s="758"/>
      <c r="AD69" s="758"/>
      <c r="AE69" s="758"/>
      <c r="AF69" s="758"/>
      <c r="AG69" s="758"/>
      <c r="AH69" s="758"/>
      <c r="AI69" s="758"/>
      <c r="AJ69" s="758"/>
      <c r="AK69" s="758"/>
      <c r="AL69" s="758"/>
      <c r="AM69" s="758"/>
      <c r="AN69" s="758"/>
      <c r="AO69" s="758"/>
      <c r="AP69" s="758"/>
      <c r="AQ69" s="758"/>
      <c r="AR69" s="758"/>
      <c r="AS69" s="758"/>
      <c r="AT69" s="758"/>
      <c r="AU69" s="758"/>
      <c r="AV69" s="758"/>
      <c r="AW69" s="758"/>
      <c r="AX69" s="758"/>
      <c r="AY69" s="758"/>
      <c r="AZ69" s="758"/>
      <c r="BA69" s="19"/>
      <c r="BB69" s="19"/>
      <c r="BC69" s="19"/>
      <c r="BD69" s="19"/>
      <c r="BE69" s="19"/>
      <c r="BF69" s="32"/>
      <c r="BG69" s="33"/>
      <c r="BH69" s="33"/>
      <c r="BI69" s="33"/>
      <c r="BJ69" s="33"/>
      <c r="BK69" s="33"/>
      <c r="BL69" s="33"/>
      <c r="BM69" s="48"/>
      <c r="BN69" s="48"/>
      <c r="BO69" s="48"/>
      <c r="BP69" s="48"/>
      <c r="BQ69" s="48"/>
      <c r="BR69" s="48"/>
      <c r="BS69" s="48"/>
      <c r="BT69" s="48"/>
    </row>
    <row r="70" spans="2:72" ht="16.5" customHeight="1">
      <c r="B70" s="28"/>
      <c r="F70" s="19"/>
      <c r="G70" s="19"/>
      <c r="H70" s="70"/>
      <c r="I70" s="758"/>
      <c r="J70" s="758"/>
      <c r="K70" s="758"/>
      <c r="L70" s="758"/>
      <c r="M70" s="758"/>
      <c r="N70" s="758"/>
      <c r="O70" s="758"/>
      <c r="P70" s="758"/>
      <c r="Q70" s="758"/>
      <c r="R70" s="758"/>
      <c r="S70" s="758"/>
      <c r="T70" s="758"/>
      <c r="U70" s="758"/>
      <c r="V70" s="758"/>
      <c r="W70" s="758"/>
      <c r="X70" s="758"/>
      <c r="Y70" s="758"/>
      <c r="Z70" s="758"/>
      <c r="AA70" s="758"/>
      <c r="AB70" s="758"/>
      <c r="AC70" s="758"/>
      <c r="AD70" s="758"/>
      <c r="AE70" s="758"/>
      <c r="AF70" s="758"/>
      <c r="AG70" s="758"/>
      <c r="AH70" s="758"/>
      <c r="AI70" s="758"/>
      <c r="AJ70" s="758"/>
      <c r="AK70" s="758"/>
      <c r="AL70" s="758"/>
      <c r="AM70" s="758"/>
      <c r="AN70" s="758"/>
      <c r="AO70" s="758"/>
      <c r="AP70" s="758"/>
      <c r="AQ70" s="758"/>
      <c r="AR70" s="758"/>
      <c r="AS70" s="758"/>
      <c r="AT70" s="758"/>
      <c r="AU70" s="758"/>
      <c r="AV70" s="758"/>
      <c r="AW70" s="758"/>
      <c r="AX70" s="758"/>
      <c r="AY70" s="758"/>
      <c r="AZ70" s="758"/>
      <c r="BA70" s="19"/>
      <c r="BB70" s="19"/>
      <c r="BC70" s="19"/>
      <c r="BD70" s="19"/>
      <c r="BE70" s="19"/>
      <c r="BF70" s="32"/>
      <c r="BG70" s="33"/>
      <c r="BH70" s="33"/>
      <c r="BI70" s="33"/>
      <c r="BJ70" s="33"/>
      <c r="BK70" s="33"/>
      <c r="BL70" s="33"/>
      <c r="BM70" s="48"/>
      <c r="BN70" s="48"/>
      <c r="BO70" s="48"/>
      <c r="BP70" s="48"/>
      <c r="BQ70" s="48"/>
      <c r="BR70" s="48"/>
      <c r="BS70" s="48"/>
      <c r="BT70" s="48"/>
    </row>
    <row r="71" spans="2:72" ht="16.5" customHeight="1">
      <c r="B71" s="28"/>
      <c r="F71" s="51"/>
      <c r="G71" s="51"/>
      <c r="H71" s="71"/>
      <c r="I71" s="71"/>
      <c r="J71" s="71"/>
      <c r="K71" s="71"/>
      <c r="L71" s="71"/>
      <c r="M71" s="71"/>
      <c r="N71" s="71"/>
      <c r="O71" s="71"/>
      <c r="P71" s="71"/>
      <c r="Q71" s="71"/>
      <c r="R71" s="71"/>
      <c r="S71" s="71"/>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51"/>
      <c r="AZ71" s="51"/>
      <c r="BA71" s="51"/>
      <c r="BB71" s="51"/>
      <c r="BC71" s="51"/>
      <c r="BD71" s="51"/>
      <c r="BE71" s="51"/>
      <c r="BF71" s="32"/>
      <c r="BG71" s="33"/>
      <c r="BH71" s="33"/>
      <c r="BI71" s="33"/>
      <c r="BJ71" s="33"/>
      <c r="BK71" s="33"/>
      <c r="BL71" s="33"/>
      <c r="BM71" s="48"/>
      <c r="BN71" s="48"/>
      <c r="BO71" s="48"/>
      <c r="BP71" s="48"/>
      <c r="BQ71" s="48"/>
      <c r="BR71" s="48"/>
      <c r="BS71" s="48"/>
      <c r="BT71" s="48"/>
    </row>
    <row r="72" spans="2:72" ht="12" customHeight="1">
      <c r="B72" s="28"/>
      <c r="F72" s="19"/>
      <c r="G72" s="19"/>
      <c r="H72" s="50"/>
      <c r="I72" s="47"/>
      <c r="J72" s="47"/>
      <c r="K72" s="47"/>
      <c r="L72" s="47"/>
      <c r="M72" s="47"/>
      <c r="N72" s="47"/>
      <c r="O72" s="47"/>
      <c r="P72" s="47"/>
      <c r="Q72" s="51"/>
      <c r="R72" s="51"/>
      <c r="S72" s="51"/>
      <c r="T72" s="51"/>
      <c r="U72" s="51"/>
      <c r="V72" s="51"/>
      <c r="W72" s="51"/>
      <c r="X72" s="51"/>
      <c r="Y72" s="51"/>
      <c r="Z72" s="51"/>
      <c r="AA72" s="51"/>
      <c r="AB72" s="51"/>
      <c r="AC72" s="51"/>
      <c r="AD72" s="51"/>
      <c r="AE72" s="51"/>
      <c r="AF72" s="51"/>
      <c r="AG72" s="51"/>
      <c r="AH72" s="51"/>
      <c r="AI72" s="761" t="str">
        <f>IF(AP1="","",AP1)</f>
        <v/>
      </c>
      <c r="AJ72" s="762"/>
      <c r="AK72" s="762"/>
      <c r="AL72" s="762"/>
      <c r="AM72" s="762"/>
      <c r="AN72" s="762"/>
      <c r="AO72" s="762"/>
      <c r="AP72" s="762"/>
      <c r="AQ72" s="762"/>
      <c r="AR72" s="762"/>
      <c r="AS72" s="762"/>
      <c r="AT72" s="762"/>
      <c r="AU72" s="762"/>
      <c r="AV72" s="762"/>
      <c r="AW72" s="762"/>
      <c r="AX72" s="762"/>
      <c r="AY72" s="51"/>
      <c r="AZ72" s="51"/>
      <c r="BA72" s="51"/>
      <c r="BB72" s="51"/>
      <c r="BC72" s="51"/>
      <c r="BD72" s="51"/>
      <c r="BE72" s="51"/>
      <c r="BF72" s="32"/>
      <c r="BG72" s="48"/>
      <c r="BH72" s="48"/>
      <c r="BI72" s="48"/>
      <c r="BJ72" s="48"/>
      <c r="BK72" s="48"/>
      <c r="BL72" s="7"/>
      <c r="BM72" s="19"/>
      <c r="BN72" s="54"/>
      <c r="BO72" s="33"/>
      <c r="BP72" s="33"/>
      <c r="BQ72" s="33"/>
      <c r="BR72" s="33"/>
      <c r="BS72" s="33"/>
      <c r="BT72" s="33"/>
    </row>
    <row r="73" spans="2:72" ht="19.5" customHeight="1">
      <c r="B73" s="28"/>
      <c r="F73" s="19"/>
      <c r="G73" s="19"/>
      <c r="H73" s="50"/>
      <c r="I73" s="47"/>
      <c r="J73" s="47"/>
      <c r="K73" s="47"/>
      <c r="L73" s="47"/>
      <c r="M73" s="47"/>
      <c r="N73" s="47"/>
      <c r="O73" s="47"/>
      <c r="P73" s="47"/>
      <c r="Q73" s="47"/>
      <c r="R73" s="47"/>
      <c r="S73" s="47"/>
      <c r="T73" s="47"/>
      <c r="U73" s="72" t="s">
        <v>25</v>
      </c>
      <c r="V73" s="51"/>
      <c r="W73" s="51"/>
      <c r="X73" s="51"/>
      <c r="Y73" s="51"/>
      <c r="Z73" s="51"/>
      <c r="AA73" s="51"/>
      <c r="AB73" s="51"/>
      <c r="AC73" s="51"/>
      <c r="AD73" s="51"/>
      <c r="AE73" s="51"/>
      <c r="AF73" s="51"/>
      <c r="AG73" s="51"/>
      <c r="AH73" s="51"/>
      <c r="AI73" s="759" t="str">
        <f>IF(基本情報!$K$18="","",基本情報!$K$18)</f>
        <v/>
      </c>
      <c r="AJ73" s="760"/>
      <c r="AK73" s="760"/>
      <c r="AL73" s="760"/>
      <c r="AM73" s="760"/>
      <c r="AN73" s="760"/>
      <c r="AO73" s="760"/>
      <c r="AP73" s="760"/>
      <c r="AQ73" s="760"/>
      <c r="AR73" s="760"/>
      <c r="AS73" s="760"/>
      <c r="AT73" s="760"/>
      <c r="AU73" s="760"/>
      <c r="AV73" s="760"/>
      <c r="AW73" s="760"/>
      <c r="AX73" s="760"/>
      <c r="AY73" s="760"/>
      <c r="AZ73" s="760"/>
      <c r="BA73" s="760"/>
      <c r="BB73" s="760"/>
      <c r="BC73" s="760"/>
      <c r="BD73" s="29"/>
      <c r="BE73" s="19"/>
      <c r="BF73" s="32"/>
      <c r="BG73" s="33"/>
      <c r="BH73" s="33"/>
      <c r="BI73" s="33"/>
      <c r="BJ73" s="33"/>
      <c r="BK73" s="33"/>
      <c r="BL73" s="33"/>
      <c r="BM73" s="48"/>
      <c r="BN73" s="48"/>
      <c r="BO73" s="48"/>
      <c r="BP73" s="48"/>
      <c r="BQ73" s="48"/>
      <c r="BR73" s="48"/>
      <c r="BS73" s="48"/>
      <c r="BT73" s="48"/>
    </row>
    <row r="74" spans="2:72" ht="15" customHeight="1">
      <c r="B74" s="28"/>
      <c r="F74" s="19"/>
      <c r="G74" s="19"/>
      <c r="H74" s="50"/>
      <c r="I74" s="47"/>
      <c r="J74" s="47"/>
      <c r="K74" s="47"/>
      <c r="L74" s="47"/>
      <c r="M74" s="47"/>
      <c r="N74" s="47"/>
      <c r="O74" s="47"/>
      <c r="P74" s="47"/>
      <c r="Q74" s="47"/>
      <c r="R74" s="47"/>
      <c r="S74" s="47"/>
      <c r="T74" s="47"/>
      <c r="U74" s="51"/>
      <c r="V74" s="51"/>
      <c r="W74" s="51"/>
      <c r="X74" s="51"/>
      <c r="Y74" s="51"/>
      <c r="Z74" s="51"/>
      <c r="AA74" s="51"/>
      <c r="AB74" s="51"/>
      <c r="AC74" s="51"/>
      <c r="AD74" s="51"/>
      <c r="AE74" s="51"/>
      <c r="AF74" s="51"/>
      <c r="AG74" s="51"/>
      <c r="AH74" s="51"/>
      <c r="AI74" s="759" t="str">
        <f>IF(基本情報!K10="","",基本情報!K10)</f>
        <v/>
      </c>
      <c r="AJ74" s="760"/>
      <c r="AK74" s="760"/>
      <c r="AL74" s="760"/>
      <c r="AM74" s="760"/>
      <c r="AN74" s="760"/>
      <c r="AO74" s="760"/>
      <c r="AP74" s="760"/>
      <c r="AQ74" s="760"/>
      <c r="AR74" s="760"/>
      <c r="AS74" s="760"/>
      <c r="AT74" s="760"/>
      <c r="AU74" s="760"/>
      <c r="AV74" s="760"/>
      <c r="AW74" s="760"/>
      <c r="AX74" s="760"/>
      <c r="AY74" s="760"/>
      <c r="AZ74" s="760"/>
      <c r="BA74" s="760"/>
      <c r="BB74" s="760"/>
      <c r="BC74" s="760"/>
      <c r="BD74" s="73"/>
      <c r="BE74" s="19"/>
      <c r="BF74" s="32"/>
      <c r="BG74" s="33"/>
      <c r="BH74" s="33"/>
      <c r="BI74" s="33"/>
      <c r="BJ74" s="33"/>
      <c r="BK74" s="33"/>
      <c r="BL74" s="33"/>
      <c r="BM74" s="48"/>
      <c r="BN74" s="48"/>
      <c r="BO74" s="48"/>
      <c r="BP74" s="48"/>
      <c r="BQ74" s="48"/>
      <c r="BR74" s="48"/>
      <c r="BS74" s="48"/>
      <c r="BT74" s="48"/>
    </row>
    <row r="75" spans="2:72" ht="15" customHeight="1">
      <c r="B75" s="28"/>
      <c r="F75" s="19"/>
      <c r="G75" s="19"/>
      <c r="H75" s="50"/>
      <c r="I75" s="47"/>
      <c r="J75" s="47"/>
      <c r="K75" s="47"/>
      <c r="L75" s="47"/>
      <c r="M75" s="47"/>
      <c r="N75" s="47"/>
      <c r="O75" s="47"/>
      <c r="P75" s="47"/>
      <c r="Q75" s="47"/>
      <c r="R75" s="47"/>
      <c r="S75" s="47"/>
      <c r="T75" s="47"/>
      <c r="U75" s="72" t="s">
        <v>25</v>
      </c>
      <c r="V75" s="51"/>
      <c r="W75" s="51"/>
      <c r="X75" s="51"/>
      <c r="Y75" s="51"/>
      <c r="Z75" s="51"/>
      <c r="AA75" s="51"/>
      <c r="AB75" s="51"/>
      <c r="AC75" s="51"/>
      <c r="AD75" s="51"/>
      <c r="AE75" s="51"/>
      <c r="AF75" s="51"/>
      <c r="AG75" s="51"/>
      <c r="AH75" s="51"/>
      <c r="AI75" s="759" t="str">
        <f>IF(基本情報!AJ13="","",基本情報!AJ13)</f>
        <v/>
      </c>
      <c r="AJ75" s="759"/>
      <c r="AK75" s="759"/>
      <c r="AL75" s="759"/>
      <c r="AM75" s="759"/>
      <c r="AN75" s="759"/>
      <c r="AO75" s="759" t="str">
        <f>IF(基本情報!K14="","",基本情報!K14)</f>
        <v/>
      </c>
      <c r="AP75" s="759"/>
      <c r="AQ75" s="759"/>
      <c r="AR75" s="759"/>
      <c r="AS75" s="759"/>
      <c r="AT75" s="759"/>
      <c r="AU75" s="759"/>
      <c r="AV75" s="759"/>
      <c r="AW75" s="759"/>
      <c r="AX75" s="759"/>
      <c r="AY75" s="759"/>
      <c r="AZ75" s="759"/>
      <c r="BA75" s="759"/>
      <c r="BB75" s="759"/>
      <c r="BC75" s="74"/>
      <c r="BD75" s="74"/>
      <c r="BE75" s="19"/>
      <c r="BF75" s="32"/>
      <c r="BG75" s="33"/>
      <c r="BH75" s="33"/>
      <c r="BI75" s="33"/>
      <c r="BJ75" s="33"/>
      <c r="BK75" s="33"/>
      <c r="BL75" s="33"/>
      <c r="BM75" s="48"/>
      <c r="BN75" s="48"/>
      <c r="BO75" s="48"/>
      <c r="BP75" s="48"/>
      <c r="BQ75" s="48"/>
      <c r="BR75" s="48"/>
      <c r="BS75" s="48"/>
      <c r="BT75" s="48"/>
    </row>
    <row r="76" spans="2:72" ht="12" customHeight="1">
      <c r="B76" s="28"/>
      <c r="F76" s="75"/>
      <c r="G76" s="75"/>
      <c r="H76" s="75"/>
      <c r="I76" s="76"/>
      <c r="J76" s="76"/>
      <c r="K76" s="76"/>
      <c r="L76" s="76"/>
      <c r="M76" s="76"/>
      <c r="N76" s="76"/>
      <c r="O76" s="76"/>
      <c r="P76" s="76"/>
      <c r="Q76" s="76"/>
      <c r="R76" s="76"/>
      <c r="S76" s="76"/>
      <c r="T76" s="76"/>
      <c r="U76" s="76"/>
      <c r="V76" s="76"/>
      <c r="W76" s="76"/>
      <c r="X76" s="76"/>
      <c r="Y76" s="76"/>
      <c r="Z76" s="76"/>
      <c r="AA76" s="76"/>
      <c r="AB76" s="76"/>
      <c r="AC76" s="76"/>
      <c r="AD76" s="76"/>
      <c r="AE76" s="76"/>
      <c r="AF76" s="76"/>
      <c r="AG76" s="76"/>
      <c r="AH76" s="76"/>
      <c r="AI76" s="76"/>
      <c r="AJ76" s="76"/>
      <c r="AK76" s="76"/>
      <c r="AL76" s="76"/>
      <c r="AM76" s="76"/>
      <c r="AN76" s="76"/>
      <c r="AO76" s="76"/>
      <c r="AP76" s="76"/>
      <c r="AQ76" s="76"/>
      <c r="AR76" s="76"/>
      <c r="AS76" s="77"/>
      <c r="AT76" s="77"/>
      <c r="AU76" s="78"/>
      <c r="AV76" s="78"/>
      <c r="AW76" s="78"/>
      <c r="AX76" s="78"/>
      <c r="AY76" s="78"/>
      <c r="AZ76" s="78"/>
      <c r="BA76" s="78"/>
      <c r="BB76" s="76"/>
      <c r="BC76" s="19"/>
      <c r="BD76" s="19"/>
      <c r="BE76" s="19"/>
      <c r="BF76" s="32"/>
      <c r="BG76" s="33"/>
      <c r="BH76" s="33"/>
      <c r="BI76" s="33"/>
      <c r="BJ76" s="33"/>
      <c r="BK76" s="33"/>
      <c r="BL76" s="33"/>
      <c r="BM76" s="48"/>
      <c r="BN76" s="48"/>
      <c r="BO76" s="48"/>
      <c r="BP76" s="48"/>
      <c r="BQ76" s="48"/>
      <c r="BR76" s="48"/>
      <c r="BS76" s="48"/>
      <c r="BT76" s="48"/>
    </row>
    <row r="77" spans="2:72" ht="6" customHeight="1">
      <c r="B77" s="28"/>
      <c r="F77" s="50"/>
      <c r="G77" s="50"/>
      <c r="H77" s="50"/>
      <c r="I77" s="47"/>
      <c r="J77" s="47"/>
      <c r="K77" s="47"/>
      <c r="L77" s="47"/>
      <c r="M77" s="47"/>
      <c r="N77" s="47"/>
      <c r="O77" s="47"/>
      <c r="P77" s="47"/>
      <c r="Q77" s="47"/>
      <c r="R77" s="47"/>
      <c r="S77" s="47"/>
      <c r="T77" s="47"/>
      <c r="U77" s="47"/>
      <c r="V77" s="47"/>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32"/>
      <c r="BG77" s="33"/>
      <c r="BH77" s="33"/>
      <c r="BI77" s="33"/>
      <c r="BJ77" s="33"/>
      <c r="BK77" s="33"/>
      <c r="BL77" s="33"/>
    </row>
    <row r="78" spans="2:72" ht="12" customHeight="1">
      <c r="B78" s="28"/>
      <c r="E78" s="79" t="s">
        <v>171</v>
      </c>
      <c r="F78" s="80"/>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2"/>
      <c r="AS78" s="82"/>
      <c r="AT78" s="83"/>
      <c r="AU78" s="83"/>
      <c r="AV78" s="83"/>
      <c r="AW78" s="83"/>
      <c r="AX78" s="83"/>
      <c r="AY78" s="83"/>
      <c r="AZ78" s="83"/>
      <c r="BA78" s="80"/>
      <c r="BB78" s="80"/>
      <c r="BC78" s="80"/>
      <c r="BD78" s="80"/>
      <c r="BE78" s="80"/>
      <c r="BF78" s="84"/>
      <c r="BG78" s="85"/>
      <c r="BH78" s="85"/>
      <c r="BI78" s="85"/>
      <c r="BJ78" s="85"/>
      <c r="BK78" s="85"/>
      <c r="BL78" s="85"/>
      <c r="BM78" s="86"/>
      <c r="BN78" s="86"/>
      <c r="BO78" s="86"/>
      <c r="BP78" s="86"/>
      <c r="BQ78" s="86"/>
      <c r="BR78" s="86"/>
      <c r="BS78" s="86"/>
      <c r="BT78" s="86"/>
    </row>
    <row r="79" spans="2:72" ht="12" customHeight="1">
      <c r="B79" s="28"/>
      <c r="E79" s="80"/>
      <c r="F79" s="757" t="s">
        <v>247</v>
      </c>
      <c r="G79" s="757"/>
      <c r="H79" s="757"/>
      <c r="I79" s="757"/>
      <c r="J79" s="757"/>
      <c r="K79" s="757"/>
      <c r="L79" s="757"/>
      <c r="M79" s="757"/>
      <c r="N79" s="757"/>
      <c r="O79" s="757"/>
      <c r="P79" s="757"/>
      <c r="Q79" s="757"/>
      <c r="R79" s="757"/>
      <c r="S79" s="757"/>
      <c r="T79" s="757"/>
      <c r="U79" s="757"/>
      <c r="V79" s="757"/>
      <c r="W79" s="757"/>
      <c r="X79" s="757"/>
      <c r="Y79" s="757"/>
      <c r="Z79" s="757"/>
      <c r="AA79" s="757"/>
      <c r="AB79" s="757"/>
      <c r="AC79" s="757"/>
      <c r="AD79" s="757"/>
      <c r="AE79" s="757"/>
      <c r="AF79" s="757"/>
      <c r="AG79" s="757"/>
      <c r="AH79" s="757"/>
      <c r="AI79" s="757"/>
      <c r="AJ79" s="757"/>
      <c r="AK79" s="757"/>
      <c r="AL79" s="757"/>
      <c r="AM79" s="757"/>
      <c r="AN79" s="757"/>
      <c r="AO79" s="757"/>
      <c r="AP79" s="757"/>
      <c r="AQ79" s="757"/>
      <c r="AR79" s="757"/>
      <c r="AS79" s="757"/>
      <c r="AT79" s="757"/>
      <c r="AU79" s="757"/>
      <c r="AV79" s="757"/>
      <c r="AW79" s="757"/>
      <c r="AX79" s="757"/>
      <c r="AY79" s="757"/>
      <c r="AZ79" s="757"/>
      <c r="BA79" s="757"/>
      <c r="BB79" s="757"/>
      <c r="BC79" s="80"/>
      <c r="BD79" s="80"/>
      <c r="BE79" s="80"/>
      <c r="BF79" s="84"/>
      <c r="BG79" s="85"/>
      <c r="BH79" s="85"/>
      <c r="BI79" s="85"/>
      <c r="BJ79" s="85"/>
      <c r="BK79" s="85"/>
      <c r="BL79" s="85"/>
      <c r="BM79" s="86"/>
      <c r="BN79" s="86"/>
      <c r="BO79" s="86"/>
      <c r="BP79" s="86"/>
      <c r="BQ79" s="86"/>
      <c r="BR79" s="86"/>
      <c r="BS79" s="86"/>
      <c r="BT79" s="86"/>
    </row>
    <row r="80" spans="2:72" ht="12" customHeight="1">
      <c r="B80" s="28"/>
      <c r="E80" s="80"/>
      <c r="F80" s="757"/>
      <c r="G80" s="757"/>
      <c r="H80" s="757"/>
      <c r="I80" s="757"/>
      <c r="J80" s="757"/>
      <c r="K80" s="757"/>
      <c r="L80" s="757"/>
      <c r="M80" s="757"/>
      <c r="N80" s="757"/>
      <c r="O80" s="757"/>
      <c r="P80" s="757"/>
      <c r="Q80" s="757"/>
      <c r="R80" s="757"/>
      <c r="S80" s="757"/>
      <c r="T80" s="757"/>
      <c r="U80" s="757"/>
      <c r="V80" s="757"/>
      <c r="W80" s="757"/>
      <c r="X80" s="757"/>
      <c r="Y80" s="757"/>
      <c r="Z80" s="757"/>
      <c r="AA80" s="757"/>
      <c r="AB80" s="757"/>
      <c r="AC80" s="757"/>
      <c r="AD80" s="757"/>
      <c r="AE80" s="757"/>
      <c r="AF80" s="757"/>
      <c r="AG80" s="757"/>
      <c r="AH80" s="757"/>
      <c r="AI80" s="757"/>
      <c r="AJ80" s="757"/>
      <c r="AK80" s="757"/>
      <c r="AL80" s="757"/>
      <c r="AM80" s="757"/>
      <c r="AN80" s="757"/>
      <c r="AO80" s="757"/>
      <c r="AP80" s="757"/>
      <c r="AQ80" s="757"/>
      <c r="AR80" s="757"/>
      <c r="AS80" s="757"/>
      <c r="AT80" s="757"/>
      <c r="AU80" s="757"/>
      <c r="AV80" s="757"/>
      <c r="AW80" s="757"/>
      <c r="AX80" s="757"/>
      <c r="AY80" s="757"/>
      <c r="AZ80" s="757"/>
      <c r="BA80" s="757"/>
      <c r="BB80" s="757"/>
      <c r="BC80" s="80"/>
      <c r="BD80" s="80"/>
      <c r="BE80" s="80"/>
      <c r="BF80" s="84"/>
      <c r="BG80" s="85"/>
      <c r="BH80" s="85"/>
      <c r="BI80" s="85"/>
      <c r="BJ80" s="85"/>
      <c r="BK80" s="85"/>
      <c r="BL80" s="85"/>
      <c r="BM80" s="86"/>
      <c r="BN80" s="86"/>
      <c r="BO80" s="86"/>
      <c r="BP80" s="86"/>
      <c r="BQ80" s="86"/>
      <c r="BR80" s="86"/>
      <c r="BS80" s="86"/>
      <c r="BT80" s="86"/>
    </row>
    <row r="81" spans="2:72" ht="12" customHeight="1">
      <c r="B81" s="28"/>
      <c r="E81" s="80"/>
      <c r="F81" s="757"/>
      <c r="G81" s="757"/>
      <c r="H81" s="757"/>
      <c r="I81" s="757"/>
      <c r="J81" s="757"/>
      <c r="K81" s="757"/>
      <c r="L81" s="757"/>
      <c r="M81" s="757"/>
      <c r="N81" s="757"/>
      <c r="O81" s="757"/>
      <c r="P81" s="757"/>
      <c r="Q81" s="757"/>
      <c r="R81" s="757"/>
      <c r="S81" s="757"/>
      <c r="T81" s="757"/>
      <c r="U81" s="757"/>
      <c r="V81" s="757"/>
      <c r="W81" s="757"/>
      <c r="X81" s="757"/>
      <c r="Y81" s="757"/>
      <c r="Z81" s="757"/>
      <c r="AA81" s="757"/>
      <c r="AB81" s="757"/>
      <c r="AC81" s="757"/>
      <c r="AD81" s="757"/>
      <c r="AE81" s="757"/>
      <c r="AF81" s="757"/>
      <c r="AG81" s="757"/>
      <c r="AH81" s="757"/>
      <c r="AI81" s="757"/>
      <c r="AJ81" s="757"/>
      <c r="AK81" s="757"/>
      <c r="AL81" s="757"/>
      <c r="AM81" s="757"/>
      <c r="AN81" s="757"/>
      <c r="AO81" s="757"/>
      <c r="AP81" s="757"/>
      <c r="AQ81" s="757"/>
      <c r="AR81" s="757"/>
      <c r="AS81" s="757"/>
      <c r="AT81" s="757"/>
      <c r="AU81" s="757"/>
      <c r="AV81" s="757"/>
      <c r="AW81" s="757"/>
      <c r="AX81" s="757"/>
      <c r="AY81" s="757"/>
      <c r="AZ81" s="757"/>
      <c r="BA81" s="757"/>
      <c r="BB81" s="757"/>
      <c r="BC81" s="80"/>
      <c r="BD81" s="80"/>
      <c r="BE81" s="80"/>
      <c r="BF81" s="84"/>
      <c r="BG81" s="85"/>
      <c r="BH81" s="85"/>
      <c r="BI81" s="85"/>
      <c r="BJ81" s="85"/>
      <c r="BK81" s="85"/>
      <c r="BL81" s="85"/>
      <c r="BM81" s="86"/>
      <c r="BN81" s="86"/>
      <c r="BO81" s="86"/>
      <c r="BP81" s="86"/>
      <c r="BQ81" s="86"/>
      <c r="BR81" s="86"/>
      <c r="BS81" s="86"/>
      <c r="BT81" s="86"/>
    </row>
    <row r="82" spans="2:72" ht="12" customHeight="1">
      <c r="B82" s="28"/>
      <c r="E82" s="80"/>
      <c r="F82" s="757"/>
      <c r="G82" s="757"/>
      <c r="H82" s="757"/>
      <c r="I82" s="757"/>
      <c r="J82" s="757"/>
      <c r="K82" s="757"/>
      <c r="L82" s="757"/>
      <c r="M82" s="757"/>
      <c r="N82" s="757"/>
      <c r="O82" s="757"/>
      <c r="P82" s="757"/>
      <c r="Q82" s="757"/>
      <c r="R82" s="757"/>
      <c r="S82" s="757"/>
      <c r="T82" s="757"/>
      <c r="U82" s="757"/>
      <c r="V82" s="757"/>
      <c r="W82" s="757"/>
      <c r="X82" s="757"/>
      <c r="Y82" s="757"/>
      <c r="Z82" s="757"/>
      <c r="AA82" s="757"/>
      <c r="AB82" s="757"/>
      <c r="AC82" s="757"/>
      <c r="AD82" s="757"/>
      <c r="AE82" s="757"/>
      <c r="AF82" s="757"/>
      <c r="AG82" s="757"/>
      <c r="AH82" s="757"/>
      <c r="AI82" s="757"/>
      <c r="AJ82" s="757"/>
      <c r="AK82" s="757"/>
      <c r="AL82" s="757"/>
      <c r="AM82" s="757"/>
      <c r="AN82" s="757"/>
      <c r="AO82" s="757"/>
      <c r="AP82" s="757"/>
      <c r="AQ82" s="757"/>
      <c r="AR82" s="757"/>
      <c r="AS82" s="757"/>
      <c r="AT82" s="757"/>
      <c r="AU82" s="757"/>
      <c r="AV82" s="757"/>
      <c r="AW82" s="757"/>
      <c r="AX82" s="757"/>
      <c r="AY82" s="757"/>
      <c r="AZ82" s="757"/>
      <c r="BA82" s="757"/>
      <c r="BB82" s="757"/>
      <c r="BC82" s="80"/>
      <c r="BD82" s="80"/>
      <c r="BE82" s="80"/>
      <c r="BF82" s="84"/>
      <c r="BG82" s="85"/>
      <c r="BH82" s="85"/>
      <c r="BI82" s="85"/>
      <c r="BJ82" s="85"/>
      <c r="BK82" s="85"/>
      <c r="BL82" s="85"/>
      <c r="BM82" s="86"/>
      <c r="BN82" s="86"/>
      <c r="BO82" s="86"/>
      <c r="BP82" s="86"/>
      <c r="BQ82" s="86"/>
      <c r="BR82" s="86"/>
      <c r="BS82" s="86"/>
      <c r="BT82" s="86"/>
    </row>
    <row r="83" spans="2:72" ht="12" customHeight="1">
      <c r="B83" s="28"/>
      <c r="E83" s="80"/>
      <c r="F83" s="757"/>
      <c r="G83" s="757"/>
      <c r="H83" s="757"/>
      <c r="I83" s="757"/>
      <c r="J83" s="757"/>
      <c r="K83" s="757"/>
      <c r="L83" s="757"/>
      <c r="M83" s="757"/>
      <c r="N83" s="757"/>
      <c r="O83" s="757"/>
      <c r="P83" s="757"/>
      <c r="Q83" s="757"/>
      <c r="R83" s="757"/>
      <c r="S83" s="757"/>
      <c r="T83" s="757"/>
      <c r="U83" s="757"/>
      <c r="V83" s="757"/>
      <c r="W83" s="757"/>
      <c r="X83" s="757"/>
      <c r="Y83" s="757"/>
      <c r="Z83" s="757"/>
      <c r="AA83" s="757"/>
      <c r="AB83" s="757"/>
      <c r="AC83" s="757"/>
      <c r="AD83" s="757"/>
      <c r="AE83" s="757"/>
      <c r="AF83" s="757"/>
      <c r="AG83" s="757"/>
      <c r="AH83" s="757"/>
      <c r="AI83" s="757"/>
      <c r="AJ83" s="757"/>
      <c r="AK83" s="757"/>
      <c r="AL83" s="757"/>
      <c r="AM83" s="757"/>
      <c r="AN83" s="757"/>
      <c r="AO83" s="757"/>
      <c r="AP83" s="757"/>
      <c r="AQ83" s="757"/>
      <c r="AR83" s="757"/>
      <c r="AS83" s="757"/>
      <c r="AT83" s="757"/>
      <c r="AU83" s="757"/>
      <c r="AV83" s="757"/>
      <c r="AW83" s="757"/>
      <c r="AX83" s="757"/>
      <c r="AY83" s="757"/>
      <c r="AZ83" s="757"/>
      <c r="BA83" s="757"/>
      <c r="BB83" s="757"/>
      <c r="BC83" s="80"/>
      <c r="BD83" s="80"/>
      <c r="BE83" s="80"/>
      <c r="BF83" s="84"/>
      <c r="BG83" s="85"/>
      <c r="BH83" s="85"/>
      <c r="BI83" s="85"/>
      <c r="BJ83" s="85"/>
      <c r="BK83" s="85"/>
      <c r="BL83" s="85"/>
      <c r="BM83" s="86"/>
      <c r="BN83" s="86"/>
      <c r="BO83" s="86"/>
      <c r="BP83" s="86"/>
      <c r="BQ83" s="86"/>
      <c r="BR83" s="86"/>
      <c r="BS83" s="86"/>
      <c r="BT83" s="86"/>
    </row>
    <row r="84" spans="2:72" ht="12" customHeight="1">
      <c r="B84" s="28"/>
      <c r="E84" s="19"/>
      <c r="F84" s="19"/>
      <c r="G84" s="755"/>
      <c r="H84" s="755"/>
      <c r="I84" s="755"/>
      <c r="J84" s="755"/>
      <c r="K84" s="755"/>
      <c r="L84" s="755"/>
      <c r="M84" s="755"/>
      <c r="N84" s="755"/>
      <c r="O84" s="755"/>
      <c r="P84" s="755"/>
      <c r="Q84" s="755"/>
      <c r="R84" s="755"/>
      <c r="S84" s="755"/>
      <c r="T84" s="755"/>
      <c r="U84" s="755"/>
      <c r="V84" s="755"/>
      <c r="W84" s="755"/>
      <c r="X84" s="42"/>
      <c r="Y84" s="756"/>
      <c r="Z84" s="756"/>
      <c r="AA84" s="756"/>
      <c r="AB84" s="756"/>
      <c r="AC84" s="756"/>
      <c r="AD84" s="756"/>
      <c r="AE84" s="756"/>
      <c r="AF84" s="756"/>
      <c r="AG84" s="756"/>
      <c r="AH84" s="756"/>
      <c r="AI84" s="756"/>
      <c r="AJ84" s="756"/>
      <c r="AK84" s="756"/>
      <c r="AL84" s="756"/>
      <c r="AM84" s="756"/>
      <c r="AN84" s="756"/>
      <c r="AO84" s="756"/>
      <c r="AP84" s="756"/>
      <c r="AQ84" s="756"/>
      <c r="AR84" s="756"/>
      <c r="AS84" s="756"/>
      <c r="AT84" s="756"/>
      <c r="AU84" s="756"/>
      <c r="AV84" s="756"/>
      <c r="AW84" s="756"/>
      <c r="AX84" s="756"/>
      <c r="AY84" s="756"/>
      <c r="AZ84" s="756"/>
      <c r="BA84" s="756"/>
      <c r="BB84" s="20"/>
      <c r="BC84" s="19"/>
      <c r="BD84" s="19"/>
      <c r="BE84" s="19"/>
      <c r="BF84" s="32"/>
      <c r="BG84" s="33"/>
      <c r="BH84" s="33"/>
      <c r="BI84" s="33"/>
      <c r="BJ84" s="33"/>
      <c r="BK84" s="33"/>
      <c r="BL84" s="33"/>
    </row>
    <row r="85" spans="2:72" ht="12" customHeight="1">
      <c r="B85" s="58"/>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64"/>
      <c r="BG85" s="33"/>
      <c r="BH85" s="33"/>
      <c r="BI85" s="33"/>
      <c r="BJ85" s="33"/>
      <c r="BK85" s="33"/>
      <c r="BL85" s="33"/>
    </row>
    <row r="86" spans="2:72" ht="12" customHeight="1">
      <c r="BF86" s="33"/>
      <c r="BG86" s="33"/>
      <c r="BH86" s="33"/>
      <c r="BI86" s="33"/>
      <c r="BJ86" s="33"/>
      <c r="BK86" s="33"/>
      <c r="BL86" s="33"/>
    </row>
    <row r="87" spans="2:72" ht="12" customHeight="1">
      <c r="BF87" s="33"/>
      <c r="BG87" s="33"/>
      <c r="BH87" s="33"/>
      <c r="BI87" s="33"/>
      <c r="BJ87" s="33"/>
      <c r="BK87" s="33"/>
      <c r="BL87" s="33"/>
    </row>
    <row r="88" spans="2:72" ht="12" customHeight="1">
      <c r="BF88" s="33"/>
      <c r="BG88" s="33"/>
      <c r="BH88" s="33"/>
      <c r="BI88" s="33"/>
      <c r="BJ88" s="33"/>
      <c r="BK88" s="33"/>
      <c r="BL88" s="33"/>
    </row>
    <row r="89" spans="2:72" ht="12" customHeight="1">
      <c r="BF89" s="33"/>
      <c r="BG89" s="33"/>
      <c r="BH89" s="33"/>
      <c r="BI89" s="33"/>
      <c r="BJ89" s="33"/>
      <c r="BK89" s="33"/>
      <c r="BL89" s="33"/>
    </row>
    <row r="90" spans="2:72" ht="12" customHeight="1">
      <c r="BF90" s="33"/>
      <c r="BG90" s="33"/>
      <c r="BH90" s="33"/>
      <c r="BI90" s="33"/>
      <c r="BJ90" s="33"/>
      <c r="BK90" s="33"/>
      <c r="BL90" s="33"/>
    </row>
    <row r="91" spans="2:72" ht="12" customHeight="1">
      <c r="BF91" s="33"/>
      <c r="BG91" s="33"/>
      <c r="BH91" s="33"/>
      <c r="BI91" s="33"/>
      <c r="BJ91" s="33"/>
      <c r="BK91" s="33"/>
      <c r="BL91" s="33"/>
    </row>
    <row r="92" spans="2:72" ht="12" customHeight="1">
      <c r="BF92" s="33"/>
      <c r="BG92" s="33"/>
      <c r="BH92" s="33"/>
      <c r="BI92" s="33"/>
      <c r="BJ92" s="33"/>
      <c r="BK92" s="33"/>
      <c r="BL92" s="33"/>
    </row>
    <row r="93" spans="2:72" ht="12" customHeight="1">
      <c r="BF93" s="33"/>
      <c r="BG93" s="33"/>
      <c r="BH93" s="33"/>
      <c r="BI93" s="33"/>
      <c r="BJ93" s="33"/>
      <c r="BK93" s="33"/>
      <c r="BL93" s="33"/>
    </row>
    <row r="94" spans="2:72" ht="12" customHeight="1">
      <c r="BF94" s="33"/>
      <c r="BG94" s="33"/>
      <c r="BH94" s="33"/>
      <c r="BI94" s="33"/>
      <c r="BJ94" s="33"/>
      <c r="BK94" s="33"/>
      <c r="BL94" s="33"/>
    </row>
    <row r="95" spans="2:72" ht="12" customHeight="1">
      <c r="BF95" s="33"/>
      <c r="BG95" s="33"/>
      <c r="BH95" s="33"/>
      <c r="BI95" s="33"/>
      <c r="BJ95" s="33"/>
      <c r="BK95" s="33"/>
      <c r="BL95" s="33"/>
    </row>
    <row r="96" spans="2:72" ht="12" customHeight="1">
      <c r="BF96" s="33"/>
      <c r="BG96" s="33"/>
      <c r="BH96" s="33"/>
      <c r="BI96" s="33"/>
      <c r="BJ96" s="33"/>
      <c r="BK96" s="33"/>
      <c r="BL96" s="33"/>
    </row>
    <row r="97" spans="58:64" ht="12" customHeight="1">
      <c r="BF97" s="33"/>
      <c r="BG97" s="33"/>
      <c r="BH97" s="33"/>
      <c r="BI97" s="33"/>
      <c r="BJ97" s="33"/>
      <c r="BK97" s="33"/>
      <c r="BL97" s="33"/>
    </row>
    <row r="98" spans="58:64" ht="12" customHeight="1">
      <c r="BF98" s="33"/>
      <c r="BG98" s="33"/>
      <c r="BH98" s="33"/>
      <c r="BI98" s="33"/>
      <c r="BJ98" s="33"/>
      <c r="BK98" s="33"/>
      <c r="BL98" s="33"/>
    </row>
    <row r="99" spans="58:64" ht="12" customHeight="1">
      <c r="BF99" s="33"/>
      <c r="BG99" s="33"/>
      <c r="BH99" s="33"/>
      <c r="BI99" s="33"/>
      <c r="BJ99" s="33"/>
      <c r="BK99" s="33"/>
      <c r="BL99" s="33"/>
    </row>
    <row r="100" spans="58:64" ht="12" customHeight="1">
      <c r="BF100" s="33"/>
      <c r="BG100" s="33"/>
      <c r="BH100" s="33"/>
      <c r="BI100" s="33"/>
      <c r="BJ100" s="33"/>
      <c r="BK100" s="33"/>
      <c r="BL100" s="33"/>
    </row>
    <row r="101" spans="58:64" ht="12" customHeight="1">
      <c r="BF101" s="33"/>
      <c r="BG101" s="33"/>
      <c r="BH101" s="33"/>
      <c r="BI101" s="33"/>
      <c r="BJ101" s="33"/>
      <c r="BK101" s="33"/>
      <c r="BL101" s="33"/>
    </row>
    <row r="102" spans="58:64" ht="12" customHeight="1">
      <c r="BF102" s="33"/>
      <c r="BG102" s="33"/>
      <c r="BH102" s="33"/>
      <c r="BI102" s="33"/>
      <c r="BJ102" s="33"/>
      <c r="BK102" s="33"/>
      <c r="BL102" s="33"/>
    </row>
    <row r="103" spans="58:64" ht="12" customHeight="1">
      <c r="BF103" s="33"/>
      <c r="BG103" s="33"/>
      <c r="BH103" s="33"/>
      <c r="BI103" s="33"/>
      <c r="BJ103" s="33"/>
      <c r="BK103" s="33"/>
      <c r="BL103" s="33"/>
    </row>
    <row r="104" spans="58:64" ht="12" customHeight="1">
      <c r="BF104" s="33"/>
      <c r="BG104" s="33"/>
      <c r="BH104" s="33"/>
      <c r="BI104" s="33"/>
      <c r="BJ104" s="33"/>
      <c r="BK104" s="33"/>
      <c r="BL104" s="33"/>
    </row>
    <row r="105" spans="58:64" ht="12" customHeight="1">
      <c r="BF105" s="33"/>
      <c r="BG105" s="33"/>
      <c r="BH105" s="33"/>
      <c r="BI105" s="33"/>
      <c r="BJ105" s="33"/>
      <c r="BK105" s="33"/>
      <c r="BL105" s="33"/>
    </row>
    <row r="106" spans="58:64" ht="12" customHeight="1">
      <c r="BF106" s="33"/>
      <c r="BG106" s="33"/>
      <c r="BH106" s="33"/>
      <c r="BI106" s="33"/>
      <c r="BJ106" s="33"/>
      <c r="BK106" s="33"/>
      <c r="BL106" s="33"/>
    </row>
    <row r="107" spans="58:64" ht="12" customHeight="1">
      <c r="BF107" s="33"/>
      <c r="BG107" s="33"/>
      <c r="BH107" s="33"/>
      <c r="BI107" s="33"/>
      <c r="BJ107" s="33"/>
      <c r="BK107" s="33"/>
      <c r="BL107" s="33"/>
    </row>
    <row r="108" spans="58:64" ht="12" customHeight="1">
      <c r="BF108" s="33"/>
      <c r="BG108" s="33"/>
      <c r="BH108" s="33"/>
      <c r="BI108" s="33"/>
      <c r="BJ108" s="33"/>
      <c r="BK108" s="33"/>
      <c r="BL108" s="33"/>
    </row>
    <row r="109" spans="58:64" ht="12" customHeight="1">
      <c r="BF109" s="33"/>
      <c r="BG109" s="33"/>
      <c r="BH109" s="33"/>
      <c r="BI109" s="33"/>
      <c r="BJ109" s="33"/>
      <c r="BK109" s="33"/>
      <c r="BL109" s="33"/>
    </row>
    <row r="110" spans="58:64" ht="12" customHeight="1">
      <c r="BF110" s="33"/>
      <c r="BG110" s="33"/>
      <c r="BH110" s="33"/>
      <c r="BI110" s="33"/>
      <c r="BJ110" s="33"/>
      <c r="BK110" s="33"/>
      <c r="BL110" s="33"/>
    </row>
    <row r="111" spans="58:64" ht="12" customHeight="1">
      <c r="BF111" s="33"/>
      <c r="BG111" s="33"/>
      <c r="BH111" s="33"/>
      <c r="BI111" s="33"/>
      <c r="BJ111" s="33"/>
      <c r="BK111" s="33"/>
      <c r="BL111" s="33"/>
    </row>
    <row r="112" spans="58:64" ht="12" hidden="1" customHeight="1">
      <c r="BF112" s="33"/>
      <c r="BG112" s="33"/>
      <c r="BH112" s="33"/>
      <c r="BI112" s="33"/>
      <c r="BJ112" s="33"/>
      <c r="BK112" s="33"/>
      <c r="BL112" s="33"/>
    </row>
    <row r="113" spans="58:64" ht="12" hidden="1" customHeight="1">
      <c r="BF113" s="33"/>
      <c r="BG113" s="33"/>
      <c r="BH113" s="33"/>
      <c r="BI113" s="33"/>
      <c r="BJ113" s="33"/>
      <c r="BK113" s="33"/>
      <c r="BL113" s="33"/>
    </row>
    <row r="114" spans="58:64" ht="12" hidden="1" customHeight="1">
      <c r="BF114" s="33"/>
      <c r="BG114" s="33"/>
      <c r="BH114" s="33"/>
      <c r="BI114" s="33"/>
      <c r="BJ114" s="33"/>
      <c r="BK114" s="33"/>
      <c r="BL114" s="33"/>
    </row>
    <row r="115" spans="58:64" ht="12" hidden="1" customHeight="1">
      <c r="BF115" s="33"/>
      <c r="BG115" s="33"/>
      <c r="BH115" s="33"/>
      <c r="BI115" s="33"/>
      <c r="BJ115" s="33"/>
      <c r="BK115" s="33"/>
      <c r="BL115" s="33"/>
    </row>
    <row r="116" spans="58:64" ht="12" hidden="1" customHeight="1">
      <c r="BF116" s="33"/>
      <c r="BG116" s="33"/>
      <c r="BH116" s="33"/>
      <c r="BI116" s="33"/>
      <c r="BJ116" s="33"/>
      <c r="BK116" s="33"/>
      <c r="BL116" s="33"/>
    </row>
    <row r="117" spans="58:64" ht="12" hidden="1" customHeight="1">
      <c r="BF117" s="33"/>
      <c r="BG117" s="33"/>
      <c r="BH117" s="33"/>
      <c r="BI117" s="33"/>
      <c r="BJ117" s="33"/>
      <c r="BK117" s="33"/>
      <c r="BL117" s="33"/>
    </row>
    <row r="118" spans="58:64" ht="12" hidden="1" customHeight="1">
      <c r="BF118" s="33"/>
      <c r="BG118" s="33"/>
      <c r="BH118" s="33"/>
      <c r="BI118" s="33"/>
      <c r="BJ118" s="33"/>
      <c r="BK118" s="33"/>
      <c r="BL118" s="33"/>
    </row>
    <row r="119" spans="58:64" ht="12" hidden="1" customHeight="1">
      <c r="BF119" s="33"/>
      <c r="BG119" s="33"/>
      <c r="BH119" s="33"/>
      <c r="BI119" s="33"/>
      <c r="BJ119" s="33"/>
      <c r="BK119" s="33"/>
      <c r="BL119" s="33"/>
    </row>
    <row r="120" spans="58:64" ht="12" hidden="1" customHeight="1">
      <c r="BF120" s="33"/>
      <c r="BG120" s="33"/>
      <c r="BH120" s="33"/>
      <c r="BI120" s="33"/>
      <c r="BJ120" s="33"/>
      <c r="BK120" s="33"/>
      <c r="BL120" s="33"/>
    </row>
    <row r="121" spans="58:64" ht="12" hidden="1" customHeight="1">
      <c r="BF121" s="33"/>
      <c r="BG121" s="33"/>
      <c r="BH121" s="33"/>
      <c r="BI121" s="33"/>
      <c r="BJ121" s="33"/>
      <c r="BK121" s="33"/>
      <c r="BL121" s="33"/>
    </row>
    <row r="122" spans="58:64" ht="12" hidden="1" customHeight="1">
      <c r="BF122" s="33"/>
      <c r="BG122" s="33"/>
      <c r="BH122" s="33"/>
      <c r="BI122" s="33"/>
      <c r="BJ122" s="33"/>
      <c r="BK122" s="33"/>
      <c r="BL122" s="33"/>
    </row>
    <row r="123" spans="58:64" ht="12" hidden="1" customHeight="1">
      <c r="BF123" s="33"/>
      <c r="BG123" s="33"/>
      <c r="BH123" s="33"/>
      <c r="BI123" s="33"/>
      <c r="BJ123" s="33"/>
      <c r="BK123" s="33"/>
      <c r="BL123" s="33"/>
    </row>
    <row r="124" spans="58:64" ht="12" hidden="1" customHeight="1">
      <c r="BF124" s="33"/>
      <c r="BG124" s="33"/>
      <c r="BH124" s="33"/>
      <c r="BI124" s="33"/>
      <c r="BJ124" s="33"/>
      <c r="BK124" s="33"/>
      <c r="BL124" s="33"/>
    </row>
    <row r="125" spans="58:64" ht="12" hidden="1" customHeight="1">
      <c r="BF125" s="33"/>
      <c r="BG125" s="33"/>
      <c r="BH125" s="33"/>
      <c r="BI125" s="33"/>
      <c r="BJ125" s="33"/>
      <c r="BK125" s="33"/>
      <c r="BL125" s="33"/>
    </row>
    <row r="126" spans="58:64" ht="12" hidden="1" customHeight="1">
      <c r="BF126" s="33"/>
      <c r="BG126" s="33"/>
      <c r="BH126" s="33"/>
      <c r="BI126" s="33"/>
      <c r="BJ126" s="33"/>
      <c r="BK126" s="33"/>
      <c r="BL126" s="33"/>
    </row>
    <row r="127" spans="58:64" ht="12" hidden="1" customHeight="1">
      <c r="BF127" s="33"/>
      <c r="BG127" s="33"/>
      <c r="BH127" s="33"/>
      <c r="BI127" s="33"/>
      <c r="BJ127" s="33"/>
      <c r="BK127" s="33"/>
      <c r="BL127" s="33"/>
    </row>
    <row r="128" spans="58:64" ht="12" hidden="1" customHeight="1">
      <c r="BF128" s="33"/>
      <c r="BG128" s="33"/>
      <c r="BH128" s="33"/>
      <c r="BI128" s="33"/>
      <c r="BJ128" s="33"/>
      <c r="BK128" s="33"/>
      <c r="BL128" s="33"/>
    </row>
    <row r="129" spans="58:64" ht="12" hidden="1" customHeight="1">
      <c r="BF129" s="33"/>
      <c r="BG129" s="33"/>
      <c r="BH129" s="33"/>
      <c r="BI129" s="33"/>
      <c r="BJ129" s="33"/>
      <c r="BK129" s="33"/>
      <c r="BL129" s="33"/>
    </row>
    <row r="130" spans="58:64" ht="12" hidden="1" customHeight="1">
      <c r="BF130" s="33"/>
      <c r="BG130" s="33"/>
      <c r="BH130" s="33"/>
      <c r="BI130" s="33"/>
      <c r="BJ130" s="33"/>
      <c r="BK130" s="33"/>
      <c r="BL130" s="33"/>
    </row>
    <row r="131" spans="58:64" ht="12" hidden="1" customHeight="1">
      <c r="BF131" s="33"/>
      <c r="BG131" s="33"/>
      <c r="BH131" s="33"/>
      <c r="BI131" s="33"/>
      <c r="BJ131" s="33"/>
      <c r="BK131" s="33"/>
      <c r="BL131" s="33"/>
    </row>
    <row r="132" spans="58:64" ht="12" hidden="1" customHeight="1">
      <c r="BF132" s="33"/>
      <c r="BG132" s="33"/>
      <c r="BH132" s="33"/>
      <c r="BI132" s="33"/>
      <c r="BJ132" s="33"/>
      <c r="BK132" s="33"/>
      <c r="BL132" s="33"/>
    </row>
    <row r="133" spans="58:64" ht="12" hidden="1" customHeight="1">
      <c r="BF133" s="33"/>
      <c r="BG133" s="33"/>
      <c r="BH133" s="33"/>
      <c r="BI133" s="33"/>
      <c r="BJ133" s="33"/>
      <c r="BK133" s="33"/>
      <c r="BL133" s="33"/>
    </row>
    <row r="134" spans="58:64" ht="12" hidden="1" customHeight="1">
      <c r="BF134" s="33"/>
      <c r="BG134" s="33"/>
      <c r="BH134" s="33"/>
      <c r="BI134" s="33"/>
      <c r="BJ134" s="33"/>
      <c r="BK134" s="33"/>
      <c r="BL134" s="33"/>
    </row>
    <row r="135" spans="58:64" ht="12" hidden="1" customHeight="1">
      <c r="BF135" s="33"/>
      <c r="BG135" s="33"/>
      <c r="BH135" s="33"/>
      <c r="BI135" s="33"/>
      <c r="BJ135" s="33"/>
      <c r="BK135" s="33"/>
      <c r="BL135" s="33"/>
    </row>
    <row r="136" spans="58:64" ht="12" hidden="1" customHeight="1">
      <c r="BF136" s="33"/>
      <c r="BG136" s="33"/>
      <c r="BH136" s="33"/>
      <c r="BI136" s="33"/>
      <c r="BJ136" s="33"/>
      <c r="BK136" s="33"/>
      <c r="BL136" s="33"/>
    </row>
    <row r="137" spans="58:64" ht="12" hidden="1" customHeight="1">
      <c r="BF137" s="33"/>
      <c r="BG137" s="33"/>
      <c r="BH137" s="33"/>
      <c r="BI137" s="33"/>
      <c r="BJ137" s="33"/>
      <c r="BK137" s="33"/>
      <c r="BL137" s="33"/>
    </row>
    <row r="138" spans="58:64" ht="12" hidden="1" customHeight="1">
      <c r="BF138" s="33"/>
      <c r="BG138" s="33"/>
      <c r="BH138" s="33"/>
      <c r="BI138" s="33"/>
      <c r="BJ138" s="33"/>
      <c r="BK138" s="33"/>
      <c r="BL138" s="33"/>
    </row>
    <row r="139" spans="58:64" ht="12" hidden="1" customHeight="1">
      <c r="BF139" s="33"/>
      <c r="BG139" s="33"/>
      <c r="BH139" s="33"/>
      <c r="BI139" s="33"/>
      <c r="BJ139" s="33"/>
      <c r="BK139" s="33"/>
      <c r="BL139" s="33"/>
    </row>
    <row r="140" spans="58:64" ht="12" hidden="1" customHeight="1">
      <c r="BF140" s="33"/>
      <c r="BG140" s="33"/>
      <c r="BH140" s="33"/>
      <c r="BI140" s="33"/>
      <c r="BJ140" s="33"/>
      <c r="BK140" s="33"/>
      <c r="BL140" s="33"/>
    </row>
    <row r="141" spans="58:64" ht="12" hidden="1" customHeight="1">
      <c r="BF141" s="33"/>
      <c r="BG141" s="33"/>
      <c r="BH141" s="33"/>
      <c r="BI141" s="33"/>
      <c r="BJ141" s="33"/>
      <c r="BK141" s="33"/>
      <c r="BL141" s="33"/>
    </row>
    <row r="142" spans="58:64" ht="15.75" customHeight="1">
      <c r="BF142" s="33"/>
      <c r="BG142" s="33"/>
      <c r="BH142" s="33"/>
      <c r="BI142" s="33"/>
      <c r="BJ142" s="33"/>
      <c r="BK142" s="33"/>
      <c r="BL142" s="33"/>
    </row>
    <row r="143" spans="58:64" ht="15.75" customHeight="1">
      <c r="BF143" s="33"/>
      <c r="BG143" s="33"/>
      <c r="BH143" s="33"/>
      <c r="BI143" s="33"/>
      <c r="BJ143" s="33"/>
      <c r="BK143" s="33"/>
      <c r="BL143" s="33"/>
    </row>
    <row r="144" spans="58:64" ht="15.75" customHeight="1">
      <c r="BF144" s="33"/>
      <c r="BG144" s="33"/>
      <c r="BH144" s="33"/>
      <c r="BI144" s="33"/>
      <c r="BJ144" s="33"/>
      <c r="BK144" s="33"/>
      <c r="BL144" s="33"/>
    </row>
    <row r="145" spans="58:64" ht="15.75" customHeight="1">
      <c r="BF145" s="33"/>
      <c r="BG145" s="33"/>
      <c r="BH145" s="33"/>
      <c r="BI145" s="33"/>
      <c r="BJ145" s="33"/>
      <c r="BK145" s="33"/>
      <c r="BL145" s="33"/>
    </row>
    <row r="146" spans="58:64" ht="15.75" customHeight="1">
      <c r="BF146" s="33"/>
      <c r="BG146" s="33"/>
      <c r="BH146" s="33"/>
      <c r="BI146" s="33"/>
      <c r="BJ146" s="33"/>
      <c r="BK146" s="33"/>
      <c r="BL146" s="33"/>
    </row>
    <row r="147" spans="58:64" ht="15.75" customHeight="1">
      <c r="BF147" s="33"/>
      <c r="BG147" s="33"/>
      <c r="BH147" s="33"/>
      <c r="BI147" s="33"/>
      <c r="BJ147" s="33"/>
      <c r="BK147" s="33"/>
      <c r="BL147" s="33"/>
    </row>
    <row r="148" spans="58:64" ht="15.75" customHeight="1">
      <c r="BF148" s="33"/>
      <c r="BG148" s="33"/>
      <c r="BH148" s="33"/>
      <c r="BI148" s="33"/>
      <c r="BJ148" s="33"/>
      <c r="BK148" s="33"/>
      <c r="BL148" s="33"/>
    </row>
    <row r="149" spans="58:64" ht="15.75" customHeight="1">
      <c r="BF149" s="33"/>
      <c r="BG149" s="33"/>
      <c r="BH149" s="33"/>
      <c r="BI149" s="33"/>
      <c r="BJ149" s="33"/>
      <c r="BK149" s="33"/>
      <c r="BL149" s="33"/>
    </row>
    <row r="150" spans="58:64" ht="15.75" customHeight="1">
      <c r="BF150" s="33"/>
      <c r="BG150" s="33"/>
      <c r="BH150" s="33"/>
      <c r="BI150" s="33"/>
      <c r="BJ150" s="33"/>
      <c r="BK150" s="33"/>
      <c r="BL150" s="33"/>
    </row>
    <row r="151" spans="58:64" ht="15.75" customHeight="1">
      <c r="BF151" s="33"/>
      <c r="BG151" s="33"/>
      <c r="BH151" s="33"/>
      <c r="BI151" s="33"/>
      <c r="BJ151" s="33"/>
      <c r="BK151" s="33"/>
      <c r="BL151" s="33"/>
    </row>
    <row r="152" spans="58:64" ht="15.75" customHeight="1">
      <c r="BF152" s="33"/>
      <c r="BG152" s="33"/>
      <c r="BH152" s="33"/>
      <c r="BI152" s="33"/>
      <c r="BJ152" s="33"/>
      <c r="BK152" s="33"/>
      <c r="BL152" s="33"/>
    </row>
    <row r="153" spans="58:64" ht="15.75" customHeight="1">
      <c r="BF153" s="33"/>
      <c r="BG153" s="33"/>
      <c r="BH153" s="33"/>
      <c r="BI153" s="33"/>
      <c r="BJ153" s="33"/>
      <c r="BK153" s="33"/>
      <c r="BL153" s="33"/>
    </row>
    <row r="154" spans="58:64" ht="15.75" customHeight="1">
      <c r="BF154" s="33"/>
      <c r="BG154" s="33"/>
      <c r="BH154" s="33"/>
      <c r="BI154" s="33"/>
      <c r="BJ154" s="33"/>
      <c r="BK154" s="33"/>
      <c r="BL154" s="33"/>
    </row>
    <row r="155" spans="58:64" ht="15.75" customHeight="1">
      <c r="BF155" s="33"/>
      <c r="BG155" s="33"/>
      <c r="BH155" s="33"/>
      <c r="BI155" s="33"/>
      <c r="BJ155" s="33"/>
      <c r="BK155" s="33"/>
      <c r="BL155" s="33"/>
    </row>
    <row r="156" spans="58:64" ht="15.75" customHeight="1">
      <c r="BF156" s="33"/>
      <c r="BG156" s="33"/>
      <c r="BH156" s="33"/>
      <c r="BI156" s="33"/>
      <c r="BJ156" s="33"/>
      <c r="BK156" s="33"/>
      <c r="BL156" s="33"/>
    </row>
    <row r="157" spans="58:64" ht="15.75" customHeight="1">
      <c r="BF157" s="33"/>
      <c r="BG157" s="33"/>
      <c r="BH157" s="33"/>
      <c r="BI157" s="33"/>
      <c r="BJ157" s="33"/>
      <c r="BK157" s="33"/>
      <c r="BL157" s="33"/>
    </row>
    <row r="158" spans="58:64" ht="15.75" customHeight="1">
      <c r="BF158" s="33"/>
      <c r="BG158" s="33"/>
      <c r="BH158" s="33"/>
      <c r="BI158" s="33"/>
      <c r="BJ158" s="33"/>
      <c r="BK158" s="33"/>
      <c r="BL158" s="33"/>
    </row>
    <row r="159" spans="58:64" ht="15.75" customHeight="1">
      <c r="BF159" s="33"/>
      <c r="BG159" s="33"/>
      <c r="BH159" s="33"/>
      <c r="BI159" s="33"/>
      <c r="BJ159" s="33"/>
      <c r="BK159" s="33"/>
      <c r="BL159" s="33"/>
    </row>
    <row r="160" spans="58:64" ht="15.75" customHeight="1">
      <c r="BF160" s="33"/>
      <c r="BG160" s="33"/>
      <c r="BH160" s="33"/>
      <c r="BI160" s="33"/>
      <c r="BJ160" s="33"/>
      <c r="BK160" s="33"/>
      <c r="BL160" s="33"/>
    </row>
    <row r="161" spans="58:64" ht="15.75" customHeight="1">
      <c r="BF161" s="33"/>
      <c r="BG161" s="33"/>
      <c r="BH161" s="33"/>
      <c r="BI161" s="33"/>
      <c r="BJ161" s="33"/>
      <c r="BK161" s="33"/>
      <c r="BL161" s="33"/>
    </row>
    <row r="162" spans="58:64" ht="15.75" customHeight="1">
      <c r="BF162" s="33"/>
      <c r="BG162" s="33"/>
      <c r="BH162" s="33"/>
      <c r="BI162" s="33"/>
      <c r="BJ162" s="33"/>
      <c r="BK162" s="33"/>
      <c r="BL162" s="33"/>
    </row>
    <row r="163" spans="58:64" ht="15.75" customHeight="1">
      <c r="BF163" s="33"/>
      <c r="BG163" s="33"/>
      <c r="BH163" s="33"/>
      <c r="BI163" s="33"/>
      <c r="BJ163" s="33"/>
      <c r="BK163" s="33"/>
      <c r="BL163" s="33"/>
    </row>
    <row r="164" spans="58:64" ht="15.75" customHeight="1">
      <c r="BF164" s="33"/>
      <c r="BG164" s="33"/>
      <c r="BH164" s="33"/>
      <c r="BI164" s="33"/>
      <c r="BJ164" s="33"/>
      <c r="BK164" s="33"/>
      <c r="BL164" s="33"/>
    </row>
    <row r="165" spans="58:64" ht="15.75" customHeight="1">
      <c r="BF165" s="33"/>
      <c r="BG165" s="33"/>
      <c r="BH165" s="33"/>
      <c r="BI165" s="33"/>
      <c r="BJ165" s="33"/>
      <c r="BK165" s="33"/>
      <c r="BL165" s="33"/>
    </row>
    <row r="166" spans="58:64" ht="15.75" customHeight="1">
      <c r="BF166" s="33"/>
      <c r="BG166" s="33"/>
      <c r="BH166" s="33"/>
      <c r="BI166" s="33"/>
      <c r="BJ166" s="33"/>
      <c r="BK166" s="33"/>
      <c r="BL166" s="33"/>
    </row>
    <row r="167" spans="58:64" ht="15.75" customHeight="1">
      <c r="BF167" s="33"/>
      <c r="BG167" s="33"/>
      <c r="BH167" s="33"/>
      <c r="BI167" s="33"/>
      <c r="BJ167" s="33"/>
      <c r="BK167" s="33"/>
      <c r="BL167" s="33"/>
    </row>
    <row r="168" spans="58:64" ht="15.75" customHeight="1">
      <c r="BF168" s="33"/>
      <c r="BG168" s="33"/>
      <c r="BH168" s="33"/>
      <c r="BI168" s="33"/>
      <c r="BJ168" s="33"/>
      <c r="BK168" s="33"/>
      <c r="BL168" s="33"/>
    </row>
    <row r="169" spans="58:64" ht="15.75" customHeight="1">
      <c r="BF169" s="33"/>
      <c r="BG169" s="33"/>
      <c r="BH169" s="33"/>
      <c r="BI169" s="33"/>
      <c r="BJ169" s="33"/>
      <c r="BK169" s="33"/>
      <c r="BL169" s="33"/>
    </row>
    <row r="170" spans="58:64" ht="15.75" customHeight="1">
      <c r="BF170" s="33"/>
      <c r="BG170" s="33"/>
      <c r="BH170" s="33"/>
      <c r="BI170" s="33"/>
      <c r="BJ170" s="33"/>
      <c r="BK170" s="33"/>
      <c r="BL170" s="33"/>
    </row>
    <row r="171" spans="58:64" ht="15.75" customHeight="1">
      <c r="BF171" s="33"/>
      <c r="BG171" s="33"/>
      <c r="BH171" s="33"/>
      <c r="BI171" s="33"/>
      <c r="BJ171" s="33"/>
      <c r="BK171" s="33"/>
      <c r="BL171" s="33"/>
    </row>
    <row r="172" spans="58:64" ht="15.75" customHeight="1">
      <c r="BF172" s="33"/>
      <c r="BG172" s="33"/>
      <c r="BH172" s="33"/>
      <c r="BI172" s="33"/>
      <c r="BJ172" s="33"/>
      <c r="BK172" s="33"/>
      <c r="BL172" s="33"/>
    </row>
    <row r="173" spans="58:64" ht="15.75" customHeight="1">
      <c r="BF173" s="33"/>
      <c r="BG173" s="33"/>
      <c r="BH173" s="33"/>
      <c r="BI173" s="33"/>
      <c r="BJ173" s="33"/>
      <c r="BK173" s="33"/>
      <c r="BL173" s="33"/>
    </row>
    <row r="174" spans="58:64" ht="15.75" customHeight="1">
      <c r="BF174" s="33"/>
      <c r="BG174" s="33"/>
      <c r="BH174" s="33"/>
      <c r="BI174" s="33"/>
      <c r="BJ174" s="33"/>
      <c r="BK174" s="33"/>
      <c r="BL174" s="33"/>
    </row>
    <row r="175" spans="58:64" ht="15.75" customHeight="1">
      <c r="BF175" s="33"/>
      <c r="BG175" s="33"/>
      <c r="BH175" s="33"/>
      <c r="BI175" s="33"/>
      <c r="BJ175" s="33"/>
      <c r="BK175" s="33"/>
      <c r="BL175" s="33"/>
    </row>
    <row r="176" spans="58:64" ht="15.75" customHeight="1">
      <c r="BF176" s="33"/>
      <c r="BG176" s="33"/>
      <c r="BH176" s="33"/>
      <c r="BI176" s="33"/>
      <c r="BJ176" s="33"/>
      <c r="BK176" s="33"/>
      <c r="BL176" s="33"/>
    </row>
    <row r="177" spans="58:64" ht="15.75" customHeight="1">
      <c r="BF177" s="33"/>
      <c r="BG177" s="33"/>
      <c r="BH177" s="33"/>
      <c r="BI177" s="33"/>
      <c r="BJ177" s="33"/>
      <c r="BK177" s="33"/>
      <c r="BL177" s="33"/>
    </row>
    <row r="178" spans="58:64" ht="15.75" customHeight="1">
      <c r="BF178" s="33"/>
      <c r="BG178" s="33"/>
      <c r="BH178" s="33"/>
      <c r="BI178" s="33"/>
      <c r="BJ178" s="33"/>
      <c r="BK178" s="33"/>
      <c r="BL178" s="33"/>
    </row>
    <row r="179" spans="58:64" ht="15.75" customHeight="1">
      <c r="BF179" s="33"/>
      <c r="BG179" s="33"/>
      <c r="BH179" s="33"/>
      <c r="BI179" s="33"/>
      <c r="BJ179" s="33"/>
      <c r="BK179" s="33"/>
      <c r="BL179" s="33"/>
    </row>
    <row r="180" spans="58:64" ht="15.75" customHeight="1">
      <c r="BF180" s="33"/>
      <c r="BG180" s="33"/>
      <c r="BH180" s="33"/>
      <c r="BI180" s="33"/>
      <c r="BJ180" s="33"/>
      <c r="BK180" s="33"/>
      <c r="BL180" s="33"/>
    </row>
    <row r="181" spans="58:64" ht="15.75" customHeight="1">
      <c r="BF181" s="33"/>
      <c r="BG181" s="33"/>
      <c r="BH181" s="33"/>
      <c r="BI181" s="33"/>
      <c r="BJ181" s="33"/>
      <c r="BK181" s="33"/>
      <c r="BL181" s="33"/>
    </row>
    <row r="182" spans="58:64" ht="15.75" customHeight="1">
      <c r="BF182" s="33"/>
      <c r="BG182" s="33"/>
      <c r="BH182" s="33"/>
      <c r="BI182" s="33"/>
      <c r="BJ182" s="33"/>
      <c r="BK182" s="33"/>
      <c r="BL182" s="33"/>
    </row>
    <row r="183" spans="58:64" ht="15.75" customHeight="1">
      <c r="BF183" s="33"/>
      <c r="BG183" s="33"/>
      <c r="BH183" s="33"/>
      <c r="BI183" s="33"/>
      <c r="BJ183" s="33"/>
      <c r="BK183" s="33"/>
      <c r="BL183" s="33"/>
    </row>
    <row r="184" spans="58:64" ht="15.75" customHeight="1">
      <c r="BF184" s="33"/>
      <c r="BG184" s="33"/>
      <c r="BH184" s="33"/>
      <c r="BI184" s="33"/>
      <c r="BJ184" s="33"/>
      <c r="BK184" s="33"/>
      <c r="BL184" s="33"/>
    </row>
    <row r="185" spans="58:64" ht="15.75" customHeight="1">
      <c r="BF185" s="33"/>
      <c r="BG185" s="33"/>
      <c r="BH185" s="33"/>
      <c r="BI185" s="33"/>
      <c r="BJ185" s="33"/>
      <c r="BK185" s="33"/>
      <c r="BL185" s="33"/>
    </row>
    <row r="186" spans="58:64" ht="15.75" customHeight="1">
      <c r="BF186" s="33"/>
      <c r="BG186" s="33"/>
      <c r="BH186" s="33"/>
      <c r="BI186" s="33"/>
      <c r="BJ186" s="33"/>
      <c r="BK186" s="33"/>
      <c r="BL186" s="33"/>
    </row>
    <row r="187" spans="58:64" ht="15.75" customHeight="1">
      <c r="BF187" s="33"/>
      <c r="BG187" s="33"/>
      <c r="BH187" s="33"/>
      <c r="BI187" s="33"/>
      <c r="BJ187" s="33"/>
      <c r="BK187" s="33"/>
      <c r="BL187" s="33"/>
    </row>
    <row r="188" spans="58:64" ht="15.75" customHeight="1">
      <c r="BF188" s="33"/>
      <c r="BG188" s="33"/>
      <c r="BH188" s="33"/>
      <c r="BI188" s="33"/>
      <c r="BJ188" s="33"/>
      <c r="BK188" s="33"/>
      <c r="BL188" s="33"/>
    </row>
    <row r="189" spans="58:64" ht="15.75" customHeight="1">
      <c r="BF189" s="33"/>
      <c r="BG189" s="33"/>
      <c r="BH189" s="33"/>
      <c r="BI189" s="33"/>
      <c r="BJ189" s="33"/>
      <c r="BK189" s="33"/>
      <c r="BL189" s="33"/>
    </row>
    <row r="190" spans="58:64" ht="15.75" customHeight="1">
      <c r="BF190" s="33"/>
      <c r="BG190" s="33"/>
      <c r="BH190" s="33"/>
      <c r="BI190" s="33"/>
      <c r="BJ190" s="33"/>
      <c r="BK190" s="33"/>
      <c r="BL190" s="33"/>
    </row>
    <row r="191" spans="58:64" ht="15.75" customHeight="1">
      <c r="BF191" s="33"/>
      <c r="BG191" s="33"/>
      <c r="BH191" s="33"/>
      <c r="BI191" s="33"/>
      <c r="BJ191" s="33"/>
      <c r="BK191" s="33"/>
      <c r="BL191" s="33"/>
    </row>
    <row r="192" spans="58:64" ht="15.75" customHeight="1">
      <c r="BF192" s="33"/>
      <c r="BG192" s="33"/>
      <c r="BH192" s="33"/>
      <c r="BI192" s="33"/>
      <c r="BJ192" s="33"/>
      <c r="BK192" s="33"/>
      <c r="BL192" s="33"/>
    </row>
    <row r="193" spans="58:64" ht="15.75" customHeight="1">
      <c r="BF193" s="33"/>
      <c r="BG193" s="33"/>
      <c r="BH193" s="33"/>
      <c r="BI193" s="33"/>
      <c r="BJ193" s="33"/>
      <c r="BK193" s="33"/>
      <c r="BL193" s="33"/>
    </row>
    <row r="194" spans="58:64" ht="15.75" customHeight="1">
      <c r="BF194" s="33"/>
      <c r="BG194" s="33"/>
      <c r="BH194" s="33"/>
      <c r="BI194" s="33"/>
      <c r="BJ194" s="33"/>
      <c r="BK194" s="33"/>
      <c r="BL194" s="33"/>
    </row>
    <row r="195" spans="58:64" ht="15.75" customHeight="1">
      <c r="BF195" s="33"/>
      <c r="BG195" s="33"/>
      <c r="BH195" s="33"/>
      <c r="BI195" s="33"/>
      <c r="BJ195" s="33"/>
      <c r="BK195" s="33"/>
      <c r="BL195" s="33"/>
    </row>
    <row r="196" spans="58:64" ht="15.75" customHeight="1">
      <c r="BF196" s="33"/>
      <c r="BG196" s="33"/>
      <c r="BH196" s="33"/>
      <c r="BI196" s="33"/>
      <c r="BJ196" s="33"/>
      <c r="BK196" s="33"/>
      <c r="BL196" s="33"/>
    </row>
    <row r="197" spans="58:64" ht="15.75" customHeight="1">
      <c r="BF197" s="33"/>
      <c r="BG197" s="33"/>
      <c r="BH197" s="33"/>
      <c r="BI197" s="33"/>
      <c r="BJ197" s="33"/>
      <c r="BK197" s="33"/>
      <c r="BL197" s="33"/>
    </row>
    <row r="198" spans="58:64" ht="15.75" customHeight="1">
      <c r="BF198" s="33"/>
      <c r="BG198" s="33"/>
      <c r="BH198" s="33"/>
      <c r="BI198" s="33"/>
      <c r="BJ198" s="33"/>
      <c r="BK198" s="33"/>
      <c r="BL198" s="33"/>
    </row>
    <row r="199" spans="58:64" ht="15.75" customHeight="1">
      <c r="BF199" s="33"/>
      <c r="BG199" s="33"/>
      <c r="BH199" s="33"/>
      <c r="BI199" s="33"/>
      <c r="BJ199" s="33"/>
      <c r="BK199" s="33"/>
      <c r="BL199" s="33"/>
    </row>
    <row r="200" spans="58:64" ht="15.75" customHeight="1">
      <c r="BF200" s="33"/>
      <c r="BG200" s="33"/>
      <c r="BH200" s="33"/>
      <c r="BI200" s="33"/>
      <c r="BJ200" s="33"/>
      <c r="BK200" s="33"/>
      <c r="BL200" s="33"/>
    </row>
    <row r="201" spans="58:64" ht="15.75" customHeight="1">
      <c r="BF201" s="33"/>
      <c r="BG201" s="33"/>
      <c r="BH201" s="33"/>
      <c r="BI201" s="33"/>
      <c r="BJ201" s="33"/>
      <c r="BK201" s="33"/>
      <c r="BL201" s="33"/>
    </row>
    <row r="202" spans="58:64" ht="15.75" customHeight="1">
      <c r="BF202" s="33"/>
      <c r="BG202" s="33"/>
      <c r="BH202" s="33"/>
      <c r="BI202" s="33"/>
      <c r="BJ202" s="33"/>
      <c r="BK202" s="33"/>
      <c r="BL202" s="33"/>
    </row>
    <row r="203" spans="58:64" ht="15.75" customHeight="1">
      <c r="BF203" s="33"/>
      <c r="BG203" s="33"/>
      <c r="BH203" s="33"/>
      <c r="BI203" s="33"/>
      <c r="BJ203" s="33"/>
      <c r="BK203" s="33"/>
      <c r="BL203" s="33"/>
    </row>
    <row r="204" spans="58:64" ht="15.75" customHeight="1">
      <c r="BF204" s="33"/>
      <c r="BG204" s="33"/>
      <c r="BH204" s="33"/>
      <c r="BI204" s="33"/>
      <c r="BJ204" s="33"/>
      <c r="BK204" s="33"/>
      <c r="BL204" s="33"/>
    </row>
    <row r="205" spans="58:64" ht="15.75" customHeight="1">
      <c r="BF205" s="33"/>
      <c r="BG205" s="33"/>
      <c r="BH205" s="33"/>
      <c r="BI205" s="33"/>
      <c r="BJ205" s="33"/>
      <c r="BK205" s="33"/>
      <c r="BL205" s="33"/>
    </row>
    <row r="206" spans="58:64" ht="15.75" customHeight="1">
      <c r="BF206" s="33"/>
      <c r="BG206" s="33"/>
      <c r="BH206" s="33"/>
      <c r="BI206" s="33"/>
      <c r="BJ206" s="33"/>
      <c r="BK206" s="33"/>
      <c r="BL206" s="33"/>
    </row>
    <row r="207" spans="58:64" ht="15.75" customHeight="1">
      <c r="BF207" s="33"/>
      <c r="BG207" s="33"/>
      <c r="BH207" s="33"/>
      <c r="BI207" s="33"/>
      <c r="BJ207" s="33"/>
      <c r="BK207" s="33"/>
      <c r="BL207" s="33"/>
    </row>
    <row r="208" spans="58:64" ht="15.75" customHeight="1">
      <c r="BF208" s="33"/>
      <c r="BG208" s="33"/>
      <c r="BH208" s="33"/>
      <c r="BI208" s="33"/>
      <c r="BJ208" s="33"/>
      <c r="BK208" s="33"/>
      <c r="BL208" s="33"/>
    </row>
    <row r="209" spans="58:64" ht="15.75" customHeight="1">
      <c r="BF209" s="33"/>
      <c r="BG209" s="33"/>
      <c r="BH209" s="33"/>
      <c r="BI209" s="33"/>
      <c r="BJ209" s="33"/>
      <c r="BK209" s="33"/>
      <c r="BL209" s="33"/>
    </row>
    <row r="210" spans="58:64" ht="15.75" customHeight="1">
      <c r="BF210" s="33"/>
      <c r="BG210" s="33"/>
      <c r="BH210" s="33"/>
      <c r="BI210" s="33"/>
      <c r="BJ210" s="33"/>
      <c r="BK210" s="33"/>
      <c r="BL210" s="33"/>
    </row>
    <row r="211" spans="58:64" ht="15.75" customHeight="1">
      <c r="BF211" s="33"/>
      <c r="BG211" s="33"/>
      <c r="BH211" s="33"/>
      <c r="BI211" s="33"/>
      <c r="BJ211" s="33"/>
      <c r="BK211" s="33"/>
      <c r="BL211" s="33"/>
    </row>
    <row r="212" spans="58:64" ht="15.75" customHeight="1">
      <c r="BF212" s="33"/>
      <c r="BG212" s="33"/>
      <c r="BH212" s="33"/>
      <c r="BI212" s="33"/>
      <c r="BJ212" s="33"/>
      <c r="BK212" s="33"/>
      <c r="BL212" s="33"/>
    </row>
    <row r="213" spans="58:64" ht="15.75" customHeight="1">
      <c r="BF213" s="33"/>
      <c r="BG213" s="33"/>
      <c r="BH213" s="33"/>
      <c r="BI213" s="33"/>
      <c r="BJ213" s="33"/>
      <c r="BK213" s="33"/>
      <c r="BL213" s="33"/>
    </row>
    <row r="214" spans="58:64" ht="15.75" customHeight="1">
      <c r="BF214" s="33"/>
      <c r="BG214" s="33"/>
      <c r="BH214" s="33"/>
      <c r="BI214" s="33"/>
      <c r="BJ214" s="33"/>
      <c r="BK214" s="33"/>
      <c r="BL214" s="33"/>
    </row>
    <row r="215" spans="58:64" ht="15.75" customHeight="1">
      <c r="BF215" s="33"/>
      <c r="BG215" s="33"/>
      <c r="BH215" s="33"/>
      <c r="BI215" s="33"/>
      <c r="BJ215" s="33"/>
      <c r="BK215" s="33"/>
      <c r="BL215" s="33"/>
    </row>
    <row r="216" spans="58:64" ht="15.75" customHeight="1">
      <c r="BF216" s="33"/>
      <c r="BG216" s="33"/>
      <c r="BH216" s="33"/>
      <c r="BI216" s="33"/>
      <c r="BJ216" s="33"/>
      <c r="BK216" s="33"/>
      <c r="BL216" s="33"/>
    </row>
    <row r="217" spans="58:64" ht="15.75" customHeight="1">
      <c r="BF217" s="33"/>
      <c r="BG217" s="33"/>
      <c r="BH217" s="33"/>
      <c r="BI217" s="33"/>
      <c r="BJ217" s="33"/>
      <c r="BK217" s="33"/>
      <c r="BL217" s="33"/>
    </row>
    <row r="218" spans="58:64" ht="15.75" customHeight="1">
      <c r="BF218" s="33"/>
      <c r="BG218" s="33"/>
      <c r="BH218" s="33"/>
      <c r="BI218" s="33"/>
      <c r="BJ218" s="33"/>
      <c r="BK218" s="33"/>
      <c r="BL218" s="33"/>
    </row>
    <row r="219" spans="58:64" ht="15.75" customHeight="1">
      <c r="BF219" s="33"/>
      <c r="BG219" s="33"/>
      <c r="BH219" s="33"/>
      <c r="BI219" s="33"/>
      <c r="BJ219" s="33"/>
      <c r="BK219" s="33"/>
      <c r="BL219" s="33"/>
    </row>
    <row r="220" spans="58:64" ht="15.75" customHeight="1">
      <c r="BF220" s="33"/>
      <c r="BG220" s="33"/>
      <c r="BH220" s="33"/>
      <c r="BI220" s="33"/>
      <c r="BJ220" s="33"/>
      <c r="BK220" s="33"/>
      <c r="BL220" s="33"/>
    </row>
    <row r="221" spans="58:64" ht="15.75" customHeight="1">
      <c r="BF221" s="33"/>
      <c r="BG221" s="33"/>
      <c r="BH221" s="33"/>
      <c r="BI221" s="33"/>
      <c r="BJ221" s="33"/>
      <c r="BK221" s="33"/>
      <c r="BL221" s="33"/>
    </row>
    <row r="222" spans="58:64" ht="15.75" customHeight="1">
      <c r="BF222" s="33"/>
      <c r="BG222" s="33"/>
      <c r="BH222" s="33"/>
      <c r="BI222" s="33"/>
      <c r="BJ222" s="33"/>
      <c r="BK222" s="33"/>
      <c r="BL222" s="33"/>
    </row>
    <row r="223" spans="58:64" ht="15.75" customHeight="1">
      <c r="BF223" s="33"/>
      <c r="BG223" s="33"/>
      <c r="BH223" s="33"/>
      <c r="BI223" s="33"/>
      <c r="BJ223" s="33"/>
      <c r="BK223" s="33"/>
      <c r="BL223" s="33"/>
    </row>
    <row r="224" spans="58:64" ht="15.75" customHeight="1">
      <c r="BF224" s="33"/>
      <c r="BG224" s="33"/>
      <c r="BH224" s="33"/>
      <c r="BI224" s="33"/>
      <c r="BJ224" s="33"/>
      <c r="BK224" s="33"/>
      <c r="BL224" s="33"/>
    </row>
    <row r="225" spans="58:64" ht="15.75" customHeight="1">
      <c r="BF225" s="33"/>
      <c r="BG225" s="33"/>
      <c r="BH225" s="33"/>
      <c r="BI225" s="33"/>
      <c r="BJ225" s="33"/>
      <c r="BK225" s="33"/>
      <c r="BL225" s="33"/>
    </row>
    <row r="226" spans="58:64" ht="15.75" customHeight="1">
      <c r="BF226" s="33"/>
      <c r="BG226" s="33"/>
      <c r="BH226" s="33"/>
      <c r="BI226" s="33"/>
      <c r="BJ226" s="33"/>
      <c r="BK226" s="33"/>
      <c r="BL226" s="33"/>
    </row>
    <row r="227" spans="58:64" ht="15.75" customHeight="1">
      <c r="BF227" s="33"/>
      <c r="BG227" s="33"/>
      <c r="BH227" s="33"/>
      <c r="BI227" s="33"/>
      <c r="BJ227" s="33"/>
      <c r="BK227" s="33"/>
      <c r="BL227" s="33"/>
    </row>
    <row r="228" spans="58:64" ht="15.75" customHeight="1">
      <c r="BF228" s="33"/>
      <c r="BG228" s="33"/>
      <c r="BH228" s="33"/>
      <c r="BI228" s="33"/>
      <c r="BJ228" s="33"/>
      <c r="BK228" s="33"/>
      <c r="BL228" s="33"/>
    </row>
    <row r="229" spans="58:64" ht="15.75" customHeight="1">
      <c r="BF229" s="33"/>
      <c r="BG229" s="33"/>
      <c r="BH229" s="33"/>
      <c r="BI229" s="33"/>
      <c r="BJ229" s="33"/>
      <c r="BK229" s="33"/>
      <c r="BL229" s="33"/>
    </row>
    <row r="230" spans="58:64" ht="15.75" customHeight="1">
      <c r="BF230" s="33"/>
      <c r="BG230" s="33"/>
      <c r="BH230" s="33"/>
      <c r="BI230" s="33"/>
      <c r="BJ230" s="33"/>
      <c r="BK230" s="33"/>
      <c r="BL230" s="33"/>
    </row>
    <row r="231" spans="58:64" ht="15.75" customHeight="1">
      <c r="BF231" s="33"/>
      <c r="BG231" s="33"/>
      <c r="BH231" s="33"/>
      <c r="BI231" s="33"/>
      <c r="BJ231" s="33"/>
      <c r="BK231" s="33"/>
      <c r="BL231" s="33"/>
    </row>
    <row r="232" spans="58:64" ht="15.75" customHeight="1">
      <c r="BF232" s="33"/>
      <c r="BG232" s="33"/>
      <c r="BH232" s="33"/>
      <c r="BI232" s="33"/>
      <c r="BJ232" s="33"/>
      <c r="BK232" s="33"/>
      <c r="BL232" s="33"/>
    </row>
    <row r="233" spans="58:64" ht="15.75" customHeight="1">
      <c r="BF233" s="33"/>
      <c r="BG233" s="33"/>
      <c r="BH233" s="33"/>
      <c r="BI233" s="33"/>
      <c r="BJ233" s="33"/>
      <c r="BK233" s="33"/>
      <c r="BL233" s="33"/>
    </row>
    <row r="234" spans="58:64" ht="15.75" customHeight="1">
      <c r="BF234" s="33"/>
      <c r="BG234" s="33"/>
      <c r="BH234" s="33"/>
      <c r="BI234" s="33"/>
      <c r="BJ234" s="33"/>
      <c r="BK234" s="33"/>
      <c r="BL234" s="33"/>
    </row>
    <row r="235" spans="58:64" ht="15.75" customHeight="1">
      <c r="BF235" s="33"/>
      <c r="BG235" s="33"/>
      <c r="BH235" s="33"/>
      <c r="BI235" s="33"/>
      <c r="BJ235" s="33"/>
      <c r="BK235" s="33"/>
      <c r="BL235" s="33"/>
    </row>
    <row r="236" spans="58:64" ht="15.75" customHeight="1">
      <c r="BF236" s="33"/>
      <c r="BG236" s="33"/>
      <c r="BH236" s="33"/>
      <c r="BI236" s="33"/>
      <c r="BJ236" s="33"/>
      <c r="BK236" s="33"/>
      <c r="BL236" s="33"/>
    </row>
    <row r="237" spans="58:64" ht="15.75" customHeight="1">
      <c r="BF237" s="33"/>
      <c r="BG237" s="33"/>
      <c r="BH237" s="33"/>
      <c r="BI237" s="33"/>
      <c r="BJ237" s="33"/>
      <c r="BK237" s="33"/>
      <c r="BL237" s="33"/>
    </row>
    <row r="238" spans="58:64" ht="15.75" customHeight="1">
      <c r="BF238" s="33"/>
      <c r="BG238" s="33"/>
      <c r="BH238" s="33"/>
      <c r="BI238" s="33"/>
      <c r="BJ238" s="33"/>
      <c r="BK238" s="33"/>
      <c r="BL238" s="33"/>
    </row>
    <row r="239" spans="58:64" ht="15.75" customHeight="1">
      <c r="BF239" s="33"/>
      <c r="BG239" s="33"/>
      <c r="BH239" s="33"/>
      <c r="BI239" s="33"/>
      <c r="BJ239" s="33"/>
      <c r="BK239" s="33"/>
      <c r="BL239" s="33"/>
    </row>
    <row r="240" spans="58:64" ht="15.75" customHeight="1">
      <c r="BF240" s="33"/>
      <c r="BG240" s="33"/>
      <c r="BH240" s="33"/>
      <c r="BI240" s="33"/>
      <c r="BJ240" s="33"/>
      <c r="BK240" s="33"/>
      <c r="BL240" s="33"/>
    </row>
    <row r="241" spans="58:64" ht="15.75" customHeight="1">
      <c r="BF241" s="33"/>
      <c r="BG241" s="33"/>
      <c r="BH241" s="33"/>
      <c r="BI241" s="33"/>
      <c r="BJ241" s="33"/>
      <c r="BK241" s="33"/>
      <c r="BL241" s="33"/>
    </row>
    <row r="242" spans="58:64" ht="15.75" customHeight="1">
      <c r="BF242" s="33"/>
      <c r="BG242" s="33"/>
      <c r="BH242" s="33"/>
      <c r="BI242" s="33"/>
      <c r="BJ242" s="33"/>
      <c r="BK242" s="33"/>
      <c r="BL242" s="33"/>
    </row>
    <row r="243" spans="58:64" ht="15.75" customHeight="1">
      <c r="BF243" s="33"/>
      <c r="BG243" s="33"/>
      <c r="BH243" s="33"/>
      <c r="BI243" s="33"/>
      <c r="BJ243" s="33"/>
      <c r="BK243" s="33"/>
      <c r="BL243" s="33"/>
    </row>
    <row r="244" spans="58:64" ht="15.75" customHeight="1">
      <c r="BF244" s="33"/>
      <c r="BG244" s="33"/>
      <c r="BH244" s="33"/>
      <c r="BI244" s="33"/>
      <c r="BJ244" s="33"/>
      <c r="BK244" s="33"/>
      <c r="BL244" s="33"/>
    </row>
    <row r="245" spans="58:64" ht="15.75" customHeight="1">
      <c r="BF245" s="33"/>
      <c r="BG245" s="33"/>
      <c r="BH245" s="33"/>
      <c r="BI245" s="33"/>
      <c r="BJ245" s="33"/>
      <c r="BK245" s="33"/>
      <c r="BL245" s="33"/>
    </row>
    <row r="246" spans="58:64" ht="15.75" customHeight="1">
      <c r="BF246" s="33"/>
      <c r="BG246" s="33"/>
      <c r="BH246" s="33"/>
      <c r="BI246" s="33"/>
      <c r="BJ246" s="33"/>
      <c r="BK246" s="33"/>
      <c r="BL246" s="33"/>
    </row>
    <row r="247" spans="58:64" ht="15.75" customHeight="1">
      <c r="BF247" s="33"/>
      <c r="BG247" s="33"/>
      <c r="BH247" s="33"/>
      <c r="BI247" s="33"/>
      <c r="BJ247" s="33"/>
      <c r="BK247" s="33"/>
      <c r="BL247" s="33"/>
    </row>
    <row r="248" spans="58:64" ht="15.75" customHeight="1">
      <c r="BF248" s="33"/>
      <c r="BG248" s="33"/>
      <c r="BH248" s="33"/>
      <c r="BI248" s="33"/>
      <c r="BJ248" s="33"/>
      <c r="BK248" s="33"/>
      <c r="BL248" s="33"/>
    </row>
    <row r="249" spans="58:64" ht="15.75" customHeight="1">
      <c r="BF249" s="33"/>
      <c r="BG249" s="33"/>
      <c r="BH249" s="33"/>
      <c r="BI249" s="33"/>
      <c r="BJ249" s="33"/>
      <c r="BK249" s="33"/>
      <c r="BL249" s="33"/>
    </row>
    <row r="250" spans="58:64" ht="15.75" customHeight="1">
      <c r="BF250" s="33"/>
      <c r="BG250" s="33"/>
      <c r="BH250" s="33"/>
      <c r="BI250" s="33"/>
      <c r="BJ250" s="33"/>
      <c r="BK250" s="33"/>
      <c r="BL250" s="33"/>
    </row>
    <row r="251" spans="58:64" ht="15.75" customHeight="1">
      <c r="BF251" s="33"/>
      <c r="BG251" s="33"/>
      <c r="BH251" s="33"/>
      <c r="BI251" s="33"/>
      <c r="BJ251" s="33"/>
      <c r="BK251" s="33"/>
      <c r="BL251" s="33"/>
    </row>
    <row r="252" spans="58:64" ht="15.75" customHeight="1">
      <c r="BF252" s="33"/>
      <c r="BG252" s="33"/>
      <c r="BH252" s="33"/>
      <c r="BI252" s="33"/>
      <c r="BJ252" s="33"/>
      <c r="BK252" s="33"/>
      <c r="BL252" s="33"/>
    </row>
    <row r="253" spans="58:64" ht="15.75" customHeight="1">
      <c r="BF253" s="33"/>
      <c r="BG253" s="33"/>
      <c r="BH253" s="33"/>
      <c r="BI253" s="33"/>
      <c r="BJ253" s="33"/>
      <c r="BK253" s="33"/>
      <c r="BL253" s="33"/>
    </row>
    <row r="254" spans="58:64" ht="15.75" customHeight="1">
      <c r="BF254" s="33"/>
      <c r="BG254" s="33"/>
      <c r="BH254" s="33"/>
      <c r="BI254" s="33"/>
      <c r="BJ254" s="33"/>
      <c r="BK254" s="33"/>
      <c r="BL254" s="33"/>
    </row>
    <row r="255" spans="58:64" ht="15.75" customHeight="1">
      <c r="BF255" s="33"/>
      <c r="BG255" s="33"/>
      <c r="BH255" s="33"/>
      <c r="BI255" s="33"/>
      <c r="BJ255" s="33"/>
      <c r="BK255" s="33"/>
      <c r="BL255" s="33"/>
    </row>
    <row r="256" spans="58:64" ht="15.75" customHeight="1">
      <c r="BF256" s="33"/>
      <c r="BG256" s="33"/>
      <c r="BH256" s="33"/>
      <c r="BI256" s="33"/>
      <c r="BJ256" s="33"/>
      <c r="BK256" s="33"/>
      <c r="BL256" s="33"/>
    </row>
    <row r="257" spans="58:64" ht="15.75" customHeight="1">
      <c r="BF257" s="33"/>
      <c r="BG257" s="33"/>
      <c r="BH257" s="33"/>
      <c r="BI257" s="33"/>
      <c r="BJ257" s="33"/>
      <c r="BK257" s="33"/>
      <c r="BL257" s="33"/>
    </row>
    <row r="258" spans="58:64" ht="15.75" customHeight="1">
      <c r="BF258" s="33"/>
      <c r="BG258" s="33"/>
      <c r="BH258" s="33"/>
      <c r="BI258" s="33"/>
      <c r="BJ258" s="33"/>
      <c r="BK258" s="33"/>
      <c r="BL258" s="33"/>
    </row>
    <row r="259" spans="58:64" ht="15.75" customHeight="1">
      <c r="BF259" s="33"/>
      <c r="BG259" s="33"/>
      <c r="BH259" s="33"/>
      <c r="BI259" s="33"/>
      <c r="BJ259" s="33"/>
      <c r="BK259" s="33"/>
      <c r="BL259" s="33"/>
    </row>
    <row r="260" spans="58:64" ht="15.75" customHeight="1">
      <c r="BF260" s="33"/>
      <c r="BG260" s="33"/>
      <c r="BH260" s="33"/>
      <c r="BI260" s="33"/>
      <c r="BJ260" s="33"/>
      <c r="BK260" s="33"/>
      <c r="BL260" s="33"/>
    </row>
    <row r="261" spans="58:64" ht="15.75" customHeight="1">
      <c r="BF261" s="33"/>
      <c r="BG261" s="33"/>
      <c r="BH261" s="33"/>
      <c r="BI261" s="33"/>
      <c r="BJ261" s="33"/>
      <c r="BK261" s="33"/>
      <c r="BL261" s="33"/>
    </row>
    <row r="262" spans="58:64" ht="15.75" customHeight="1">
      <c r="BF262" s="33"/>
      <c r="BG262" s="33"/>
      <c r="BH262" s="33"/>
      <c r="BI262" s="33"/>
      <c r="BJ262" s="33"/>
      <c r="BK262" s="33"/>
      <c r="BL262" s="33"/>
    </row>
    <row r="263" spans="58:64" ht="15.75" customHeight="1">
      <c r="BF263" s="33"/>
      <c r="BG263" s="33"/>
      <c r="BH263" s="33"/>
      <c r="BI263" s="33"/>
      <c r="BJ263" s="33"/>
      <c r="BK263" s="33"/>
      <c r="BL263" s="33"/>
    </row>
    <row r="264" spans="58:64" ht="15.75" customHeight="1">
      <c r="BF264" s="33"/>
      <c r="BG264" s="33"/>
      <c r="BH264" s="33"/>
      <c r="BI264" s="33"/>
      <c r="BJ264" s="33"/>
      <c r="BK264" s="33"/>
      <c r="BL264" s="33"/>
    </row>
    <row r="265" spans="58:64" ht="15.75" customHeight="1">
      <c r="BF265" s="33"/>
      <c r="BG265" s="33"/>
      <c r="BH265" s="33"/>
      <c r="BI265" s="33"/>
      <c r="BJ265" s="33"/>
      <c r="BK265" s="33"/>
      <c r="BL265" s="33"/>
    </row>
    <row r="266" spans="58:64" ht="15.75" customHeight="1">
      <c r="BF266" s="33"/>
      <c r="BG266" s="33"/>
      <c r="BH266" s="33"/>
      <c r="BI266" s="33"/>
      <c r="BJ266" s="33"/>
      <c r="BK266" s="33"/>
      <c r="BL266" s="33"/>
    </row>
    <row r="267" spans="58:64" ht="15.75" customHeight="1">
      <c r="BF267" s="33"/>
      <c r="BG267" s="33"/>
      <c r="BH267" s="33"/>
      <c r="BI267" s="33"/>
      <c r="BJ267" s="33"/>
      <c r="BK267" s="33"/>
      <c r="BL267" s="33"/>
    </row>
    <row r="268" spans="58:64" ht="15.75" customHeight="1">
      <c r="BF268" s="33"/>
      <c r="BG268" s="33"/>
      <c r="BH268" s="33"/>
      <c r="BI268" s="33"/>
      <c r="BJ268" s="33"/>
      <c r="BK268" s="33"/>
      <c r="BL268" s="33"/>
    </row>
    <row r="269" spans="58:64" ht="15.75" customHeight="1">
      <c r="BF269" s="33"/>
      <c r="BG269" s="33"/>
      <c r="BH269" s="33"/>
      <c r="BI269" s="33"/>
      <c r="BJ269" s="33"/>
      <c r="BK269" s="33"/>
      <c r="BL269" s="33"/>
    </row>
    <row r="270" spans="58:64" ht="15.75" customHeight="1">
      <c r="BF270" s="33"/>
      <c r="BG270" s="33"/>
      <c r="BH270" s="33"/>
      <c r="BI270" s="33"/>
      <c r="BJ270" s="33"/>
      <c r="BK270" s="33"/>
      <c r="BL270" s="33"/>
    </row>
    <row r="271" spans="58:64" ht="15.75" customHeight="1">
      <c r="BF271" s="33"/>
      <c r="BG271" s="33"/>
      <c r="BH271" s="33"/>
      <c r="BI271" s="33"/>
      <c r="BJ271" s="33"/>
      <c r="BK271" s="33"/>
      <c r="BL271" s="33"/>
    </row>
    <row r="272" spans="58:64" ht="15.75" customHeight="1">
      <c r="BF272" s="33"/>
      <c r="BG272" s="33"/>
      <c r="BH272" s="33"/>
      <c r="BI272" s="33"/>
      <c r="BJ272" s="33"/>
      <c r="BK272" s="33"/>
      <c r="BL272" s="33"/>
    </row>
    <row r="273" spans="58:64" ht="15.75" customHeight="1">
      <c r="BF273" s="33"/>
      <c r="BG273" s="33"/>
      <c r="BH273" s="33"/>
      <c r="BI273" s="33"/>
      <c r="BJ273" s="33"/>
      <c r="BK273" s="33"/>
      <c r="BL273" s="33"/>
    </row>
    <row r="274" spans="58:64" ht="15.75" customHeight="1">
      <c r="BF274" s="33"/>
      <c r="BG274" s="33"/>
      <c r="BH274" s="33"/>
      <c r="BI274" s="33"/>
      <c r="BJ274" s="33"/>
      <c r="BK274" s="33"/>
      <c r="BL274" s="33"/>
    </row>
    <row r="275" spans="58:64" ht="15.75" customHeight="1">
      <c r="BF275" s="33"/>
      <c r="BG275" s="33"/>
      <c r="BH275" s="33"/>
      <c r="BI275" s="33"/>
      <c r="BJ275" s="33"/>
      <c r="BK275" s="33"/>
      <c r="BL275" s="33"/>
    </row>
    <row r="276" spans="58:64" ht="15.75" customHeight="1">
      <c r="BF276" s="33"/>
      <c r="BG276" s="33"/>
      <c r="BH276" s="33"/>
      <c r="BI276" s="33"/>
      <c r="BJ276" s="33"/>
      <c r="BK276" s="33"/>
      <c r="BL276" s="33"/>
    </row>
    <row r="277" spans="58:64" ht="15.75" customHeight="1">
      <c r="BF277" s="33"/>
      <c r="BG277" s="33"/>
      <c r="BH277" s="33"/>
      <c r="BI277" s="33"/>
      <c r="BJ277" s="33"/>
      <c r="BK277" s="33"/>
      <c r="BL277" s="33"/>
    </row>
    <row r="278" spans="58:64" ht="15.75" customHeight="1">
      <c r="BF278" s="33"/>
      <c r="BG278" s="33"/>
      <c r="BH278" s="33"/>
      <c r="BI278" s="33"/>
      <c r="BJ278" s="33"/>
      <c r="BK278" s="33"/>
      <c r="BL278" s="33"/>
    </row>
    <row r="279" spans="58:64" ht="15.75" customHeight="1">
      <c r="BF279" s="33"/>
      <c r="BG279" s="33"/>
      <c r="BH279" s="33"/>
      <c r="BI279" s="33"/>
      <c r="BJ279" s="33"/>
      <c r="BK279" s="33"/>
      <c r="BL279" s="33"/>
    </row>
    <row r="280" spans="58:64" ht="15.75" customHeight="1">
      <c r="BF280" s="33"/>
      <c r="BG280" s="33"/>
      <c r="BH280" s="33"/>
      <c r="BI280" s="33"/>
      <c r="BJ280" s="33"/>
      <c r="BK280" s="33"/>
      <c r="BL280" s="33"/>
    </row>
    <row r="281" spans="58:64" ht="15.75" customHeight="1">
      <c r="BF281" s="33"/>
      <c r="BG281" s="33"/>
      <c r="BH281" s="33"/>
      <c r="BI281" s="33"/>
      <c r="BJ281" s="33"/>
      <c r="BK281" s="33"/>
      <c r="BL281" s="33"/>
    </row>
    <row r="282" spans="58:64" ht="15.75" customHeight="1">
      <c r="BF282" s="33"/>
      <c r="BG282" s="33"/>
      <c r="BH282" s="33"/>
      <c r="BI282" s="33"/>
      <c r="BJ282" s="33"/>
      <c r="BK282" s="33"/>
      <c r="BL282" s="33"/>
    </row>
    <row r="283" spans="58:64" ht="15.75" customHeight="1">
      <c r="BF283" s="33"/>
      <c r="BG283" s="33"/>
      <c r="BH283" s="33"/>
      <c r="BI283" s="33"/>
      <c r="BJ283" s="33"/>
      <c r="BK283" s="33"/>
      <c r="BL283" s="33"/>
    </row>
    <row r="284" spans="58:64" ht="15.75" customHeight="1">
      <c r="BF284" s="33"/>
      <c r="BG284" s="33"/>
      <c r="BH284" s="33"/>
      <c r="BI284" s="33"/>
      <c r="BJ284" s="33"/>
      <c r="BK284" s="33"/>
      <c r="BL284" s="33"/>
    </row>
    <row r="285" spans="58:64" ht="15.75" customHeight="1">
      <c r="BF285" s="33"/>
      <c r="BG285" s="33"/>
      <c r="BH285" s="33"/>
      <c r="BI285" s="33"/>
      <c r="BJ285" s="33"/>
      <c r="BK285" s="33"/>
      <c r="BL285" s="33"/>
    </row>
    <row r="286" spans="58:64" ht="15.75" customHeight="1">
      <c r="BF286" s="33"/>
      <c r="BG286" s="33"/>
      <c r="BH286" s="33"/>
      <c r="BI286" s="33"/>
      <c r="BJ286" s="33"/>
      <c r="BK286" s="33"/>
      <c r="BL286" s="33"/>
    </row>
    <row r="287" spans="58:64" ht="15.75" customHeight="1">
      <c r="BF287" s="33"/>
      <c r="BG287" s="33"/>
      <c r="BH287" s="33"/>
      <c r="BI287" s="33"/>
      <c r="BJ287" s="33"/>
      <c r="BK287" s="33"/>
      <c r="BL287" s="33"/>
    </row>
    <row r="288" spans="58:64" ht="15.75" customHeight="1">
      <c r="BF288" s="33"/>
      <c r="BG288" s="33"/>
      <c r="BH288" s="33"/>
      <c r="BI288" s="33"/>
      <c r="BJ288" s="33"/>
      <c r="BK288" s="33"/>
      <c r="BL288" s="33"/>
    </row>
    <row r="289" spans="58:64" ht="15.75" customHeight="1">
      <c r="BF289" s="33"/>
      <c r="BG289" s="33"/>
      <c r="BH289" s="33"/>
      <c r="BI289" s="33"/>
      <c r="BJ289" s="33"/>
      <c r="BK289" s="33"/>
      <c r="BL289" s="33"/>
    </row>
    <row r="290" spans="58:64" ht="15.75" customHeight="1">
      <c r="BF290" s="33"/>
      <c r="BG290" s="33"/>
      <c r="BH290" s="33"/>
      <c r="BI290" s="33"/>
      <c r="BJ290" s="33"/>
      <c r="BK290" s="33"/>
      <c r="BL290" s="33"/>
    </row>
    <row r="291" spans="58:64" ht="15.75" customHeight="1">
      <c r="BF291" s="33"/>
      <c r="BG291" s="33"/>
      <c r="BH291" s="33"/>
      <c r="BI291" s="33"/>
      <c r="BJ291" s="33"/>
      <c r="BK291" s="33"/>
      <c r="BL291" s="33"/>
    </row>
    <row r="292" spans="58:64" ht="15.75" customHeight="1">
      <c r="BF292" s="33"/>
      <c r="BG292" s="33"/>
      <c r="BH292" s="33"/>
      <c r="BI292" s="33"/>
      <c r="BJ292" s="33"/>
      <c r="BK292" s="33"/>
      <c r="BL292" s="33"/>
    </row>
    <row r="293" spans="58:64" ht="15.75" customHeight="1">
      <c r="BF293" s="33"/>
      <c r="BG293" s="33"/>
      <c r="BH293" s="33"/>
      <c r="BI293" s="33"/>
      <c r="BJ293" s="33"/>
      <c r="BK293" s="33"/>
      <c r="BL293" s="33"/>
    </row>
    <row r="294" spans="58:64" ht="15.75" customHeight="1">
      <c r="BF294" s="33"/>
      <c r="BG294" s="33"/>
      <c r="BH294" s="33"/>
      <c r="BI294" s="33"/>
      <c r="BJ294" s="33"/>
      <c r="BK294" s="33"/>
      <c r="BL294" s="33"/>
    </row>
    <row r="295" spans="58:64" ht="15.75" customHeight="1">
      <c r="BF295" s="33"/>
      <c r="BG295" s="33"/>
      <c r="BH295" s="33"/>
      <c r="BI295" s="33"/>
      <c r="BJ295" s="33"/>
      <c r="BK295" s="33"/>
      <c r="BL295" s="33"/>
    </row>
    <row r="296" spans="58:64" ht="15.75" customHeight="1">
      <c r="BF296" s="33"/>
      <c r="BG296" s="33"/>
      <c r="BH296" s="33"/>
      <c r="BI296" s="33"/>
      <c r="BJ296" s="33"/>
      <c r="BK296" s="33"/>
      <c r="BL296" s="33"/>
    </row>
    <row r="297" spans="58:64" ht="15.75" customHeight="1">
      <c r="BF297" s="33"/>
      <c r="BG297" s="33"/>
      <c r="BH297" s="33"/>
      <c r="BI297" s="33"/>
      <c r="BJ297" s="33"/>
      <c r="BK297" s="33"/>
      <c r="BL297" s="33"/>
    </row>
    <row r="298" spans="58:64" ht="15.75" customHeight="1">
      <c r="BF298" s="33"/>
      <c r="BG298" s="33"/>
      <c r="BH298" s="33"/>
      <c r="BI298" s="33"/>
      <c r="BJ298" s="33"/>
      <c r="BK298" s="33"/>
      <c r="BL298" s="33"/>
    </row>
    <row r="299" spans="58:64" ht="15.75" customHeight="1">
      <c r="BF299" s="33"/>
      <c r="BG299" s="33"/>
      <c r="BH299" s="33"/>
      <c r="BI299" s="33"/>
      <c r="BJ299" s="33"/>
      <c r="BK299" s="33"/>
      <c r="BL299" s="33"/>
    </row>
    <row r="300" spans="58:64" ht="15.75" customHeight="1">
      <c r="BF300" s="33"/>
      <c r="BG300" s="33"/>
      <c r="BH300" s="33"/>
      <c r="BI300" s="33"/>
      <c r="BJ300" s="33"/>
      <c r="BK300" s="33"/>
      <c r="BL300" s="33"/>
    </row>
    <row r="301" spans="58:64" ht="15.75" customHeight="1">
      <c r="BF301" s="33"/>
      <c r="BG301" s="33"/>
      <c r="BH301" s="33"/>
      <c r="BI301" s="33"/>
      <c r="BJ301" s="33"/>
      <c r="BK301" s="33"/>
      <c r="BL301" s="33"/>
    </row>
    <row r="302" spans="58:64" ht="15.75" customHeight="1">
      <c r="BF302" s="33"/>
      <c r="BG302" s="33"/>
      <c r="BH302" s="33"/>
      <c r="BI302" s="33"/>
      <c r="BJ302" s="33"/>
      <c r="BK302" s="33"/>
      <c r="BL302" s="33"/>
    </row>
    <row r="303" spans="58:64" ht="15.75" customHeight="1">
      <c r="BF303" s="33"/>
      <c r="BG303" s="33"/>
      <c r="BH303" s="33"/>
      <c r="BI303" s="33"/>
      <c r="BJ303" s="33"/>
      <c r="BK303" s="33"/>
      <c r="BL303" s="33"/>
    </row>
    <row r="304" spans="58:64" ht="15.75" customHeight="1">
      <c r="BF304" s="33"/>
      <c r="BG304" s="33"/>
      <c r="BH304" s="33"/>
      <c r="BI304" s="33"/>
      <c r="BJ304" s="33"/>
      <c r="BK304" s="33"/>
      <c r="BL304" s="33"/>
    </row>
    <row r="305" spans="58:64" ht="15.75" customHeight="1">
      <c r="BF305" s="33"/>
      <c r="BG305" s="33"/>
      <c r="BH305" s="33"/>
      <c r="BI305" s="33"/>
      <c r="BJ305" s="33"/>
      <c r="BK305" s="33"/>
      <c r="BL305" s="33"/>
    </row>
    <row r="306" spans="58:64" ht="15.75" customHeight="1">
      <c r="BF306" s="33"/>
      <c r="BG306" s="33"/>
      <c r="BH306" s="33"/>
      <c r="BI306" s="33"/>
      <c r="BJ306" s="33"/>
      <c r="BK306" s="33"/>
      <c r="BL306" s="33"/>
    </row>
    <row r="307" spans="58:64" ht="15.75" customHeight="1">
      <c r="BF307" s="33"/>
      <c r="BG307" s="33"/>
      <c r="BH307" s="33"/>
      <c r="BI307" s="33"/>
      <c r="BJ307" s="33"/>
      <c r="BK307" s="33"/>
      <c r="BL307" s="33"/>
    </row>
    <row r="308" spans="58:64" ht="15.75" customHeight="1">
      <c r="BF308" s="33"/>
      <c r="BG308" s="33"/>
      <c r="BH308" s="33"/>
      <c r="BI308" s="33"/>
      <c r="BJ308" s="33"/>
      <c r="BK308" s="33"/>
      <c r="BL308" s="33"/>
    </row>
    <row r="309" spans="58:64" ht="15.75" customHeight="1">
      <c r="BF309" s="33"/>
      <c r="BG309" s="33"/>
      <c r="BH309" s="33"/>
      <c r="BI309" s="33"/>
      <c r="BJ309" s="33"/>
      <c r="BK309" s="33"/>
      <c r="BL309" s="33"/>
    </row>
    <row r="310" spans="58:64" ht="15.75" customHeight="1">
      <c r="BF310" s="33"/>
      <c r="BG310" s="33"/>
      <c r="BH310" s="33"/>
      <c r="BI310" s="33"/>
      <c r="BJ310" s="33"/>
      <c r="BK310" s="33"/>
      <c r="BL310" s="33"/>
    </row>
    <row r="311" spans="58:64" ht="15.75" customHeight="1">
      <c r="BF311" s="33"/>
      <c r="BG311" s="33"/>
      <c r="BH311" s="33"/>
      <c r="BI311" s="33"/>
      <c r="BJ311" s="33"/>
      <c r="BK311" s="33"/>
      <c r="BL311" s="33"/>
    </row>
    <row r="312" spans="58:64" ht="15.75" customHeight="1">
      <c r="BF312" s="33"/>
      <c r="BG312" s="33"/>
      <c r="BH312" s="33"/>
      <c r="BI312" s="33"/>
      <c r="BJ312" s="33"/>
      <c r="BK312" s="33"/>
      <c r="BL312" s="33"/>
    </row>
    <row r="313" spans="58:64" ht="15.75" customHeight="1">
      <c r="BF313" s="33"/>
      <c r="BG313" s="33"/>
      <c r="BH313" s="33"/>
      <c r="BI313" s="33"/>
      <c r="BJ313" s="33"/>
      <c r="BK313" s="33"/>
      <c r="BL313" s="33"/>
    </row>
    <row r="314" spans="58:64" ht="15.75" customHeight="1">
      <c r="BF314" s="33"/>
      <c r="BG314" s="33"/>
      <c r="BH314" s="33"/>
      <c r="BI314" s="33"/>
      <c r="BJ314" s="33"/>
      <c r="BK314" s="33"/>
      <c r="BL314" s="33"/>
    </row>
    <row r="315" spans="58:64" ht="15.75" customHeight="1">
      <c r="BF315" s="33"/>
      <c r="BG315" s="33"/>
      <c r="BH315" s="33"/>
      <c r="BI315" s="33"/>
      <c r="BJ315" s="33"/>
      <c r="BK315" s="33"/>
      <c r="BL315" s="33"/>
    </row>
    <row r="316" spans="58:64" ht="15.75" customHeight="1">
      <c r="BF316" s="33"/>
      <c r="BG316" s="33"/>
      <c r="BH316" s="33"/>
      <c r="BI316" s="33"/>
      <c r="BJ316" s="33"/>
      <c r="BK316" s="33"/>
      <c r="BL316" s="33"/>
    </row>
    <row r="317" spans="58:64" ht="15.75" customHeight="1">
      <c r="BF317" s="33"/>
      <c r="BG317" s="33"/>
      <c r="BH317" s="33"/>
      <c r="BI317" s="33"/>
      <c r="BJ317" s="33"/>
      <c r="BK317" s="33"/>
      <c r="BL317" s="33"/>
    </row>
    <row r="318" spans="58:64" ht="15.75" customHeight="1">
      <c r="BF318" s="33"/>
      <c r="BG318" s="33"/>
      <c r="BH318" s="33"/>
      <c r="BI318" s="33"/>
      <c r="BJ318" s="33"/>
      <c r="BK318" s="33"/>
      <c r="BL318" s="33"/>
    </row>
    <row r="319" spans="58:64" ht="15.75" customHeight="1">
      <c r="BF319" s="33"/>
      <c r="BG319" s="33"/>
      <c r="BH319" s="33"/>
      <c r="BI319" s="33"/>
      <c r="BJ319" s="33"/>
      <c r="BK319" s="33"/>
      <c r="BL319" s="33"/>
    </row>
    <row r="320" spans="58:64" ht="15.75" customHeight="1">
      <c r="BF320" s="33"/>
      <c r="BG320" s="33"/>
      <c r="BH320" s="33"/>
      <c r="BI320" s="33"/>
      <c r="BJ320" s="33"/>
      <c r="BK320" s="33"/>
      <c r="BL320" s="33"/>
    </row>
    <row r="321" spans="58:64" ht="15.75" customHeight="1">
      <c r="BF321" s="33"/>
      <c r="BG321" s="33"/>
      <c r="BH321" s="33"/>
      <c r="BI321" s="33"/>
      <c r="BJ321" s="33"/>
      <c r="BK321" s="33"/>
      <c r="BL321" s="33"/>
    </row>
    <row r="322" spans="58:64" ht="15.75" customHeight="1">
      <c r="BF322" s="33"/>
      <c r="BG322" s="33"/>
      <c r="BH322" s="33"/>
      <c r="BI322" s="33"/>
      <c r="BJ322" s="33"/>
      <c r="BK322" s="33"/>
      <c r="BL322" s="33"/>
    </row>
    <row r="323" spans="58:64" ht="15.75" customHeight="1">
      <c r="BF323" s="33"/>
      <c r="BG323" s="33"/>
      <c r="BH323" s="33"/>
      <c r="BI323" s="33"/>
      <c r="BJ323" s="33"/>
      <c r="BK323" s="33"/>
      <c r="BL323" s="33"/>
    </row>
    <row r="324" spans="58:64" ht="15.75" customHeight="1">
      <c r="BF324" s="33"/>
      <c r="BG324" s="33"/>
      <c r="BH324" s="33"/>
      <c r="BI324" s="33"/>
      <c r="BJ324" s="33"/>
      <c r="BK324" s="33"/>
      <c r="BL324" s="33"/>
    </row>
    <row r="325" spans="58:64" ht="15.75" customHeight="1">
      <c r="BF325" s="33"/>
      <c r="BG325" s="33"/>
      <c r="BH325" s="33"/>
      <c r="BI325" s="33"/>
      <c r="BJ325" s="33"/>
      <c r="BK325" s="33"/>
      <c r="BL325" s="33"/>
    </row>
    <row r="326" spans="58:64" ht="15.75" customHeight="1">
      <c r="BF326" s="33"/>
      <c r="BG326" s="33"/>
      <c r="BH326" s="33"/>
      <c r="BI326" s="33"/>
      <c r="BJ326" s="33"/>
      <c r="BK326" s="33"/>
      <c r="BL326" s="33"/>
    </row>
    <row r="327" spans="58:64" ht="15.75" customHeight="1">
      <c r="BF327" s="33"/>
      <c r="BG327" s="33"/>
      <c r="BH327" s="33"/>
      <c r="BI327" s="33"/>
      <c r="BJ327" s="33"/>
      <c r="BK327" s="33"/>
      <c r="BL327" s="33"/>
    </row>
    <row r="328" spans="58:64" ht="15.75" customHeight="1">
      <c r="BF328" s="33"/>
      <c r="BG328" s="33"/>
      <c r="BH328" s="33"/>
      <c r="BI328" s="33"/>
      <c r="BJ328" s="33"/>
      <c r="BK328" s="33"/>
      <c r="BL328" s="33"/>
    </row>
    <row r="329" spans="58:64" ht="15.75" customHeight="1">
      <c r="BF329" s="33"/>
      <c r="BG329" s="33"/>
      <c r="BH329" s="33"/>
      <c r="BI329" s="33"/>
      <c r="BJ329" s="33"/>
      <c r="BK329" s="33"/>
      <c r="BL329" s="33"/>
    </row>
    <row r="330" spans="58:64" ht="15.75" customHeight="1">
      <c r="BF330" s="33"/>
      <c r="BG330" s="33"/>
      <c r="BH330" s="33"/>
      <c r="BI330" s="33"/>
      <c r="BJ330" s="33"/>
      <c r="BK330" s="33"/>
      <c r="BL330" s="33"/>
    </row>
    <row r="331" spans="58:64" ht="15.75" customHeight="1">
      <c r="BF331" s="33"/>
      <c r="BG331" s="33"/>
      <c r="BH331" s="33"/>
      <c r="BI331" s="33"/>
      <c r="BJ331" s="33"/>
      <c r="BK331" s="33"/>
      <c r="BL331" s="33"/>
    </row>
    <row r="332" spans="58:64" ht="15.75" customHeight="1">
      <c r="BF332" s="33"/>
      <c r="BG332" s="33"/>
      <c r="BH332" s="33"/>
      <c r="BI332" s="33"/>
      <c r="BJ332" s="33"/>
      <c r="BK332" s="33"/>
      <c r="BL332" s="33"/>
    </row>
    <row r="333" spans="58:64" ht="15.75" customHeight="1">
      <c r="BF333" s="33"/>
      <c r="BG333" s="33"/>
      <c r="BH333" s="33"/>
      <c r="BI333" s="33"/>
      <c r="BJ333" s="33"/>
      <c r="BK333" s="33"/>
      <c r="BL333" s="33"/>
    </row>
    <row r="334" spans="58:64" ht="15.75" customHeight="1">
      <c r="BF334" s="33"/>
      <c r="BG334" s="33"/>
      <c r="BH334" s="33"/>
      <c r="BI334" s="33"/>
      <c r="BJ334" s="33"/>
      <c r="BK334" s="33"/>
      <c r="BL334" s="33"/>
    </row>
    <row r="335" spans="58:64" ht="15.75" customHeight="1">
      <c r="BF335" s="33"/>
      <c r="BG335" s="33"/>
      <c r="BH335" s="33"/>
      <c r="BI335" s="33"/>
      <c r="BJ335" s="33"/>
      <c r="BK335" s="33"/>
      <c r="BL335" s="33"/>
    </row>
    <row r="336" spans="58:64" ht="15.75" customHeight="1">
      <c r="BF336" s="33"/>
      <c r="BG336" s="33"/>
      <c r="BH336" s="33"/>
      <c r="BI336" s="33"/>
      <c r="BJ336" s="33"/>
      <c r="BK336" s="33"/>
      <c r="BL336" s="33"/>
    </row>
    <row r="337" spans="58:64" ht="15.75" customHeight="1">
      <c r="BF337" s="33"/>
      <c r="BG337" s="33"/>
      <c r="BH337" s="33"/>
      <c r="BI337" s="33"/>
      <c r="BJ337" s="33"/>
      <c r="BK337" s="33"/>
      <c r="BL337" s="33"/>
    </row>
    <row r="338" spans="58:64" ht="15.75" customHeight="1">
      <c r="BF338" s="33"/>
      <c r="BG338" s="33"/>
      <c r="BH338" s="33"/>
      <c r="BI338" s="33"/>
      <c r="BJ338" s="33"/>
      <c r="BK338" s="33"/>
      <c r="BL338" s="33"/>
    </row>
    <row r="339" spans="58:64" ht="15.75" customHeight="1">
      <c r="BF339" s="33"/>
      <c r="BG339" s="33"/>
      <c r="BH339" s="33"/>
      <c r="BI339" s="33"/>
      <c r="BJ339" s="33"/>
      <c r="BK339" s="33"/>
      <c r="BL339" s="33"/>
    </row>
    <row r="340" spans="58:64" ht="15.75" customHeight="1">
      <c r="BF340" s="33"/>
      <c r="BG340" s="33"/>
      <c r="BH340" s="33"/>
      <c r="BI340" s="33"/>
      <c r="BJ340" s="33"/>
      <c r="BK340" s="33"/>
      <c r="BL340" s="33"/>
    </row>
    <row r="341" spans="58:64" ht="15.75" customHeight="1">
      <c r="BF341" s="33"/>
      <c r="BG341" s="33"/>
      <c r="BH341" s="33"/>
      <c r="BI341" s="33"/>
      <c r="BJ341" s="33"/>
      <c r="BK341" s="33"/>
      <c r="BL341" s="33"/>
    </row>
    <row r="342" spans="58:64" ht="15.75" customHeight="1">
      <c r="BF342" s="33"/>
      <c r="BG342" s="33"/>
      <c r="BH342" s="33"/>
      <c r="BI342" s="33"/>
      <c r="BJ342" s="33"/>
      <c r="BK342" s="33"/>
      <c r="BL342" s="33"/>
    </row>
    <row r="343" spans="58:64" ht="15.75" customHeight="1">
      <c r="BF343" s="33"/>
      <c r="BG343" s="33"/>
      <c r="BH343" s="33"/>
      <c r="BI343" s="33"/>
      <c r="BJ343" s="33"/>
      <c r="BK343" s="33"/>
      <c r="BL343" s="33"/>
    </row>
    <row r="344" spans="58:64" ht="15.75" customHeight="1">
      <c r="BF344" s="33"/>
      <c r="BG344" s="33"/>
      <c r="BH344" s="33"/>
      <c r="BI344" s="33"/>
      <c r="BJ344" s="33"/>
      <c r="BK344" s="33"/>
      <c r="BL344" s="33"/>
    </row>
    <row r="345" spans="58:64" ht="15.75" customHeight="1">
      <c r="BF345" s="33"/>
      <c r="BG345" s="33"/>
      <c r="BH345" s="33"/>
      <c r="BI345" s="33"/>
      <c r="BJ345" s="33"/>
      <c r="BK345" s="33"/>
      <c r="BL345" s="33"/>
    </row>
    <row r="346" spans="58:64" ht="15.75" customHeight="1">
      <c r="BF346" s="33"/>
      <c r="BG346" s="33"/>
      <c r="BH346" s="33"/>
      <c r="BI346" s="33"/>
      <c r="BJ346" s="33"/>
      <c r="BK346" s="33"/>
      <c r="BL346" s="33"/>
    </row>
    <row r="347" spans="58:64" ht="15.75" customHeight="1">
      <c r="BF347" s="33"/>
      <c r="BG347" s="33"/>
      <c r="BH347" s="33"/>
      <c r="BI347" s="33"/>
      <c r="BJ347" s="33"/>
      <c r="BK347" s="33"/>
      <c r="BL347" s="33"/>
    </row>
    <row r="348" spans="58:64" ht="15.75" customHeight="1">
      <c r="BF348" s="33"/>
      <c r="BG348" s="33"/>
      <c r="BH348" s="33"/>
      <c r="BI348" s="33"/>
      <c r="BJ348" s="33"/>
      <c r="BK348" s="33"/>
      <c r="BL348" s="33"/>
    </row>
    <row r="349" spans="58:64" ht="15.75" customHeight="1">
      <c r="BF349" s="33"/>
      <c r="BG349" s="33"/>
      <c r="BH349" s="33"/>
      <c r="BI349" s="33"/>
      <c r="BJ349" s="33"/>
      <c r="BK349" s="33"/>
      <c r="BL349" s="33"/>
    </row>
    <row r="350" spans="58:64" ht="15.75" customHeight="1">
      <c r="BF350" s="33"/>
      <c r="BG350" s="33"/>
      <c r="BH350" s="33"/>
      <c r="BI350" s="33"/>
      <c r="BJ350" s="33"/>
      <c r="BK350" s="33"/>
      <c r="BL350" s="33"/>
    </row>
    <row r="351" spans="58:64" ht="15.75" customHeight="1">
      <c r="BF351" s="33"/>
      <c r="BG351" s="33"/>
      <c r="BH351" s="33"/>
      <c r="BI351" s="33"/>
      <c r="BJ351" s="33"/>
      <c r="BK351" s="33"/>
      <c r="BL351" s="33"/>
    </row>
    <row r="352" spans="58:64" ht="15.75" customHeight="1">
      <c r="BF352" s="33"/>
      <c r="BG352" s="33"/>
      <c r="BH352" s="33"/>
      <c r="BI352" s="33"/>
      <c r="BJ352" s="33"/>
      <c r="BK352" s="33"/>
      <c r="BL352" s="33"/>
    </row>
    <row r="353" spans="58:64" ht="15.75" customHeight="1">
      <c r="BF353" s="33"/>
      <c r="BG353" s="33"/>
      <c r="BH353" s="33"/>
      <c r="BI353" s="33"/>
      <c r="BJ353" s="33"/>
      <c r="BK353" s="33"/>
      <c r="BL353" s="33"/>
    </row>
    <row r="354" spans="58:64" ht="15.75" customHeight="1">
      <c r="BF354" s="33"/>
      <c r="BG354" s="33"/>
      <c r="BH354" s="33"/>
      <c r="BI354" s="33"/>
      <c r="BJ354" s="33"/>
      <c r="BK354" s="33"/>
      <c r="BL354" s="33"/>
    </row>
    <row r="355" spans="58:64" ht="15.75" customHeight="1">
      <c r="BF355" s="33"/>
      <c r="BG355" s="33"/>
      <c r="BH355" s="33"/>
      <c r="BI355" s="33"/>
      <c r="BJ355" s="33"/>
      <c r="BK355" s="33"/>
      <c r="BL355" s="33"/>
    </row>
    <row r="356" spans="58:64" ht="15.75" customHeight="1">
      <c r="BF356" s="33"/>
      <c r="BG356" s="33"/>
      <c r="BH356" s="33"/>
      <c r="BI356" s="33"/>
      <c r="BJ356" s="33"/>
      <c r="BK356" s="33"/>
      <c r="BL356" s="33"/>
    </row>
    <row r="357" spans="58:64" ht="15.75" customHeight="1">
      <c r="BF357" s="33"/>
      <c r="BG357" s="33"/>
      <c r="BH357" s="33"/>
      <c r="BI357" s="33"/>
      <c r="BJ357" s="33"/>
      <c r="BK357" s="33"/>
      <c r="BL357" s="33"/>
    </row>
    <row r="358" spans="58:64" ht="15.75" customHeight="1">
      <c r="BF358" s="33"/>
      <c r="BG358" s="33"/>
      <c r="BH358" s="33"/>
      <c r="BI358" s="33"/>
      <c r="BJ358" s="33"/>
      <c r="BK358" s="33"/>
      <c r="BL358" s="33"/>
    </row>
    <row r="359" spans="58:64" ht="15.75" customHeight="1">
      <c r="BF359" s="33"/>
      <c r="BG359" s="33"/>
      <c r="BH359" s="33"/>
      <c r="BI359" s="33"/>
      <c r="BJ359" s="33"/>
      <c r="BK359" s="33"/>
      <c r="BL359" s="33"/>
    </row>
    <row r="360" spans="58:64" ht="15.75" customHeight="1">
      <c r="BF360" s="33"/>
      <c r="BG360" s="33"/>
      <c r="BH360" s="33"/>
      <c r="BI360" s="33"/>
      <c r="BJ360" s="33"/>
      <c r="BK360" s="33"/>
      <c r="BL360" s="33"/>
    </row>
    <row r="361" spans="58:64" ht="15.75" customHeight="1">
      <c r="BF361" s="33"/>
      <c r="BG361" s="33"/>
      <c r="BH361" s="33"/>
      <c r="BI361" s="33"/>
      <c r="BJ361" s="33"/>
      <c r="BK361" s="33"/>
      <c r="BL361" s="33"/>
    </row>
    <row r="362" spans="58:64" ht="15.75" customHeight="1">
      <c r="BF362" s="33"/>
      <c r="BG362" s="33"/>
      <c r="BH362" s="33"/>
      <c r="BI362" s="33"/>
      <c r="BJ362" s="33"/>
      <c r="BK362" s="33"/>
      <c r="BL362" s="33"/>
    </row>
    <row r="363" spans="58:64" ht="15.75" customHeight="1">
      <c r="BF363" s="33"/>
      <c r="BG363" s="33"/>
      <c r="BH363" s="33"/>
      <c r="BI363" s="33"/>
      <c r="BJ363" s="33"/>
      <c r="BK363" s="33"/>
      <c r="BL363" s="33"/>
    </row>
    <row r="364" spans="58:64" ht="15.75" customHeight="1">
      <c r="BF364" s="33"/>
      <c r="BG364" s="33"/>
      <c r="BH364" s="33"/>
      <c r="BI364" s="33"/>
      <c r="BJ364" s="33"/>
      <c r="BK364" s="33"/>
      <c r="BL364" s="33"/>
    </row>
    <row r="365" spans="58:64" ht="15.75" customHeight="1">
      <c r="BF365" s="33"/>
      <c r="BG365" s="33"/>
      <c r="BH365" s="33"/>
      <c r="BI365" s="33"/>
      <c r="BJ365" s="33"/>
      <c r="BK365" s="33"/>
      <c r="BL365" s="33"/>
    </row>
    <row r="366" spans="58:64" ht="15.75" customHeight="1">
      <c r="BF366" s="33"/>
      <c r="BG366" s="33"/>
      <c r="BH366" s="33"/>
      <c r="BI366" s="33"/>
      <c r="BJ366" s="33"/>
      <c r="BK366" s="33"/>
      <c r="BL366" s="33"/>
    </row>
    <row r="367" spans="58:64" ht="15.75" customHeight="1">
      <c r="BF367" s="33"/>
      <c r="BG367" s="33"/>
      <c r="BH367" s="33"/>
      <c r="BI367" s="33"/>
      <c r="BJ367" s="33"/>
      <c r="BK367" s="33"/>
      <c r="BL367" s="33"/>
    </row>
    <row r="368" spans="58:64" ht="15.75" customHeight="1">
      <c r="BF368" s="33"/>
      <c r="BG368" s="33"/>
      <c r="BH368" s="33"/>
      <c r="BI368" s="33"/>
      <c r="BJ368" s="33"/>
      <c r="BK368" s="33"/>
      <c r="BL368" s="33"/>
    </row>
    <row r="369" spans="58:64" ht="15.75" customHeight="1">
      <c r="BF369" s="33"/>
      <c r="BG369" s="33"/>
      <c r="BH369" s="33"/>
      <c r="BI369" s="33"/>
      <c r="BJ369" s="33"/>
      <c r="BK369" s="33"/>
      <c r="BL369" s="33"/>
    </row>
    <row r="370" spans="58:64" ht="15.75" customHeight="1">
      <c r="BF370" s="33"/>
      <c r="BG370" s="33"/>
      <c r="BH370" s="33"/>
      <c r="BI370" s="33"/>
      <c r="BJ370" s="33"/>
      <c r="BK370" s="33"/>
      <c r="BL370" s="33"/>
    </row>
    <row r="371" spans="58:64" ht="15.75" customHeight="1">
      <c r="BF371" s="33"/>
      <c r="BG371" s="33"/>
      <c r="BH371" s="33"/>
      <c r="BI371" s="33"/>
      <c r="BJ371" s="33"/>
      <c r="BK371" s="33"/>
      <c r="BL371" s="33"/>
    </row>
    <row r="372" spans="58:64" ht="15.75" customHeight="1">
      <c r="BF372" s="33"/>
      <c r="BG372" s="33"/>
      <c r="BH372" s="33"/>
      <c r="BI372" s="33"/>
      <c r="BJ372" s="33"/>
      <c r="BK372" s="33"/>
      <c r="BL372" s="33"/>
    </row>
    <row r="373" spans="58:64" ht="15.75" customHeight="1">
      <c r="BF373" s="33"/>
      <c r="BG373" s="33"/>
      <c r="BH373" s="33"/>
      <c r="BI373" s="33"/>
      <c r="BJ373" s="33"/>
      <c r="BK373" s="33"/>
      <c r="BL373" s="33"/>
    </row>
    <row r="374" spans="58:64" ht="15.75" customHeight="1">
      <c r="BF374" s="33"/>
      <c r="BG374" s="33"/>
      <c r="BH374" s="33"/>
      <c r="BI374" s="33"/>
      <c r="BJ374" s="33"/>
      <c r="BK374" s="33"/>
      <c r="BL374" s="33"/>
    </row>
    <row r="375" spans="58:64" ht="15.75" customHeight="1">
      <c r="BF375" s="33"/>
      <c r="BG375" s="33"/>
      <c r="BH375" s="33"/>
      <c r="BI375" s="33"/>
      <c r="BJ375" s="33"/>
      <c r="BK375" s="33"/>
      <c r="BL375" s="33"/>
    </row>
    <row r="376" spans="58:64" ht="15.75" customHeight="1">
      <c r="BF376" s="33"/>
      <c r="BG376" s="33"/>
      <c r="BH376" s="33"/>
      <c r="BI376" s="33"/>
      <c r="BJ376" s="33"/>
      <c r="BK376" s="33"/>
      <c r="BL376" s="33"/>
    </row>
    <row r="377" spans="58:64" ht="15.75" customHeight="1">
      <c r="BF377" s="33"/>
      <c r="BG377" s="33"/>
      <c r="BH377" s="33"/>
      <c r="BI377" s="33"/>
      <c r="BJ377" s="33"/>
      <c r="BK377" s="33"/>
      <c r="BL377" s="33"/>
    </row>
    <row r="378" spans="58:64" ht="15.75" customHeight="1">
      <c r="BF378" s="33"/>
      <c r="BG378" s="33"/>
      <c r="BH378" s="33"/>
      <c r="BI378" s="33"/>
      <c r="BJ378" s="33"/>
      <c r="BK378" s="33"/>
      <c r="BL378" s="33"/>
    </row>
    <row r="379" spans="58:64" ht="15.75" customHeight="1">
      <c r="BF379" s="33"/>
      <c r="BG379" s="33"/>
      <c r="BH379" s="33"/>
      <c r="BI379" s="33"/>
      <c r="BJ379" s="33"/>
      <c r="BK379" s="33"/>
      <c r="BL379" s="33"/>
    </row>
    <row r="380" spans="58:64" ht="15.75" customHeight="1">
      <c r="BF380" s="33"/>
      <c r="BG380" s="33"/>
      <c r="BH380" s="33"/>
      <c r="BI380" s="33"/>
      <c r="BJ380" s="33"/>
      <c r="BK380" s="33"/>
      <c r="BL380" s="33"/>
    </row>
    <row r="381" spans="58:64" ht="15.75" customHeight="1">
      <c r="BF381" s="33"/>
      <c r="BG381" s="33"/>
      <c r="BH381" s="33"/>
      <c r="BI381" s="33"/>
      <c r="BJ381" s="33"/>
      <c r="BK381" s="33"/>
      <c r="BL381" s="33"/>
    </row>
    <row r="382" spans="58:64" ht="15.75" customHeight="1">
      <c r="BF382" s="33"/>
      <c r="BG382" s="33"/>
      <c r="BH382" s="33"/>
      <c r="BI382" s="33"/>
      <c r="BJ382" s="33"/>
      <c r="BK382" s="33"/>
      <c r="BL382" s="33"/>
    </row>
    <row r="383" spans="58:64" ht="15.75" customHeight="1">
      <c r="BF383" s="33"/>
      <c r="BG383" s="33"/>
      <c r="BH383" s="33"/>
      <c r="BI383" s="33"/>
      <c r="BJ383" s="33"/>
      <c r="BK383" s="33"/>
      <c r="BL383" s="33"/>
    </row>
    <row r="384" spans="58:64" ht="15.75" customHeight="1">
      <c r="BF384" s="33"/>
      <c r="BG384" s="33"/>
      <c r="BH384" s="33"/>
      <c r="BI384" s="33"/>
      <c r="BJ384" s="33"/>
      <c r="BK384" s="33"/>
      <c r="BL384" s="33"/>
    </row>
    <row r="385" spans="58:64" ht="15.75" customHeight="1">
      <c r="BF385" s="33"/>
      <c r="BG385" s="33"/>
      <c r="BH385" s="33"/>
      <c r="BI385" s="33"/>
      <c r="BJ385" s="33"/>
      <c r="BK385" s="33"/>
      <c r="BL385" s="33"/>
    </row>
    <row r="386" spans="58:64" ht="15.75" customHeight="1">
      <c r="BF386" s="33"/>
      <c r="BG386" s="33"/>
      <c r="BH386" s="33"/>
      <c r="BI386" s="33"/>
      <c r="BJ386" s="33"/>
      <c r="BK386" s="33"/>
      <c r="BL386" s="33"/>
    </row>
    <row r="387" spans="58:64" ht="15.75" customHeight="1">
      <c r="BF387" s="33"/>
      <c r="BG387" s="33"/>
      <c r="BH387" s="33"/>
      <c r="BI387" s="33"/>
      <c r="BJ387" s="33"/>
      <c r="BK387" s="33"/>
      <c r="BL387" s="33"/>
    </row>
    <row r="388" spans="58:64" ht="15.75" customHeight="1">
      <c r="BF388" s="33"/>
      <c r="BG388" s="33"/>
      <c r="BH388" s="33"/>
      <c r="BI388" s="33"/>
      <c r="BJ388" s="33"/>
      <c r="BK388" s="33"/>
      <c r="BL388" s="33"/>
    </row>
    <row r="389" spans="58:64" ht="15.75" customHeight="1">
      <c r="BF389" s="33"/>
      <c r="BG389" s="33"/>
      <c r="BH389" s="33"/>
      <c r="BI389" s="33"/>
      <c r="BJ389" s="33"/>
      <c r="BK389" s="33"/>
      <c r="BL389" s="33"/>
    </row>
    <row r="390" spans="58:64" ht="15.75" customHeight="1">
      <c r="BF390" s="33"/>
      <c r="BG390" s="33"/>
      <c r="BH390" s="33"/>
      <c r="BI390" s="33"/>
      <c r="BJ390" s="33"/>
      <c r="BK390" s="33"/>
      <c r="BL390" s="33"/>
    </row>
    <row r="391" spans="58:64" ht="15.75" customHeight="1">
      <c r="BF391" s="33"/>
      <c r="BG391" s="33"/>
      <c r="BH391" s="33"/>
      <c r="BI391" s="33"/>
      <c r="BJ391" s="33"/>
      <c r="BK391" s="33"/>
      <c r="BL391" s="33"/>
    </row>
    <row r="392" spans="58:64" ht="15.75" customHeight="1">
      <c r="BF392" s="33"/>
      <c r="BG392" s="33"/>
      <c r="BH392" s="33"/>
      <c r="BI392" s="33"/>
      <c r="BJ392" s="33"/>
      <c r="BK392" s="33"/>
      <c r="BL392" s="33"/>
    </row>
    <row r="393" spans="58:64" ht="15.75" customHeight="1">
      <c r="BF393" s="33"/>
      <c r="BG393" s="33"/>
      <c r="BH393" s="33"/>
      <c r="BI393" s="33"/>
      <c r="BJ393" s="33"/>
      <c r="BK393" s="33"/>
      <c r="BL393" s="33"/>
    </row>
    <row r="394" spans="58:64" ht="15.75" customHeight="1">
      <c r="BF394" s="33"/>
      <c r="BG394" s="33"/>
      <c r="BH394" s="33"/>
      <c r="BI394" s="33"/>
      <c r="BJ394" s="33"/>
      <c r="BK394" s="33"/>
      <c r="BL394" s="33"/>
    </row>
    <row r="395" spans="58:64" ht="15.75" customHeight="1">
      <c r="BF395" s="33"/>
      <c r="BG395" s="33"/>
      <c r="BH395" s="33"/>
      <c r="BI395" s="33"/>
      <c r="BJ395" s="33"/>
      <c r="BK395" s="33"/>
      <c r="BL395" s="33"/>
    </row>
    <row r="396" spans="58:64" ht="15.75" customHeight="1">
      <c r="BF396" s="33"/>
      <c r="BG396" s="33"/>
      <c r="BH396" s="33"/>
      <c r="BI396" s="33"/>
      <c r="BJ396" s="33"/>
      <c r="BK396" s="33"/>
      <c r="BL396" s="33"/>
    </row>
    <row r="397" spans="58:64" ht="15.75" customHeight="1">
      <c r="BF397" s="33"/>
      <c r="BG397" s="33"/>
      <c r="BH397" s="33"/>
      <c r="BI397" s="33"/>
      <c r="BJ397" s="33"/>
      <c r="BK397" s="33"/>
      <c r="BL397" s="33"/>
    </row>
    <row r="398" spans="58:64" ht="15.75" customHeight="1">
      <c r="BF398" s="33"/>
      <c r="BG398" s="33"/>
      <c r="BH398" s="33"/>
      <c r="BI398" s="33"/>
      <c r="BJ398" s="33"/>
      <c r="BK398" s="33"/>
      <c r="BL398" s="33"/>
    </row>
    <row r="399" spans="58:64" ht="15.75" customHeight="1">
      <c r="BF399" s="33"/>
      <c r="BG399" s="33"/>
      <c r="BH399" s="33"/>
      <c r="BI399" s="33"/>
      <c r="BJ399" s="33"/>
      <c r="BK399" s="33"/>
      <c r="BL399" s="33"/>
    </row>
    <row r="400" spans="58:64" ht="15.75" customHeight="1">
      <c r="BF400" s="33"/>
      <c r="BG400" s="33"/>
      <c r="BH400" s="33"/>
      <c r="BI400" s="33"/>
      <c r="BJ400" s="33"/>
      <c r="BK400" s="33"/>
      <c r="BL400" s="33"/>
    </row>
    <row r="401" spans="58:64" ht="15.75" customHeight="1">
      <c r="BF401" s="33"/>
      <c r="BG401" s="33"/>
      <c r="BH401" s="33"/>
      <c r="BI401" s="33"/>
      <c r="BJ401" s="33"/>
      <c r="BK401" s="33"/>
      <c r="BL401" s="33"/>
    </row>
    <row r="402" spans="58:64" ht="15.75" customHeight="1">
      <c r="BF402" s="33"/>
      <c r="BG402" s="33"/>
      <c r="BH402" s="33"/>
      <c r="BI402" s="33"/>
      <c r="BJ402" s="33"/>
      <c r="BK402" s="33"/>
      <c r="BL402" s="33"/>
    </row>
    <row r="403" spans="58:64" ht="15.75" customHeight="1">
      <c r="BF403" s="33"/>
      <c r="BG403" s="33"/>
      <c r="BH403" s="33"/>
      <c r="BI403" s="33"/>
      <c r="BJ403" s="33"/>
      <c r="BK403" s="33"/>
      <c r="BL403" s="33"/>
    </row>
    <row r="404" spans="58:64" ht="15.75" customHeight="1">
      <c r="BF404" s="33"/>
      <c r="BG404" s="33"/>
      <c r="BH404" s="33"/>
      <c r="BI404" s="33"/>
      <c r="BJ404" s="33"/>
      <c r="BK404" s="33"/>
      <c r="BL404" s="33"/>
    </row>
    <row r="405" spans="58:64" ht="15.75" customHeight="1">
      <c r="BF405" s="33"/>
      <c r="BG405" s="33"/>
      <c r="BH405" s="33"/>
      <c r="BI405" s="33"/>
      <c r="BJ405" s="33"/>
      <c r="BK405" s="33"/>
      <c r="BL405" s="33"/>
    </row>
    <row r="406" spans="58:64" ht="15.75" customHeight="1">
      <c r="BF406" s="33"/>
      <c r="BG406" s="33"/>
      <c r="BH406" s="33"/>
      <c r="BI406" s="33"/>
      <c r="BJ406" s="33"/>
      <c r="BK406" s="33"/>
      <c r="BL406" s="33"/>
    </row>
    <row r="407" spans="58:64" ht="15.75" customHeight="1">
      <c r="BF407" s="33"/>
      <c r="BG407" s="33"/>
      <c r="BH407" s="33"/>
      <c r="BI407" s="33"/>
      <c r="BJ407" s="33"/>
      <c r="BK407" s="33"/>
      <c r="BL407" s="33"/>
    </row>
    <row r="408" spans="58:64" ht="15.75" customHeight="1">
      <c r="BF408" s="33"/>
      <c r="BG408" s="33"/>
      <c r="BH408" s="33"/>
      <c r="BI408" s="33"/>
      <c r="BJ408" s="33"/>
      <c r="BK408" s="33"/>
      <c r="BL408" s="33"/>
    </row>
    <row r="409" spans="58:64" ht="15.75" customHeight="1">
      <c r="BF409" s="33"/>
      <c r="BG409" s="33"/>
      <c r="BH409" s="33"/>
      <c r="BI409" s="33"/>
      <c r="BJ409" s="33"/>
      <c r="BK409" s="33"/>
      <c r="BL409" s="33"/>
    </row>
    <row r="410" spans="58:64" ht="15.75" customHeight="1">
      <c r="BF410" s="33"/>
      <c r="BG410" s="33"/>
      <c r="BH410" s="33"/>
      <c r="BI410" s="33"/>
      <c r="BJ410" s="33"/>
      <c r="BK410" s="33"/>
      <c r="BL410" s="33"/>
    </row>
    <row r="411" spans="58:64" ht="15.75" customHeight="1">
      <c r="BF411" s="33"/>
      <c r="BG411" s="33"/>
      <c r="BH411" s="33"/>
      <c r="BI411" s="33"/>
      <c r="BJ411" s="33"/>
      <c r="BK411" s="33"/>
      <c r="BL411" s="33"/>
    </row>
    <row r="412" spans="58:64" ht="15.75" customHeight="1">
      <c r="BF412" s="33"/>
      <c r="BG412" s="33"/>
      <c r="BH412" s="33"/>
      <c r="BI412" s="33"/>
      <c r="BJ412" s="33"/>
      <c r="BK412" s="33"/>
      <c r="BL412" s="33"/>
    </row>
    <row r="413" spans="58:64" ht="15.75" customHeight="1">
      <c r="BF413" s="33"/>
      <c r="BG413" s="33"/>
      <c r="BH413" s="33"/>
      <c r="BI413" s="33"/>
      <c r="BJ413" s="33"/>
      <c r="BK413" s="33"/>
      <c r="BL413" s="33"/>
    </row>
    <row r="414" spans="58:64" ht="15.75" customHeight="1">
      <c r="BF414" s="33"/>
      <c r="BG414" s="33"/>
      <c r="BH414" s="33"/>
      <c r="BI414" s="33"/>
      <c r="BJ414" s="33"/>
      <c r="BK414" s="33"/>
      <c r="BL414" s="33"/>
    </row>
    <row r="415" spans="58:64" ht="15.75" customHeight="1">
      <c r="BF415" s="33"/>
      <c r="BG415" s="33"/>
      <c r="BH415" s="33"/>
      <c r="BI415" s="33"/>
      <c r="BJ415" s="33"/>
      <c r="BK415" s="33"/>
      <c r="BL415" s="33"/>
    </row>
    <row r="416" spans="58:64" ht="15.75" customHeight="1">
      <c r="BF416" s="33"/>
      <c r="BG416" s="33"/>
      <c r="BH416" s="33"/>
      <c r="BI416" s="33"/>
      <c r="BJ416" s="33"/>
      <c r="BK416" s="33"/>
      <c r="BL416" s="33"/>
    </row>
    <row r="417" spans="58:64" ht="15.75" customHeight="1">
      <c r="BF417" s="33"/>
      <c r="BG417" s="33"/>
      <c r="BH417" s="33"/>
      <c r="BI417" s="33"/>
      <c r="BJ417" s="33"/>
      <c r="BK417" s="33"/>
      <c r="BL417" s="33"/>
    </row>
    <row r="418" spans="58:64" ht="15.75" customHeight="1">
      <c r="BF418" s="33"/>
      <c r="BG418" s="33"/>
      <c r="BH418" s="33"/>
      <c r="BI418" s="33"/>
      <c r="BJ418" s="33"/>
      <c r="BK418" s="33"/>
      <c r="BL418" s="33"/>
    </row>
    <row r="419" spans="58:64" ht="15.75" customHeight="1">
      <c r="BF419" s="33"/>
      <c r="BG419" s="33"/>
      <c r="BH419" s="33"/>
      <c r="BI419" s="33"/>
      <c r="BJ419" s="33"/>
      <c r="BK419" s="33"/>
      <c r="BL419" s="33"/>
    </row>
    <row r="420" spans="58:64" ht="15.75" customHeight="1">
      <c r="BF420" s="33"/>
      <c r="BG420" s="33"/>
      <c r="BH420" s="33"/>
      <c r="BI420" s="33"/>
      <c r="BJ420" s="33"/>
      <c r="BK420" s="33"/>
      <c r="BL420" s="33"/>
    </row>
    <row r="421" spans="58:64" ht="15.75" customHeight="1">
      <c r="BF421" s="33"/>
      <c r="BG421" s="33"/>
      <c r="BH421" s="33"/>
      <c r="BI421" s="33"/>
      <c r="BJ421" s="33"/>
      <c r="BK421" s="33"/>
      <c r="BL421" s="33"/>
    </row>
    <row r="422" spans="58:64" ht="15.75" customHeight="1">
      <c r="BF422" s="33"/>
      <c r="BG422" s="33"/>
      <c r="BH422" s="33"/>
      <c r="BI422" s="33"/>
      <c r="BJ422" s="33"/>
      <c r="BK422" s="33"/>
      <c r="BL422" s="33"/>
    </row>
    <row r="423" spans="58:64" ht="15.75" customHeight="1">
      <c r="BF423" s="33"/>
      <c r="BG423" s="33"/>
      <c r="BH423" s="33"/>
      <c r="BI423" s="33"/>
      <c r="BJ423" s="33"/>
      <c r="BK423" s="33"/>
      <c r="BL423" s="33"/>
    </row>
    <row r="424" spans="58:64" ht="15.75" customHeight="1">
      <c r="BF424" s="33"/>
      <c r="BG424" s="33"/>
      <c r="BH424" s="33"/>
      <c r="BI424" s="33"/>
      <c r="BJ424" s="33"/>
      <c r="BK424" s="33"/>
      <c r="BL424" s="33"/>
    </row>
    <row r="425" spans="58:64" ht="15.75" customHeight="1">
      <c r="BF425" s="33"/>
      <c r="BG425" s="33"/>
      <c r="BH425" s="33"/>
      <c r="BI425" s="33"/>
      <c r="BJ425" s="33"/>
      <c r="BK425" s="33"/>
      <c r="BL425" s="33"/>
    </row>
    <row r="426" spans="58:64" ht="15.75" customHeight="1">
      <c r="BF426" s="33"/>
      <c r="BG426" s="33"/>
      <c r="BH426" s="33"/>
      <c r="BI426" s="33"/>
      <c r="BJ426" s="33"/>
      <c r="BK426" s="33"/>
      <c r="BL426" s="33"/>
    </row>
    <row r="427" spans="58:64" ht="15.75" customHeight="1">
      <c r="BF427" s="33"/>
      <c r="BG427" s="33"/>
      <c r="BH427" s="33"/>
      <c r="BI427" s="33"/>
      <c r="BJ427" s="33"/>
      <c r="BK427" s="33"/>
      <c r="BL427" s="33"/>
    </row>
    <row r="428" spans="58:64" ht="15.75" customHeight="1">
      <c r="BF428" s="33"/>
      <c r="BG428" s="33"/>
      <c r="BH428" s="33"/>
      <c r="BI428" s="33"/>
      <c r="BJ428" s="33"/>
      <c r="BK428" s="33"/>
      <c r="BL428" s="33"/>
    </row>
    <row r="429" spans="58:64" ht="15.75" customHeight="1">
      <c r="BF429" s="33"/>
      <c r="BG429" s="33"/>
      <c r="BH429" s="33"/>
      <c r="BI429" s="33"/>
      <c r="BJ429" s="33"/>
      <c r="BK429" s="33"/>
      <c r="BL429" s="33"/>
    </row>
    <row r="430" spans="58:64" ht="15.75" customHeight="1">
      <c r="BF430" s="33"/>
      <c r="BG430" s="33"/>
      <c r="BH430" s="33"/>
      <c r="BI430" s="33"/>
      <c r="BJ430" s="33"/>
      <c r="BK430" s="33"/>
      <c r="BL430" s="33"/>
    </row>
    <row r="431" spans="58:64" ht="15.75" customHeight="1">
      <c r="BF431" s="33"/>
      <c r="BG431" s="33"/>
      <c r="BH431" s="33"/>
      <c r="BI431" s="33"/>
      <c r="BJ431" s="33"/>
      <c r="BK431" s="33"/>
      <c r="BL431" s="33"/>
    </row>
    <row r="432" spans="58:64" ht="15.75" customHeight="1">
      <c r="BF432" s="33"/>
      <c r="BG432" s="33"/>
      <c r="BH432" s="33"/>
      <c r="BI432" s="33"/>
      <c r="BJ432" s="33"/>
      <c r="BK432" s="33"/>
      <c r="BL432" s="33"/>
    </row>
    <row r="433" spans="58:64" ht="15.75" customHeight="1">
      <c r="BF433" s="33"/>
      <c r="BG433" s="33"/>
      <c r="BH433" s="33"/>
      <c r="BI433" s="33"/>
      <c r="BJ433" s="33"/>
      <c r="BK433" s="33"/>
      <c r="BL433" s="33"/>
    </row>
    <row r="434" spans="58:64" ht="15.75" customHeight="1">
      <c r="BF434" s="33"/>
      <c r="BG434" s="33"/>
      <c r="BH434" s="33"/>
      <c r="BI434" s="33"/>
      <c r="BJ434" s="33"/>
      <c r="BK434" s="33"/>
      <c r="BL434" s="33"/>
    </row>
    <row r="435" spans="58:64" ht="15.75" customHeight="1">
      <c r="BF435" s="33"/>
      <c r="BG435" s="33"/>
      <c r="BH435" s="33"/>
      <c r="BI435" s="33"/>
      <c r="BJ435" s="33"/>
      <c r="BK435" s="33"/>
      <c r="BL435" s="33"/>
    </row>
    <row r="436" spans="58:64" ht="15.75" customHeight="1">
      <c r="BF436" s="33"/>
      <c r="BG436" s="33"/>
      <c r="BH436" s="33"/>
      <c r="BI436" s="33"/>
      <c r="BJ436" s="33"/>
      <c r="BK436" s="33"/>
      <c r="BL436" s="33"/>
    </row>
    <row r="437" spans="58:64" ht="15.75" customHeight="1">
      <c r="BF437" s="33"/>
      <c r="BG437" s="33"/>
      <c r="BH437" s="33"/>
      <c r="BI437" s="33"/>
      <c r="BJ437" s="33"/>
      <c r="BK437" s="33"/>
      <c r="BL437" s="33"/>
    </row>
    <row r="438" spans="58:64" ht="15.75" customHeight="1">
      <c r="BF438" s="33"/>
      <c r="BG438" s="33"/>
      <c r="BH438" s="33"/>
      <c r="BI438" s="33"/>
      <c r="BJ438" s="33"/>
      <c r="BK438" s="33"/>
      <c r="BL438" s="33"/>
    </row>
    <row r="439" spans="58:64" ht="15.75" customHeight="1">
      <c r="BF439" s="33"/>
      <c r="BG439" s="33"/>
      <c r="BH439" s="33"/>
      <c r="BI439" s="33"/>
      <c r="BJ439" s="33"/>
      <c r="BK439" s="33"/>
      <c r="BL439" s="33"/>
    </row>
    <row r="440" spans="58:64" ht="15.75" customHeight="1">
      <c r="BF440" s="33"/>
      <c r="BG440" s="33"/>
      <c r="BH440" s="33"/>
      <c r="BI440" s="33"/>
      <c r="BJ440" s="33"/>
      <c r="BK440" s="33"/>
      <c r="BL440" s="33"/>
    </row>
    <row r="441" spans="58:64" ht="15.75" customHeight="1">
      <c r="BF441" s="33"/>
      <c r="BG441" s="33"/>
      <c r="BH441" s="33"/>
      <c r="BI441" s="33"/>
      <c r="BJ441" s="33"/>
      <c r="BK441" s="33"/>
      <c r="BL441" s="33"/>
    </row>
    <row r="442" spans="58:64" ht="15.75" customHeight="1">
      <c r="BF442" s="33"/>
      <c r="BG442" s="33"/>
      <c r="BH442" s="33"/>
      <c r="BI442" s="33"/>
      <c r="BJ442" s="33"/>
      <c r="BK442" s="33"/>
      <c r="BL442" s="33"/>
    </row>
    <row r="443" spans="58:64" ht="15.75" customHeight="1">
      <c r="BF443" s="33"/>
      <c r="BG443" s="33"/>
      <c r="BH443" s="33"/>
      <c r="BI443" s="33"/>
      <c r="BJ443" s="33"/>
      <c r="BK443" s="33"/>
      <c r="BL443" s="33"/>
    </row>
    <row r="444" spans="58:64" ht="15.75" customHeight="1">
      <c r="BF444" s="33"/>
      <c r="BG444" s="33"/>
      <c r="BH444" s="33"/>
      <c r="BI444" s="33"/>
      <c r="BJ444" s="33"/>
      <c r="BK444" s="33"/>
      <c r="BL444" s="33"/>
    </row>
    <row r="445" spans="58:64" ht="15.75" customHeight="1">
      <c r="BF445" s="33"/>
      <c r="BG445" s="33"/>
      <c r="BH445" s="33"/>
      <c r="BI445" s="33"/>
      <c r="BJ445" s="33"/>
      <c r="BK445" s="33"/>
      <c r="BL445" s="33"/>
    </row>
    <row r="446" spans="58:64" ht="15.75" customHeight="1">
      <c r="BF446" s="33"/>
      <c r="BG446" s="33"/>
      <c r="BH446" s="33"/>
      <c r="BI446" s="33"/>
      <c r="BJ446" s="33"/>
      <c r="BK446" s="33"/>
      <c r="BL446" s="33"/>
    </row>
    <row r="447" spans="58:64" ht="15.75" customHeight="1">
      <c r="BF447" s="33"/>
      <c r="BG447" s="33"/>
      <c r="BH447" s="33"/>
      <c r="BI447" s="33"/>
      <c r="BJ447" s="33"/>
      <c r="BK447" s="33"/>
      <c r="BL447" s="33"/>
    </row>
    <row r="448" spans="58:64" ht="15.75" customHeight="1">
      <c r="BF448" s="33"/>
      <c r="BG448" s="33"/>
      <c r="BH448" s="33"/>
      <c r="BI448" s="33"/>
      <c r="BJ448" s="33"/>
      <c r="BK448" s="33"/>
      <c r="BL448" s="33"/>
    </row>
    <row r="449" spans="58:64" ht="15.75" customHeight="1">
      <c r="BF449" s="33"/>
      <c r="BG449" s="33"/>
      <c r="BH449" s="33"/>
      <c r="BI449" s="33"/>
      <c r="BJ449" s="33"/>
      <c r="BK449" s="33"/>
      <c r="BL449" s="33"/>
    </row>
    <row r="450" spans="58:64" ht="15.75" customHeight="1">
      <c r="BF450" s="33"/>
      <c r="BG450" s="33"/>
      <c r="BH450" s="33"/>
      <c r="BI450" s="33"/>
      <c r="BJ450" s="33"/>
      <c r="BK450" s="33"/>
      <c r="BL450" s="33"/>
    </row>
    <row r="451" spans="58:64" ht="15.75" customHeight="1">
      <c r="BF451" s="33"/>
      <c r="BG451" s="33"/>
      <c r="BH451" s="33"/>
      <c r="BI451" s="33"/>
      <c r="BJ451" s="33"/>
      <c r="BK451" s="33"/>
      <c r="BL451" s="33"/>
    </row>
    <row r="452" spans="58:64" ht="15.75" customHeight="1">
      <c r="BF452" s="33"/>
      <c r="BG452" s="33"/>
      <c r="BH452" s="33"/>
      <c r="BI452" s="33"/>
      <c r="BJ452" s="33"/>
      <c r="BK452" s="33"/>
      <c r="BL452" s="33"/>
    </row>
    <row r="453" spans="58:64" ht="15.75" customHeight="1">
      <c r="BF453" s="33"/>
      <c r="BG453" s="33"/>
      <c r="BH453" s="33"/>
      <c r="BI453" s="33"/>
      <c r="BJ453" s="33"/>
      <c r="BK453" s="33"/>
      <c r="BL453" s="33"/>
    </row>
    <row r="454" spans="58:64" ht="15.75" customHeight="1">
      <c r="BF454" s="33"/>
      <c r="BG454" s="33"/>
      <c r="BH454" s="33"/>
      <c r="BI454" s="33"/>
      <c r="BJ454" s="33"/>
      <c r="BK454" s="33"/>
      <c r="BL454" s="33"/>
    </row>
    <row r="455" spans="58:64" ht="15.75" customHeight="1">
      <c r="BF455" s="33"/>
      <c r="BG455" s="33"/>
      <c r="BH455" s="33"/>
      <c r="BI455" s="33"/>
      <c r="BJ455" s="33"/>
      <c r="BK455" s="33"/>
      <c r="BL455" s="33"/>
    </row>
    <row r="456" spans="58:64" ht="15.75" customHeight="1">
      <c r="BF456" s="33"/>
      <c r="BG456" s="33"/>
      <c r="BH456" s="33"/>
      <c r="BI456" s="33"/>
      <c r="BJ456" s="33"/>
      <c r="BK456" s="33"/>
      <c r="BL456" s="33"/>
    </row>
    <row r="457" spans="58:64" ht="15.75" customHeight="1">
      <c r="BF457" s="33"/>
      <c r="BG457" s="33"/>
      <c r="BH457" s="33"/>
      <c r="BI457" s="33"/>
      <c r="BJ457" s="33"/>
      <c r="BK457" s="33"/>
      <c r="BL457" s="33"/>
    </row>
    <row r="458" spans="58:64" ht="15.75" customHeight="1">
      <c r="BF458" s="33"/>
      <c r="BG458" s="33"/>
      <c r="BH458" s="33"/>
      <c r="BI458" s="33"/>
      <c r="BJ458" s="33"/>
      <c r="BK458" s="33"/>
      <c r="BL458" s="33"/>
    </row>
    <row r="459" spans="58:64" ht="15.75" customHeight="1">
      <c r="BF459" s="33"/>
      <c r="BG459" s="33"/>
      <c r="BH459" s="33"/>
      <c r="BI459" s="33"/>
      <c r="BJ459" s="33"/>
      <c r="BK459" s="33"/>
      <c r="BL459" s="33"/>
    </row>
    <row r="460" spans="58:64" ht="15.75" customHeight="1">
      <c r="BF460" s="33"/>
      <c r="BG460" s="33"/>
      <c r="BH460" s="33"/>
      <c r="BI460" s="33"/>
      <c r="BJ460" s="33"/>
      <c r="BK460" s="33"/>
      <c r="BL460" s="33"/>
    </row>
    <row r="461" spans="58:64" ht="15.75" customHeight="1">
      <c r="BF461" s="33"/>
      <c r="BG461" s="33"/>
      <c r="BH461" s="33"/>
      <c r="BI461" s="33"/>
      <c r="BJ461" s="33"/>
      <c r="BK461" s="33"/>
      <c r="BL461" s="33"/>
    </row>
    <row r="462" spans="58:64" ht="15.75" customHeight="1">
      <c r="BF462" s="33"/>
      <c r="BG462" s="33"/>
      <c r="BH462" s="33"/>
      <c r="BI462" s="33"/>
      <c r="BJ462" s="33"/>
      <c r="BK462" s="33"/>
      <c r="BL462" s="33"/>
    </row>
    <row r="463" spans="58:64" ht="15.75" customHeight="1">
      <c r="BF463" s="33"/>
      <c r="BG463" s="33"/>
      <c r="BH463" s="33"/>
      <c r="BI463" s="33"/>
      <c r="BJ463" s="33"/>
      <c r="BK463" s="33"/>
      <c r="BL463" s="33"/>
    </row>
    <row r="464" spans="58:64" ht="15.75" customHeight="1">
      <c r="BF464" s="33"/>
      <c r="BG464" s="33"/>
      <c r="BH464" s="33"/>
      <c r="BI464" s="33"/>
      <c r="BJ464" s="33"/>
      <c r="BK464" s="33"/>
      <c r="BL464" s="33"/>
    </row>
    <row r="465" spans="58:64" ht="15.75" customHeight="1">
      <c r="BF465" s="33"/>
      <c r="BG465" s="33"/>
      <c r="BH465" s="33"/>
      <c r="BI465" s="33"/>
      <c r="BJ465" s="33"/>
      <c r="BK465" s="33"/>
      <c r="BL465" s="33"/>
    </row>
    <row r="466" spans="58:64" ht="15.75" customHeight="1">
      <c r="BF466" s="33"/>
      <c r="BG466" s="33"/>
      <c r="BH466" s="33"/>
      <c r="BI466" s="33"/>
      <c r="BJ466" s="33"/>
      <c r="BK466" s="33"/>
      <c r="BL466" s="33"/>
    </row>
    <row r="467" spans="58:64" ht="15.75" customHeight="1">
      <c r="BF467" s="33"/>
      <c r="BG467" s="33"/>
      <c r="BH467" s="33"/>
      <c r="BI467" s="33"/>
      <c r="BJ467" s="33"/>
      <c r="BK467" s="33"/>
      <c r="BL467" s="33"/>
    </row>
    <row r="468" spans="58:64" ht="15.75" customHeight="1">
      <c r="BF468" s="33"/>
      <c r="BG468" s="33"/>
      <c r="BH468" s="33"/>
      <c r="BI468" s="33"/>
      <c r="BJ468" s="33"/>
      <c r="BK468" s="33"/>
      <c r="BL468" s="33"/>
    </row>
    <row r="469" spans="58:64" ht="15.75" customHeight="1">
      <c r="BF469" s="33"/>
      <c r="BG469" s="33"/>
      <c r="BH469" s="33"/>
      <c r="BI469" s="33"/>
      <c r="BJ469" s="33"/>
      <c r="BK469" s="33"/>
      <c r="BL469" s="33"/>
    </row>
    <row r="470" spans="58:64" ht="15.75" customHeight="1">
      <c r="BF470" s="33"/>
      <c r="BG470" s="33"/>
      <c r="BH470" s="33"/>
      <c r="BI470" s="33"/>
      <c r="BJ470" s="33"/>
      <c r="BK470" s="33"/>
      <c r="BL470" s="33"/>
    </row>
    <row r="471" spans="58:64" ht="15.75" customHeight="1">
      <c r="BF471" s="33"/>
      <c r="BG471" s="33"/>
      <c r="BH471" s="33"/>
      <c r="BI471" s="33"/>
      <c r="BJ471" s="33"/>
      <c r="BK471" s="33"/>
      <c r="BL471" s="33"/>
    </row>
    <row r="472" spans="58:64" ht="15.75" customHeight="1">
      <c r="BF472" s="33"/>
      <c r="BG472" s="33"/>
      <c r="BH472" s="33"/>
      <c r="BI472" s="33"/>
      <c r="BJ472" s="33"/>
      <c r="BK472" s="33"/>
      <c r="BL472" s="33"/>
    </row>
    <row r="473" spans="58:64" ht="15.75" customHeight="1">
      <c r="BF473" s="33"/>
      <c r="BG473" s="33"/>
      <c r="BH473" s="33"/>
      <c r="BI473" s="33"/>
      <c r="BJ473" s="33"/>
      <c r="BK473" s="33"/>
      <c r="BL473" s="33"/>
    </row>
    <row r="474" spans="58:64" ht="15.75" customHeight="1">
      <c r="BF474" s="33"/>
      <c r="BG474" s="33"/>
      <c r="BH474" s="33"/>
      <c r="BI474" s="33"/>
      <c r="BJ474" s="33"/>
      <c r="BK474" s="33"/>
      <c r="BL474" s="33"/>
    </row>
    <row r="475" spans="58:64" ht="15.75" customHeight="1">
      <c r="BF475" s="33"/>
      <c r="BG475" s="33"/>
      <c r="BH475" s="33"/>
      <c r="BI475" s="33"/>
      <c r="BJ475" s="33"/>
      <c r="BK475" s="33"/>
      <c r="BL475" s="33"/>
    </row>
    <row r="476" spans="58:64" ht="15.75" customHeight="1">
      <c r="BF476" s="33"/>
      <c r="BG476" s="33"/>
      <c r="BH476" s="33"/>
      <c r="BI476" s="33"/>
      <c r="BJ476" s="33"/>
      <c r="BK476" s="33"/>
      <c r="BL476" s="33"/>
    </row>
    <row r="477" spans="58:64" ht="15.75" customHeight="1">
      <c r="BF477" s="33"/>
      <c r="BG477" s="33"/>
      <c r="BH477" s="33"/>
      <c r="BI477" s="33"/>
      <c r="BJ477" s="33"/>
      <c r="BK477" s="33"/>
      <c r="BL477" s="33"/>
    </row>
    <row r="478" spans="58:64" ht="15.75" customHeight="1">
      <c r="BF478" s="33"/>
      <c r="BG478" s="33"/>
      <c r="BH478" s="33"/>
      <c r="BI478" s="33"/>
      <c r="BJ478" s="33"/>
      <c r="BK478" s="33"/>
      <c r="BL478" s="33"/>
    </row>
    <row r="479" spans="58:64" ht="15.75" customHeight="1">
      <c r="BF479" s="33"/>
      <c r="BG479" s="33"/>
      <c r="BH479" s="33"/>
      <c r="BI479" s="33"/>
      <c r="BJ479" s="33"/>
      <c r="BK479" s="33"/>
      <c r="BL479" s="33"/>
    </row>
    <row r="480" spans="58:64" ht="15.75" customHeight="1">
      <c r="BF480" s="33"/>
      <c r="BG480" s="33"/>
      <c r="BH480" s="33"/>
      <c r="BI480" s="33"/>
      <c r="BJ480" s="33"/>
      <c r="BK480" s="33"/>
      <c r="BL480" s="33"/>
    </row>
    <row r="481" spans="58:64" ht="15.75" customHeight="1">
      <c r="BF481" s="33"/>
      <c r="BG481" s="33"/>
      <c r="BH481" s="33"/>
      <c r="BI481" s="33"/>
      <c r="BJ481" s="33"/>
      <c r="BK481" s="33"/>
      <c r="BL481" s="33"/>
    </row>
    <row r="482" spans="58:64" ht="15.75" customHeight="1">
      <c r="BF482" s="33"/>
      <c r="BG482" s="33"/>
      <c r="BH482" s="33"/>
      <c r="BI482" s="33"/>
      <c r="BJ482" s="33"/>
      <c r="BK482" s="33"/>
      <c r="BL482" s="33"/>
    </row>
    <row r="483" spans="58:64" ht="15.75" customHeight="1">
      <c r="BF483" s="33"/>
      <c r="BG483" s="33"/>
      <c r="BH483" s="33"/>
      <c r="BI483" s="33"/>
      <c r="BJ483" s="33"/>
      <c r="BK483" s="33"/>
      <c r="BL483" s="33"/>
    </row>
    <row r="484" spans="58:64" ht="15.75" customHeight="1">
      <c r="BF484" s="33"/>
      <c r="BG484" s="33"/>
      <c r="BH484" s="33"/>
      <c r="BI484" s="33"/>
      <c r="BJ484" s="33"/>
      <c r="BK484" s="33"/>
      <c r="BL484" s="33"/>
    </row>
    <row r="485" spans="58:64" ht="15.75" customHeight="1">
      <c r="BF485" s="33"/>
      <c r="BG485" s="33"/>
      <c r="BH485" s="33"/>
      <c r="BI485" s="33"/>
      <c r="BJ485" s="33"/>
      <c r="BK485" s="33"/>
      <c r="BL485" s="33"/>
    </row>
    <row r="486" spans="58:64" ht="15.75" customHeight="1">
      <c r="BF486" s="33"/>
      <c r="BG486" s="33"/>
      <c r="BH486" s="33"/>
      <c r="BI486" s="33"/>
      <c r="BJ486" s="33"/>
      <c r="BK486" s="33"/>
      <c r="BL486" s="33"/>
    </row>
    <row r="487" spans="58:64" ht="15.75" customHeight="1">
      <c r="BF487" s="33"/>
      <c r="BG487" s="33"/>
      <c r="BH487" s="33"/>
      <c r="BI487" s="33"/>
      <c r="BJ487" s="33"/>
      <c r="BK487" s="33"/>
      <c r="BL487" s="33"/>
    </row>
    <row r="488" spans="58:64" ht="15.75" customHeight="1">
      <c r="BF488" s="33"/>
      <c r="BG488" s="33"/>
      <c r="BH488" s="33"/>
      <c r="BI488" s="33"/>
      <c r="BJ488" s="33"/>
      <c r="BK488" s="33"/>
      <c r="BL488" s="33"/>
    </row>
    <row r="489" spans="58:64" ht="15.75" customHeight="1">
      <c r="BF489" s="33"/>
      <c r="BG489" s="33"/>
      <c r="BH489" s="33"/>
      <c r="BI489" s="33"/>
      <c r="BJ489" s="33"/>
      <c r="BK489" s="33"/>
      <c r="BL489" s="33"/>
    </row>
    <row r="490" spans="58:64" ht="15.75" customHeight="1">
      <c r="BF490" s="33"/>
      <c r="BG490" s="33"/>
      <c r="BH490" s="33"/>
      <c r="BI490" s="33"/>
      <c r="BJ490" s="33"/>
      <c r="BK490" s="33"/>
      <c r="BL490" s="33"/>
    </row>
    <row r="491" spans="58:64" ht="15.75" customHeight="1">
      <c r="BF491" s="33"/>
      <c r="BG491" s="33"/>
      <c r="BH491" s="33"/>
      <c r="BI491" s="33"/>
      <c r="BJ491" s="33"/>
      <c r="BK491" s="33"/>
      <c r="BL491" s="33"/>
    </row>
    <row r="492" spans="58:64" ht="15.75" customHeight="1">
      <c r="BF492" s="33"/>
      <c r="BG492" s="33"/>
      <c r="BH492" s="33"/>
      <c r="BI492" s="33"/>
      <c r="BJ492" s="33"/>
      <c r="BK492" s="33"/>
      <c r="BL492" s="33"/>
    </row>
    <row r="493" spans="58:64" ht="15.75" customHeight="1">
      <c r="BF493" s="33"/>
      <c r="BG493" s="33"/>
      <c r="BH493" s="33"/>
      <c r="BI493" s="33"/>
      <c r="BJ493" s="33"/>
      <c r="BK493" s="33"/>
      <c r="BL493" s="33"/>
    </row>
    <row r="494" spans="58:64" ht="15.75" customHeight="1">
      <c r="BF494" s="33"/>
      <c r="BG494" s="33"/>
      <c r="BH494" s="33"/>
      <c r="BI494" s="33"/>
      <c r="BJ494" s="33"/>
      <c r="BK494" s="33"/>
      <c r="BL494" s="33"/>
    </row>
    <row r="495" spans="58:64" ht="15.75" customHeight="1">
      <c r="BF495" s="33"/>
      <c r="BG495" s="33"/>
      <c r="BH495" s="33"/>
      <c r="BI495" s="33"/>
      <c r="BJ495" s="33"/>
      <c r="BK495" s="33"/>
      <c r="BL495" s="33"/>
    </row>
    <row r="496" spans="58:64" ht="15.75" customHeight="1">
      <c r="BF496" s="33"/>
      <c r="BG496" s="33"/>
      <c r="BH496" s="33"/>
      <c r="BI496" s="33"/>
      <c r="BJ496" s="33"/>
      <c r="BK496" s="33"/>
      <c r="BL496" s="33"/>
    </row>
    <row r="497" spans="58:64" ht="15.75" customHeight="1">
      <c r="BF497" s="33"/>
      <c r="BG497" s="33"/>
      <c r="BH497" s="33"/>
      <c r="BI497" s="33"/>
      <c r="BJ497" s="33"/>
      <c r="BK497" s="33"/>
      <c r="BL497" s="33"/>
    </row>
    <row r="498" spans="58:64" ht="15.75" customHeight="1">
      <c r="BF498" s="33"/>
      <c r="BG498" s="33"/>
      <c r="BH498" s="33"/>
      <c r="BI498" s="33"/>
      <c r="BJ498" s="33"/>
      <c r="BK498" s="33"/>
      <c r="BL498" s="33"/>
    </row>
    <row r="499" spans="58:64" ht="15.75" customHeight="1">
      <c r="BF499" s="33"/>
      <c r="BG499" s="33"/>
      <c r="BH499" s="33"/>
      <c r="BI499" s="33"/>
      <c r="BJ499" s="33"/>
      <c r="BK499" s="33"/>
      <c r="BL499" s="33"/>
    </row>
    <row r="500" spans="58:64" ht="15.75" customHeight="1">
      <c r="BF500" s="33"/>
      <c r="BG500" s="33"/>
      <c r="BH500" s="33"/>
      <c r="BI500" s="33"/>
      <c r="BJ500" s="33"/>
      <c r="BK500" s="33"/>
      <c r="BL500" s="33"/>
    </row>
    <row r="501" spans="58:64" ht="15.75" customHeight="1">
      <c r="BF501" s="33"/>
      <c r="BG501" s="33"/>
      <c r="BH501" s="33"/>
      <c r="BI501" s="33"/>
      <c r="BJ501" s="33"/>
      <c r="BK501" s="33"/>
      <c r="BL501" s="33"/>
    </row>
    <row r="502" spans="58:64" ht="15.75" customHeight="1">
      <c r="BF502" s="33"/>
      <c r="BG502" s="33"/>
      <c r="BH502" s="33"/>
      <c r="BI502" s="33"/>
      <c r="BJ502" s="33"/>
      <c r="BK502" s="33"/>
      <c r="BL502" s="33"/>
    </row>
    <row r="503" spans="58:64" ht="15.75" customHeight="1">
      <c r="BF503" s="33"/>
      <c r="BG503" s="33"/>
      <c r="BH503" s="33"/>
      <c r="BI503" s="33"/>
      <c r="BJ503" s="33"/>
      <c r="BK503" s="33"/>
      <c r="BL503" s="33"/>
    </row>
    <row r="504" spans="58:64" ht="15.75" customHeight="1">
      <c r="BF504" s="33"/>
      <c r="BG504" s="33"/>
      <c r="BH504" s="33"/>
      <c r="BI504" s="33"/>
      <c r="BJ504" s="33"/>
      <c r="BK504" s="33"/>
      <c r="BL504" s="33"/>
    </row>
    <row r="505" spans="58:64" ht="15.75" customHeight="1">
      <c r="BF505" s="33"/>
      <c r="BG505" s="33"/>
      <c r="BH505" s="33"/>
      <c r="BI505" s="33"/>
      <c r="BJ505" s="33"/>
      <c r="BK505" s="33"/>
      <c r="BL505" s="33"/>
    </row>
    <row r="506" spans="58:64" ht="15.75" customHeight="1">
      <c r="BF506" s="33"/>
      <c r="BG506" s="33"/>
      <c r="BH506" s="33"/>
      <c r="BI506" s="33"/>
      <c r="BJ506" s="33"/>
      <c r="BK506" s="33"/>
      <c r="BL506" s="33"/>
    </row>
    <row r="507" spans="58:64" ht="15.75" customHeight="1">
      <c r="BF507" s="33"/>
      <c r="BG507" s="33"/>
      <c r="BH507" s="33"/>
      <c r="BI507" s="33"/>
      <c r="BJ507" s="33"/>
      <c r="BK507" s="33"/>
      <c r="BL507" s="33"/>
    </row>
    <row r="508" spans="58:64" ht="15.75" customHeight="1">
      <c r="BF508" s="33"/>
      <c r="BG508" s="33"/>
      <c r="BH508" s="33"/>
      <c r="BI508" s="33"/>
      <c r="BJ508" s="33"/>
      <c r="BK508" s="33"/>
      <c r="BL508" s="33"/>
    </row>
    <row r="509" spans="58:64" ht="15.75" customHeight="1">
      <c r="BF509" s="33"/>
      <c r="BG509" s="33"/>
      <c r="BH509" s="33"/>
      <c r="BI509" s="33"/>
      <c r="BJ509" s="33"/>
      <c r="BK509" s="33"/>
      <c r="BL509" s="33"/>
    </row>
    <row r="510" spans="58:64" ht="15.75" customHeight="1">
      <c r="BF510" s="33"/>
      <c r="BG510" s="33"/>
      <c r="BH510" s="33"/>
      <c r="BI510" s="33"/>
      <c r="BJ510" s="33"/>
      <c r="BK510" s="33"/>
      <c r="BL510" s="33"/>
    </row>
    <row r="511" spans="58:64" ht="15.75" customHeight="1">
      <c r="BF511" s="33"/>
      <c r="BG511" s="33"/>
      <c r="BH511" s="33"/>
      <c r="BI511" s="33"/>
      <c r="BJ511" s="33"/>
      <c r="BK511" s="33"/>
      <c r="BL511" s="33"/>
    </row>
    <row r="512" spans="58:64" ht="15.75" customHeight="1">
      <c r="BF512" s="33"/>
      <c r="BG512" s="33"/>
      <c r="BH512" s="33"/>
      <c r="BI512" s="33"/>
      <c r="BJ512" s="33"/>
      <c r="BK512" s="33"/>
      <c r="BL512" s="33"/>
    </row>
    <row r="513" spans="58:64" ht="15.75" customHeight="1">
      <c r="BF513" s="33"/>
      <c r="BG513" s="33"/>
      <c r="BH513" s="33"/>
      <c r="BI513" s="33"/>
      <c r="BJ513" s="33"/>
      <c r="BK513" s="33"/>
      <c r="BL513" s="33"/>
    </row>
    <row r="514" spans="58:64" ht="15.75" customHeight="1">
      <c r="BF514" s="33"/>
      <c r="BG514" s="33"/>
      <c r="BH514" s="33"/>
      <c r="BI514" s="33"/>
      <c r="BJ514" s="33"/>
      <c r="BK514" s="33"/>
      <c r="BL514" s="33"/>
    </row>
    <row r="515" spans="58:64" ht="15.75" customHeight="1">
      <c r="BF515" s="33"/>
      <c r="BG515" s="33"/>
      <c r="BH515" s="33"/>
      <c r="BI515" s="33"/>
      <c r="BJ515" s="33"/>
      <c r="BK515" s="33"/>
      <c r="BL515" s="33"/>
    </row>
    <row r="516" spans="58:64" ht="15.75" customHeight="1">
      <c r="BF516" s="33"/>
      <c r="BG516" s="33"/>
      <c r="BH516" s="33"/>
      <c r="BI516" s="33"/>
      <c r="BJ516" s="33"/>
      <c r="BK516" s="33"/>
      <c r="BL516" s="33"/>
    </row>
    <row r="517" spans="58:64" ht="15.75" customHeight="1">
      <c r="BF517" s="33"/>
      <c r="BG517" s="33"/>
      <c r="BH517" s="33"/>
      <c r="BI517" s="33"/>
      <c r="BJ517" s="33"/>
      <c r="BK517" s="33"/>
      <c r="BL517" s="33"/>
    </row>
    <row r="518" spans="58:64" ht="15.75" customHeight="1">
      <c r="BF518" s="33"/>
      <c r="BG518" s="33"/>
      <c r="BH518" s="33"/>
      <c r="BI518" s="33"/>
      <c r="BJ518" s="33"/>
      <c r="BK518" s="33"/>
      <c r="BL518" s="33"/>
    </row>
    <row r="519" spans="58:64" ht="15.75" customHeight="1">
      <c r="BF519" s="33"/>
      <c r="BG519" s="33"/>
      <c r="BH519" s="33"/>
      <c r="BI519" s="33"/>
      <c r="BJ519" s="33"/>
      <c r="BK519" s="33"/>
      <c r="BL519" s="33"/>
    </row>
    <row r="520" spans="58:64" ht="15.75" customHeight="1">
      <c r="BF520" s="33"/>
      <c r="BG520" s="33"/>
      <c r="BH520" s="33"/>
      <c r="BI520" s="33"/>
      <c r="BJ520" s="33"/>
      <c r="BK520" s="33"/>
      <c r="BL520" s="33"/>
    </row>
    <row r="521" spans="58:64" ht="15.75" customHeight="1">
      <c r="BF521" s="33"/>
      <c r="BG521" s="33"/>
      <c r="BH521" s="33"/>
      <c r="BI521" s="33"/>
      <c r="BJ521" s="33"/>
      <c r="BK521" s="33"/>
      <c r="BL521" s="33"/>
    </row>
    <row r="522" spans="58:64" ht="15.75" customHeight="1">
      <c r="BF522" s="33"/>
      <c r="BG522" s="33"/>
      <c r="BH522" s="33"/>
      <c r="BI522" s="33"/>
      <c r="BJ522" s="33"/>
      <c r="BK522" s="33"/>
      <c r="BL522" s="33"/>
    </row>
    <row r="523" spans="58:64" ht="15.75" customHeight="1">
      <c r="BF523" s="33"/>
      <c r="BG523" s="33"/>
      <c r="BH523" s="33"/>
      <c r="BI523" s="33"/>
      <c r="BJ523" s="33"/>
      <c r="BK523" s="33"/>
      <c r="BL523" s="33"/>
    </row>
    <row r="524" spans="58:64" ht="15.75" customHeight="1">
      <c r="BF524" s="33"/>
      <c r="BG524" s="33"/>
      <c r="BH524" s="33"/>
      <c r="BI524" s="33"/>
      <c r="BJ524" s="33"/>
      <c r="BK524" s="33"/>
      <c r="BL524" s="33"/>
    </row>
    <row r="525" spans="58:64" ht="15.75" customHeight="1">
      <c r="BF525" s="33"/>
      <c r="BG525" s="33"/>
      <c r="BH525" s="33"/>
      <c r="BI525" s="33"/>
      <c r="BJ525" s="33"/>
      <c r="BK525" s="33"/>
      <c r="BL525" s="33"/>
    </row>
    <row r="526" spans="58:64" ht="15.75" customHeight="1">
      <c r="BF526" s="33"/>
      <c r="BG526" s="33"/>
      <c r="BH526" s="33"/>
      <c r="BI526" s="33"/>
      <c r="BJ526" s="33"/>
      <c r="BK526" s="33"/>
      <c r="BL526" s="33"/>
    </row>
    <row r="527" spans="58:64" ht="15.75" customHeight="1">
      <c r="BF527" s="33"/>
      <c r="BG527" s="33"/>
      <c r="BH527" s="33"/>
      <c r="BI527" s="33"/>
      <c r="BJ527" s="33"/>
      <c r="BK527" s="33"/>
      <c r="BL527" s="33"/>
    </row>
    <row r="528" spans="58:64" ht="15.75" customHeight="1">
      <c r="BF528" s="33"/>
      <c r="BG528" s="33"/>
      <c r="BH528" s="33"/>
      <c r="BI528" s="33"/>
      <c r="BJ528" s="33"/>
      <c r="BK528" s="33"/>
      <c r="BL528" s="33"/>
    </row>
    <row r="529" spans="58:64" ht="15.75" customHeight="1">
      <c r="BF529" s="33"/>
      <c r="BG529" s="33"/>
      <c r="BH529" s="33"/>
      <c r="BI529" s="33"/>
      <c r="BJ529" s="33"/>
      <c r="BK529" s="33"/>
      <c r="BL529" s="33"/>
    </row>
    <row r="530" spans="58:64" ht="15.75" customHeight="1">
      <c r="BF530" s="33"/>
      <c r="BG530" s="33"/>
      <c r="BH530" s="33"/>
      <c r="BI530" s="33"/>
      <c r="BJ530" s="33"/>
      <c r="BK530" s="33"/>
      <c r="BL530" s="33"/>
    </row>
    <row r="531" spans="58:64" ht="15.75" customHeight="1">
      <c r="BF531" s="33"/>
      <c r="BG531" s="33"/>
      <c r="BH531" s="33"/>
      <c r="BI531" s="33"/>
      <c r="BJ531" s="33"/>
      <c r="BK531" s="33"/>
      <c r="BL531" s="33"/>
    </row>
    <row r="532" spans="58:64" ht="15.75" customHeight="1">
      <c r="BF532" s="33"/>
      <c r="BG532" s="33"/>
      <c r="BH532" s="33"/>
      <c r="BI532" s="33"/>
      <c r="BJ532" s="33"/>
      <c r="BK532" s="33"/>
      <c r="BL532" s="33"/>
    </row>
    <row r="533" spans="58:64" ht="15.75" customHeight="1">
      <c r="BF533" s="33"/>
      <c r="BG533" s="33"/>
      <c r="BH533" s="33"/>
      <c r="BI533" s="33"/>
      <c r="BJ533" s="33"/>
      <c r="BK533" s="33"/>
      <c r="BL533" s="33"/>
    </row>
    <row r="534" spans="58:64" ht="15.75" customHeight="1">
      <c r="BF534" s="33"/>
      <c r="BG534" s="33"/>
      <c r="BH534" s="33"/>
      <c r="BI534" s="33"/>
      <c r="BJ534" s="33"/>
      <c r="BK534" s="33"/>
      <c r="BL534" s="33"/>
    </row>
    <row r="535" spans="58:64" ht="15.75" customHeight="1">
      <c r="BF535" s="33"/>
      <c r="BG535" s="33"/>
      <c r="BH535" s="33"/>
      <c r="BI535" s="33"/>
      <c r="BJ535" s="33"/>
      <c r="BK535" s="33"/>
      <c r="BL535" s="33"/>
    </row>
    <row r="536" spans="58:64" ht="15.75" customHeight="1">
      <c r="BF536" s="33"/>
      <c r="BG536" s="33"/>
      <c r="BH536" s="33"/>
      <c r="BI536" s="33"/>
      <c r="BJ536" s="33"/>
      <c r="BK536" s="33"/>
      <c r="BL536" s="33"/>
    </row>
    <row r="537" spans="58:64" ht="15.75" customHeight="1">
      <c r="BF537" s="33"/>
      <c r="BG537" s="33"/>
      <c r="BH537" s="33"/>
      <c r="BI537" s="33"/>
      <c r="BJ537" s="33"/>
      <c r="BK537" s="33"/>
      <c r="BL537" s="33"/>
    </row>
    <row r="538" spans="58:64" ht="15.75" customHeight="1">
      <c r="BF538" s="33"/>
      <c r="BG538" s="33"/>
      <c r="BH538" s="33"/>
      <c r="BI538" s="33"/>
      <c r="BJ538" s="33"/>
      <c r="BK538" s="33"/>
      <c r="BL538" s="33"/>
    </row>
    <row r="539" spans="58:64" ht="15.75" customHeight="1">
      <c r="BF539" s="33"/>
      <c r="BG539" s="33"/>
      <c r="BH539" s="33"/>
      <c r="BI539" s="33"/>
      <c r="BJ539" s="33"/>
      <c r="BK539" s="33"/>
      <c r="BL539" s="33"/>
    </row>
    <row r="540" spans="58:64" ht="15.75" customHeight="1">
      <c r="BF540" s="33"/>
      <c r="BG540" s="33"/>
      <c r="BH540" s="33"/>
      <c r="BI540" s="33"/>
      <c r="BJ540" s="33"/>
      <c r="BK540" s="33"/>
      <c r="BL540" s="33"/>
    </row>
    <row r="541" spans="58:64" ht="15.75" customHeight="1">
      <c r="BF541" s="33"/>
      <c r="BG541" s="33"/>
      <c r="BH541" s="33"/>
      <c r="BI541" s="33"/>
      <c r="BJ541" s="33"/>
      <c r="BK541" s="33"/>
      <c r="BL541" s="33"/>
    </row>
    <row r="542" spans="58:64" ht="15.75" customHeight="1">
      <c r="BF542" s="33"/>
      <c r="BG542" s="33"/>
      <c r="BH542" s="33"/>
      <c r="BI542" s="33"/>
      <c r="BJ542" s="33"/>
      <c r="BK542" s="33"/>
      <c r="BL542" s="33"/>
    </row>
    <row r="543" spans="58:64" ht="15.75" customHeight="1">
      <c r="BF543" s="33"/>
      <c r="BG543" s="33"/>
      <c r="BH543" s="33"/>
      <c r="BI543" s="33"/>
      <c r="BJ543" s="33"/>
      <c r="BK543" s="33"/>
      <c r="BL543" s="33"/>
    </row>
    <row r="544" spans="58:64" ht="15.75" customHeight="1">
      <c r="BF544" s="33"/>
      <c r="BG544" s="33"/>
      <c r="BH544" s="33"/>
      <c r="BI544" s="33"/>
      <c r="BJ544" s="33"/>
      <c r="BK544" s="33"/>
      <c r="BL544" s="33"/>
    </row>
    <row r="545" spans="58:64" ht="15.75" customHeight="1">
      <c r="BF545" s="33"/>
      <c r="BG545" s="33"/>
      <c r="BH545" s="33"/>
      <c r="BI545" s="33"/>
      <c r="BJ545" s="33"/>
      <c r="BK545" s="33"/>
      <c r="BL545" s="33"/>
    </row>
    <row r="546" spans="58:64" ht="15.75" customHeight="1">
      <c r="BF546" s="33"/>
      <c r="BG546" s="33"/>
      <c r="BH546" s="33"/>
      <c r="BI546" s="33"/>
      <c r="BJ546" s="33"/>
      <c r="BK546" s="33"/>
      <c r="BL546" s="33"/>
    </row>
    <row r="547" spans="58:64" ht="15.75" customHeight="1">
      <c r="BF547" s="33"/>
      <c r="BG547" s="33"/>
      <c r="BH547" s="33"/>
      <c r="BI547" s="33"/>
      <c r="BJ547" s="33"/>
      <c r="BK547" s="33"/>
      <c r="BL547" s="33"/>
    </row>
    <row r="548" spans="58:64" ht="15.75" customHeight="1">
      <c r="BF548" s="33"/>
      <c r="BG548" s="33"/>
      <c r="BH548" s="33"/>
      <c r="BI548" s="33"/>
      <c r="BJ548" s="33"/>
      <c r="BK548" s="33"/>
      <c r="BL548" s="33"/>
    </row>
    <row r="549" spans="58:64" ht="15.75" customHeight="1">
      <c r="BF549" s="33"/>
      <c r="BG549" s="33"/>
      <c r="BH549" s="33"/>
      <c r="BI549" s="33"/>
      <c r="BJ549" s="33"/>
      <c r="BK549" s="33"/>
      <c r="BL549" s="33"/>
    </row>
    <row r="550" spans="58:64" ht="15.75" customHeight="1">
      <c r="BF550" s="33"/>
      <c r="BG550" s="33"/>
      <c r="BH550" s="33"/>
      <c r="BI550" s="33"/>
      <c r="BJ550" s="33"/>
      <c r="BK550" s="33"/>
      <c r="BL550" s="33"/>
    </row>
    <row r="551" spans="58:64" ht="15.75" customHeight="1">
      <c r="BF551" s="33"/>
      <c r="BG551" s="33"/>
      <c r="BH551" s="33"/>
      <c r="BI551" s="33"/>
      <c r="BJ551" s="33"/>
      <c r="BK551" s="33"/>
      <c r="BL551" s="33"/>
    </row>
    <row r="552" spans="58:64" ht="15.75" customHeight="1">
      <c r="BF552" s="33"/>
      <c r="BG552" s="33"/>
      <c r="BH552" s="33"/>
      <c r="BI552" s="33"/>
      <c r="BJ552" s="33"/>
      <c r="BK552" s="33"/>
      <c r="BL552" s="33"/>
    </row>
    <row r="553" spans="58:64" ht="15.75" customHeight="1">
      <c r="BF553" s="33"/>
      <c r="BG553" s="33"/>
      <c r="BH553" s="33"/>
      <c r="BI553" s="33"/>
      <c r="BJ553" s="33"/>
      <c r="BK553" s="33"/>
      <c r="BL553" s="33"/>
    </row>
    <row r="554" spans="58:64" ht="15.75" customHeight="1">
      <c r="BF554" s="33"/>
      <c r="BG554" s="33"/>
      <c r="BH554" s="33"/>
      <c r="BI554" s="33"/>
      <c r="BJ554" s="33"/>
      <c r="BK554" s="33"/>
      <c r="BL554" s="33"/>
    </row>
    <row r="555" spans="58:64" ht="15.75" customHeight="1">
      <c r="BF555" s="33"/>
      <c r="BG555" s="33"/>
      <c r="BH555" s="33"/>
      <c r="BI555" s="33"/>
      <c r="BJ555" s="33"/>
      <c r="BK555" s="33"/>
      <c r="BL555" s="33"/>
    </row>
    <row r="556" spans="58:64" ht="15.75" customHeight="1">
      <c r="BF556" s="33"/>
      <c r="BG556" s="33"/>
      <c r="BH556" s="33"/>
      <c r="BI556" s="33"/>
      <c r="BJ556" s="33"/>
      <c r="BK556" s="33"/>
      <c r="BL556" s="33"/>
    </row>
    <row r="557" spans="58:64" ht="15.75" customHeight="1">
      <c r="BF557" s="33"/>
      <c r="BG557" s="33"/>
      <c r="BH557" s="33"/>
      <c r="BI557" s="33"/>
      <c r="BJ557" s="33"/>
      <c r="BK557" s="33"/>
      <c r="BL557" s="33"/>
    </row>
    <row r="558" spans="58:64" ht="15.75" customHeight="1">
      <c r="BF558" s="33"/>
      <c r="BG558" s="33"/>
      <c r="BH558" s="33"/>
      <c r="BI558" s="33"/>
      <c r="BJ558" s="33"/>
      <c r="BK558" s="33"/>
      <c r="BL558" s="33"/>
    </row>
    <row r="559" spans="58:64" ht="15.75" customHeight="1">
      <c r="BF559" s="33"/>
      <c r="BG559" s="33"/>
      <c r="BH559" s="33"/>
      <c r="BI559" s="33"/>
      <c r="BJ559" s="33"/>
      <c r="BK559" s="33"/>
      <c r="BL559" s="33"/>
    </row>
    <row r="560" spans="58:64" ht="15.75" customHeight="1">
      <c r="BF560" s="33"/>
      <c r="BG560" s="33"/>
      <c r="BH560" s="33"/>
      <c r="BI560" s="33"/>
      <c r="BJ560" s="33"/>
      <c r="BK560" s="33"/>
      <c r="BL560" s="33"/>
    </row>
    <row r="561" spans="58:64" ht="15.75" customHeight="1">
      <c r="BF561" s="33"/>
      <c r="BG561" s="33"/>
      <c r="BH561" s="33"/>
      <c r="BI561" s="33"/>
      <c r="BJ561" s="33"/>
      <c r="BK561" s="33"/>
      <c r="BL561" s="33"/>
    </row>
    <row r="562" spans="58:64" ht="15.75" customHeight="1">
      <c r="BF562" s="33"/>
      <c r="BG562" s="33"/>
      <c r="BH562" s="33"/>
      <c r="BI562" s="33"/>
      <c r="BJ562" s="33"/>
      <c r="BK562" s="33"/>
      <c r="BL562" s="33"/>
    </row>
    <row r="563" spans="58:64" ht="15.75" customHeight="1">
      <c r="BF563" s="33"/>
      <c r="BG563" s="33"/>
      <c r="BH563" s="33"/>
      <c r="BI563" s="33"/>
      <c r="BJ563" s="33"/>
      <c r="BK563" s="33"/>
      <c r="BL563" s="33"/>
    </row>
    <row r="564" spans="58:64" ht="15.75" customHeight="1">
      <c r="BF564" s="33"/>
      <c r="BG564" s="33"/>
      <c r="BH564" s="33"/>
      <c r="BI564" s="33"/>
      <c r="BJ564" s="33"/>
      <c r="BK564" s="33"/>
      <c r="BL564" s="33"/>
    </row>
    <row r="565" spans="58:64" ht="15.75" customHeight="1">
      <c r="BF565" s="33"/>
      <c r="BG565" s="33"/>
      <c r="BH565" s="33"/>
      <c r="BI565" s="33"/>
      <c r="BJ565" s="33"/>
      <c r="BK565" s="33"/>
      <c r="BL565" s="33"/>
    </row>
    <row r="566" spans="58:64" ht="15.75" customHeight="1">
      <c r="BF566" s="33"/>
      <c r="BG566" s="33"/>
      <c r="BH566" s="33"/>
      <c r="BI566" s="33"/>
      <c r="BJ566" s="33"/>
      <c r="BK566" s="33"/>
      <c r="BL566" s="33"/>
    </row>
    <row r="567" spans="58:64" ht="15.75" customHeight="1">
      <c r="BF567" s="33"/>
      <c r="BG567" s="33"/>
      <c r="BH567" s="33"/>
      <c r="BI567" s="33"/>
      <c r="BJ567" s="33"/>
      <c r="BK567" s="33"/>
      <c r="BL567" s="33"/>
    </row>
    <row r="568" spans="58:64" ht="15.75" customHeight="1">
      <c r="BF568" s="33"/>
      <c r="BG568" s="33"/>
      <c r="BH568" s="33"/>
      <c r="BI568" s="33"/>
      <c r="BJ568" s="33"/>
      <c r="BK568" s="33"/>
      <c r="BL568" s="33"/>
    </row>
    <row r="569" spans="58:64" ht="15.75" customHeight="1">
      <c r="BF569" s="33"/>
      <c r="BG569" s="33"/>
      <c r="BH569" s="33"/>
      <c r="BI569" s="33"/>
      <c r="BJ569" s="33"/>
      <c r="BK569" s="33"/>
      <c r="BL569" s="33"/>
    </row>
    <row r="570" spans="58:64" ht="15.75" customHeight="1">
      <c r="BF570" s="33"/>
      <c r="BG570" s="33"/>
      <c r="BH570" s="33"/>
      <c r="BI570" s="33"/>
      <c r="BJ570" s="33"/>
      <c r="BK570" s="33"/>
      <c r="BL570" s="33"/>
    </row>
    <row r="571" spans="58:64" ht="15.75" customHeight="1">
      <c r="BF571" s="33"/>
      <c r="BG571" s="33"/>
      <c r="BH571" s="33"/>
      <c r="BI571" s="33"/>
      <c r="BJ571" s="33"/>
      <c r="BK571" s="33"/>
      <c r="BL571" s="33"/>
    </row>
    <row r="572" spans="58:64" ht="15.75" customHeight="1">
      <c r="BF572" s="33"/>
      <c r="BG572" s="33"/>
      <c r="BH572" s="33"/>
      <c r="BI572" s="33"/>
      <c r="BJ572" s="33"/>
      <c r="BK572" s="33"/>
      <c r="BL572" s="33"/>
    </row>
    <row r="573" spans="58:64" ht="15.75" customHeight="1">
      <c r="BF573" s="33"/>
      <c r="BG573" s="33"/>
      <c r="BH573" s="33"/>
      <c r="BI573" s="33"/>
      <c r="BJ573" s="33"/>
      <c r="BK573" s="33"/>
      <c r="BL573" s="33"/>
    </row>
    <row r="574" spans="58:64" ht="15.75" customHeight="1">
      <c r="BF574" s="33"/>
      <c r="BG574" s="33"/>
      <c r="BH574" s="33"/>
      <c r="BI574" s="33"/>
      <c r="BJ574" s="33"/>
      <c r="BK574" s="33"/>
      <c r="BL574" s="33"/>
    </row>
    <row r="575" spans="58:64" ht="15.75" customHeight="1">
      <c r="BF575" s="33"/>
      <c r="BG575" s="33"/>
      <c r="BH575" s="33"/>
      <c r="BI575" s="33"/>
      <c r="BJ575" s="33"/>
      <c r="BK575" s="33"/>
      <c r="BL575" s="33"/>
    </row>
    <row r="576" spans="58:64" ht="15.75" customHeight="1">
      <c r="BF576" s="33"/>
      <c r="BG576" s="33"/>
      <c r="BH576" s="33"/>
      <c r="BI576" s="33"/>
      <c r="BJ576" s="33"/>
      <c r="BK576" s="33"/>
      <c r="BL576" s="33"/>
    </row>
    <row r="577" spans="58:64" ht="15.75" customHeight="1">
      <c r="BF577" s="33"/>
      <c r="BG577" s="33"/>
      <c r="BH577" s="33"/>
      <c r="BI577" s="33"/>
      <c r="BJ577" s="33"/>
      <c r="BK577" s="33"/>
      <c r="BL577" s="33"/>
    </row>
    <row r="578" spans="58:64" ht="15.75" customHeight="1">
      <c r="BF578" s="33"/>
      <c r="BG578" s="33"/>
      <c r="BH578" s="33"/>
      <c r="BI578" s="33"/>
      <c r="BJ578" s="33"/>
      <c r="BK578" s="33"/>
      <c r="BL578" s="33"/>
    </row>
    <row r="579" spans="58:64" ht="15.75" customHeight="1">
      <c r="BF579" s="33"/>
      <c r="BG579" s="33"/>
      <c r="BH579" s="33"/>
      <c r="BI579" s="33"/>
      <c r="BJ579" s="33"/>
      <c r="BK579" s="33"/>
      <c r="BL579" s="33"/>
    </row>
    <row r="580" spans="58:64" ht="15.75" customHeight="1">
      <c r="BF580" s="33"/>
      <c r="BG580" s="33"/>
      <c r="BH580" s="33"/>
      <c r="BI580" s="33"/>
      <c r="BJ580" s="33"/>
      <c r="BK580" s="33"/>
      <c r="BL580" s="33"/>
    </row>
    <row r="581" spans="58:64" ht="15.75" customHeight="1">
      <c r="BF581" s="33"/>
      <c r="BG581" s="33"/>
      <c r="BH581" s="33"/>
      <c r="BI581" s="33"/>
      <c r="BJ581" s="33"/>
      <c r="BK581" s="33"/>
      <c r="BL581" s="33"/>
    </row>
    <row r="582" spans="58:64" ht="15.75" customHeight="1">
      <c r="BF582" s="33"/>
      <c r="BG582" s="33"/>
      <c r="BH582" s="33"/>
      <c r="BI582" s="33"/>
      <c r="BJ582" s="33"/>
      <c r="BK582" s="33"/>
      <c r="BL582" s="33"/>
    </row>
    <row r="583" spans="58:64" ht="15.75" customHeight="1">
      <c r="BF583" s="33"/>
      <c r="BG583" s="33"/>
      <c r="BH583" s="33"/>
      <c r="BI583" s="33"/>
      <c r="BJ583" s="33"/>
      <c r="BK583" s="33"/>
      <c r="BL583" s="33"/>
    </row>
    <row r="584" spans="58:64" ht="15.75" customHeight="1">
      <c r="BF584" s="33"/>
      <c r="BG584" s="33"/>
      <c r="BH584" s="33"/>
      <c r="BI584" s="33"/>
      <c r="BJ584" s="33"/>
      <c r="BK584" s="33"/>
      <c r="BL584" s="33"/>
    </row>
    <row r="585" spans="58:64" ht="15.75" customHeight="1">
      <c r="BF585" s="33"/>
      <c r="BG585" s="33"/>
      <c r="BH585" s="33"/>
      <c r="BI585" s="33"/>
      <c r="BJ585" s="33"/>
      <c r="BK585" s="33"/>
      <c r="BL585" s="33"/>
    </row>
    <row r="586" spans="58:64" ht="15.75" customHeight="1">
      <c r="BF586" s="33"/>
      <c r="BG586" s="33"/>
      <c r="BH586" s="33"/>
      <c r="BI586" s="33"/>
      <c r="BJ586" s="33"/>
      <c r="BK586" s="33"/>
      <c r="BL586" s="33"/>
    </row>
    <row r="587" spans="58:64" ht="15.75" customHeight="1">
      <c r="BF587" s="33"/>
      <c r="BG587" s="33"/>
      <c r="BH587" s="33"/>
      <c r="BI587" s="33"/>
      <c r="BJ587" s="33"/>
      <c r="BK587" s="33"/>
      <c r="BL587" s="33"/>
    </row>
    <row r="588" spans="58:64" ht="15.75" customHeight="1">
      <c r="BF588" s="33"/>
      <c r="BG588" s="33"/>
      <c r="BH588" s="33"/>
      <c r="BI588" s="33"/>
      <c r="BJ588" s="33"/>
      <c r="BK588" s="33"/>
      <c r="BL588" s="33"/>
    </row>
    <row r="589" spans="58:64" ht="15.75" customHeight="1">
      <c r="BF589" s="33"/>
      <c r="BG589" s="33"/>
      <c r="BH589" s="33"/>
      <c r="BI589" s="33"/>
      <c r="BJ589" s="33"/>
      <c r="BK589" s="33"/>
      <c r="BL589" s="33"/>
    </row>
    <row r="590" spans="58:64" ht="15.75" customHeight="1">
      <c r="BF590" s="33"/>
      <c r="BG590" s="33"/>
      <c r="BH590" s="33"/>
      <c r="BI590" s="33"/>
      <c r="BJ590" s="33"/>
      <c r="BK590" s="33"/>
      <c r="BL590" s="33"/>
    </row>
    <row r="591" spans="58:64" ht="15.75" customHeight="1">
      <c r="BF591" s="33"/>
      <c r="BG591" s="33"/>
      <c r="BH591" s="33"/>
      <c r="BI591" s="33"/>
      <c r="BJ591" s="33"/>
      <c r="BK591" s="33"/>
      <c r="BL591" s="33"/>
    </row>
    <row r="592" spans="58:64" ht="15.75" customHeight="1">
      <c r="BF592" s="33"/>
      <c r="BG592" s="33"/>
      <c r="BH592" s="33"/>
      <c r="BI592" s="33"/>
      <c r="BJ592" s="33"/>
      <c r="BK592" s="33"/>
      <c r="BL592" s="33"/>
    </row>
    <row r="593" spans="58:64" ht="15.75" customHeight="1">
      <c r="BF593" s="33"/>
      <c r="BG593" s="33"/>
      <c r="BH593" s="33"/>
      <c r="BI593" s="33"/>
      <c r="BJ593" s="33"/>
      <c r="BK593" s="33"/>
      <c r="BL593" s="33"/>
    </row>
    <row r="594" spans="58:64" ht="15.75" customHeight="1">
      <c r="BF594" s="33"/>
      <c r="BG594" s="33"/>
      <c r="BH594" s="33"/>
      <c r="BI594" s="33"/>
      <c r="BJ594" s="33"/>
      <c r="BK594" s="33"/>
      <c r="BL594" s="33"/>
    </row>
    <row r="595" spans="58:64" ht="15.75" customHeight="1">
      <c r="BF595" s="33"/>
      <c r="BG595" s="33"/>
      <c r="BH595" s="33"/>
      <c r="BI595" s="33"/>
      <c r="BJ595" s="33"/>
      <c r="BK595" s="33"/>
      <c r="BL595" s="33"/>
    </row>
    <row r="596" spans="58:64" ht="15.75" customHeight="1">
      <c r="BF596" s="33"/>
      <c r="BG596" s="33"/>
      <c r="BH596" s="33"/>
      <c r="BI596" s="33"/>
      <c r="BJ596" s="33"/>
      <c r="BK596" s="33"/>
      <c r="BL596" s="33"/>
    </row>
    <row r="597" spans="58:64" ht="15.75" customHeight="1">
      <c r="BF597" s="33"/>
      <c r="BG597" s="33"/>
      <c r="BH597" s="33"/>
      <c r="BI597" s="33"/>
      <c r="BJ597" s="33"/>
      <c r="BK597" s="33"/>
      <c r="BL597" s="33"/>
    </row>
    <row r="598" spans="58:64" ht="15.75" customHeight="1">
      <c r="BF598" s="33"/>
      <c r="BG598" s="33"/>
      <c r="BH598" s="33"/>
      <c r="BI598" s="33"/>
      <c r="BJ598" s="33"/>
      <c r="BK598" s="33"/>
      <c r="BL598" s="33"/>
    </row>
    <row r="599" spans="58:64" ht="15.75" customHeight="1">
      <c r="BF599" s="33"/>
      <c r="BG599" s="33"/>
      <c r="BH599" s="33"/>
      <c r="BI599" s="33"/>
      <c r="BJ599" s="33"/>
      <c r="BK599" s="33"/>
      <c r="BL599" s="33"/>
    </row>
    <row r="600" spans="58:64" ht="15.75" customHeight="1">
      <c r="BF600" s="33"/>
      <c r="BG600" s="33"/>
      <c r="BH600" s="33"/>
      <c r="BI600" s="33"/>
      <c r="BJ600" s="33"/>
      <c r="BK600" s="33"/>
      <c r="BL600" s="33"/>
    </row>
    <row r="601" spans="58:64" ht="15.75" customHeight="1">
      <c r="BF601" s="33"/>
      <c r="BG601" s="33"/>
      <c r="BH601" s="33"/>
      <c r="BI601" s="33"/>
      <c r="BJ601" s="33"/>
      <c r="BK601" s="33"/>
      <c r="BL601" s="33"/>
    </row>
    <row r="602" spans="58:64" ht="15.75" customHeight="1">
      <c r="BF602" s="33"/>
      <c r="BG602" s="33"/>
      <c r="BH602" s="33"/>
      <c r="BI602" s="33"/>
      <c r="BJ602" s="33"/>
      <c r="BK602" s="33"/>
      <c r="BL602" s="33"/>
    </row>
    <row r="603" spans="58:64" ht="15.75" customHeight="1">
      <c r="BF603" s="33"/>
      <c r="BG603" s="33"/>
      <c r="BH603" s="33"/>
      <c r="BI603" s="33"/>
      <c r="BJ603" s="33"/>
      <c r="BK603" s="33"/>
      <c r="BL603" s="33"/>
    </row>
    <row r="604" spans="58:64" ht="15.75" customHeight="1">
      <c r="BF604" s="33"/>
      <c r="BG604" s="33"/>
      <c r="BH604" s="33"/>
      <c r="BI604" s="33"/>
      <c r="BJ604" s="33"/>
      <c r="BK604" s="33"/>
      <c r="BL604" s="33"/>
    </row>
    <row r="605" spans="58:64" ht="15.75" customHeight="1">
      <c r="BF605" s="33"/>
      <c r="BG605" s="33"/>
      <c r="BH605" s="33"/>
      <c r="BI605" s="33"/>
      <c r="BJ605" s="33"/>
      <c r="BK605" s="33"/>
      <c r="BL605" s="33"/>
    </row>
    <row r="606" spans="58:64" ht="15.75" customHeight="1">
      <c r="BF606" s="33"/>
      <c r="BG606" s="33"/>
      <c r="BH606" s="33"/>
      <c r="BI606" s="33"/>
      <c r="BJ606" s="33"/>
      <c r="BK606" s="33"/>
      <c r="BL606" s="33"/>
    </row>
    <row r="607" spans="58:64" ht="15.75" customHeight="1">
      <c r="BF607" s="33"/>
      <c r="BG607" s="33"/>
      <c r="BH607" s="33"/>
      <c r="BI607" s="33"/>
      <c r="BJ607" s="33"/>
      <c r="BK607" s="33"/>
      <c r="BL607" s="33"/>
    </row>
    <row r="608" spans="58:64" ht="15.75" customHeight="1">
      <c r="BF608" s="33"/>
      <c r="BG608" s="33"/>
      <c r="BH608" s="33"/>
      <c r="BI608" s="33"/>
      <c r="BJ608" s="33"/>
      <c r="BK608" s="33"/>
      <c r="BL608" s="33"/>
    </row>
    <row r="609" spans="58:64" ht="15.75" customHeight="1">
      <c r="BF609" s="33"/>
      <c r="BG609" s="33"/>
      <c r="BH609" s="33"/>
      <c r="BI609" s="33"/>
      <c r="BJ609" s="33"/>
      <c r="BK609" s="33"/>
      <c r="BL609" s="33"/>
    </row>
    <row r="610" spans="58:64" ht="15.75" customHeight="1">
      <c r="BF610" s="33"/>
      <c r="BG610" s="33"/>
      <c r="BH610" s="33"/>
      <c r="BI610" s="33"/>
      <c r="BJ610" s="33"/>
      <c r="BK610" s="33"/>
      <c r="BL610" s="33"/>
    </row>
    <row r="611" spans="58:64" ht="15.75" customHeight="1">
      <c r="BF611" s="33"/>
      <c r="BG611" s="33"/>
      <c r="BH611" s="33"/>
      <c r="BI611" s="33"/>
      <c r="BJ611" s="33"/>
      <c r="BK611" s="33"/>
      <c r="BL611" s="33"/>
    </row>
    <row r="612" spans="58:64" ht="15.75" customHeight="1">
      <c r="BF612" s="33"/>
      <c r="BG612" s="33"/>
      <c r="BH612" s="33"/>
      <c r="BI612" s="33"/>
      <c r="BJ612" s="33"/>
      <c r="BK612" s="33"/>
      <c r="BL612" s="33"/>
    </row>
    <row r="613" spans="58:64" ht="15.75" customHeight="1">
      <c r="BF613" s="33"/>
      <c r="BG613" s="33"/>
      <c r="BH613" s="33"/>
      <c r="BI613" s="33"/>
      <c r="BJ613" s="33"/>
      <c r="BK613" s="33"/>
      <c r="BL613" s="33"/>
    </row>
    <row r="614" spans="58:64" ht="15.75" customHeight="1">
      <c r="BF614" s="33"/>
      <c r="BG614" s="33"/>
      <c r="BH614" s="33"/>
      <c r="BI614" s="33"/>
      <c r="BJ614" s="33"/>
      <c r="BK614" s="33"/>
      <c r="BL614" s="33"/>
    </row>
    <row r="615" spans="58:64" ht="15.75" customHeight="1">
      <c r="BF615" s="33"/>
      <c r="BG615" s="33"/>
      <c r="BH615" s="33"/>
      <c r="BI615" s="33"/>
      <c r="BJ615" s="33"/>
      <c r="BK615" s="33"/>
      <c r="BL615" s="33"/>
    </row>
    <row r="616" spans="58:64" ht="15.75" customHeight="1">
      <c r="BF616" s="33"/>
      <c r="BG616" s="33"/>
      <c r="BH616" s="33"/>
      <c r="BI616" s="33"/>
      <c r="BJ616" s="33"/>
      <c r="BK616" s="33"/>
      <c r="BL616" s="33"/>
    </row>
    <row r="617" spans="58:64" ht="15.75" customHeight="1">
      <c r="BF617" s="33"/>
      <c r="BG617" s="33"/>
      <c r="BH617" s="33"/>
      <c r="BI617" s="33"/>
      <c r="BJ617" s="33"/>
      <c r="BK617" s="33"/>
      <c r="BL617" s="33"/>
    </row>
    <row r="618" spans="58:64" ht="15.75" customHeight="1">
      <c r="BF618" s="33"/>
      <c r="BG618" s="33"/>
      <c r="BH618" s="33"/>
      <c r="BI618" s="33"/>
      <c r="BJ618" s="33"/>
      <c r="BK618" s="33"/>
      <c r="BL618" s="33"/>
    </row>
    <row r="619" spans="58:64" ht="15.75" customHeight="1">
      <c r="BF619" s="33"/>
      <c r="BG619" s="33"/>
      <c r="BH619" s="33"/>
      <c r="BI619" s="33"/>
      <c r="BJ619" s="33"/>
      <c r="BK619" s="33"/>
      <c r="BL619" s="33"/>
    </row>
    <row r="620" spans="58:64" ht="15.75" customHeight="1">
      <c r="BF620" s="33"/>
      <c r="BG620" s="33"/>
      <c r="BH620" s="33"/>
      <c r="BI620" s="33"/>
      <c r="BJ620" s="33"/>
      <c r="BK620" s="33"/>
      <c r="BL620" s="33"/>
    </row>
    <row r="621" spans="58:64" ht="15.75" customHeight="1">
      <c r="BF621" s="33"/>
      <c r="BG621" s="33"/>
      <c r="BH621" s="33"/>
      <c r="BI621" s="33"/>
      <c r="BJ621" s="33"/>
      <c r="BK621" s="33"/>
      <c r="BL621" s="33"/>
    </row>
    <row r="622" spans="58:64" ht="15.75" customHeight="1">
      <c r="BF622" s="33"/>
      <c r="BG622" s="33"/>
      <c r="BH622" s="33"/>
      <c r="BI622" s="33"/>
      <c r="BJ622" s="33"/>
      <c r="BK622" s="33"/>
      <c r="BL622" s="33"/>
    </row>
    <row r="623" spans="58:64" ht="15.75" customHeight="1">
      <c r="BF623" s="33"/>
      <c r="BG623" s="33"/>
      <c r="BH623" s="33"/>
      <c r="BI623" s="33"/>
      <c r="BJ623" s="33"/>
      <c r="BK623" s="33"/>
      <c r="BL623" s="33"/>
    </row>
    <row r="624" spans="58:64" ht="15.75" customHeight="1">
      <c r="BF624" s="33"/>
      <c r="BG624" s="33"/>
      <c r="BH624" s="33"/>
      <c r="BI624" s="33"/>
      <c r="BJ624" s="33"/>
      <c r="BK624" s="33"/>
      <c r="BL624" s="33"/>
    </row>
    <row r="625" spans="58:64" ht="15.75" customHeight="1">
      <c r="BF625" s="33"/>
      <c r="BG625" s="33"/>
      <c r="BH625" s="33"/>
      <c r="BI625" s="33"/>
      <c r="BJ625" s="33"/>
      <c r="BK625" s="33"/>
      <c r="BL625" s="33"/>
    </row>
    <row r="626" spans="58:64" ht="15.75" customHeight="1">
      <c r="BF626" s="33"/>
      <c r="BG626" s="33"/>
      <c r="BH626" s="33"/>
      <c r="BI626" s="33"/>
      <c r="BJ626" s="33"/>
      <c r="BK626" s="33"/>
      <c r="BL626" s="33"/>
    </row>
    <row r="627" spans="58:64" ht="15.75" customHeight="1">
      <c r="BF627" s="33"/>
      <c r="BG627" s="33"/>
      <c r="BH627" s="33"/>
      <c r="BI627" s="33"/>
      <c r="BJ627" s="33"/>
      <c r="BK627" s="33"/>
      <c r="BL627" s="33"/>
    </row>
    <row r="628" spans="58:64" ht="15.75" customHeight="1">
      <c r="BF628" s="33"/>
      <c r="BG628" s="33"/>
      <c r="BH628" s="33"/>
      <c r="BI628" s="33"/>
      <c r="BJ628" s="33"/>
      <c r="BK628" s="33"/>
      <c r="BL628" s="33"/>
    </row>
    <row r="629" spans="58:64" ht="15.75" customHeight="1">
      <c r="BF629" s="33"/>
      <c r="BG629" s="33"/>
      <c r="BH629" s="33"/>
      <c r="BI629" s="33"/>
      <c r="BJ629" s="33"/>
      <c r="BK629" s="33"/>
      <c r="BL629" s="33"/>
    </row>
    <row r="630" spans="58:64" ht="15.75" customHeight="1">
      <c r="BF630" s="33"/>
      <c r="BG630" s="33"/>
      <c r="BH630" s="33"/>
      <c r="BI630" s="33"/>
      <c r="BJ630" s="33"/>
      <c r="BK630" s="33"/>
      <c r="BL630" s="33"/>
    </row>
    <row r="631" spans="58:64" ht="15.75" customHeight="1">
      <c r="BF631" s="33"/>
      <c r="BG631" s="33"/>
      <c r="BH631" s="33"/>
      <c r="BI631" s="33"/>
      <c r="BJ631" s="33"/>
      <c r="BK631" s="33"/>
      <c r="BL631" s="33"/>
    </row>
    <row r="632" spans="58:64" ht="15.75" customHeight="1">
      <c r="BF632" s="33"/>
      <c r="BG632" s="33"/>
      <c r="BH632" s="33"/>
      <c r="BI632" s="33"/>
      <c r="BJ632" s="33"/>
      <c r="BK632" s="33"/>
      <c r="BL632" s="33"/>
    </row>
    <row r="633" spans="58:64" ht="15.75" customHeight="1">
      <c r="BF633" s="33"/>
      <c r="BG633" s="33"/>
      <c r="BH633" s="33"/>
      <c r="BI633" s="33"/>
      <c r="BJ633" s="33"/>
      <c r="BK633" s="33"/>
      <c r="BL633" s="33"/>
    </row>
    <row r="634" spans="58:64" ht="15.75" customHeight="1">
      <c r="BF634" s="33"/>
      <c r="BG634" s="33"/>
      <c r="BH634" s="33"/>
      <c r="BI634" s="33"/>
      <c r="BJ634" s="33"/>
      <c r="BK634" s="33"/>
      <c r="BL634" s="33"/>
    </row>
    <row r="635" spans="58:64" ht="15.75" customHeight="1">
      <c r="BF635" s="33"/>
      <c r="BG635" s="33"/>
      <c r="BH635" s="33"/>
      <c r="BI635" s="33"/>
      <c r="BJ635" s="33"/>
      <c r="BK635" s="33"/>
      <c r="BL635" s="33"/>
    </row>
    <row r="636" spans="58:64" ht="15.75" customHeight="1">
      <c r="BF636" s="33"/>
      <c r="BG636" s="33"/>
      <c r="BH636" s="33"/>
      <c r="BI636" s="33"/>
      <c r="BJ636" s="33"/>
      <c r="BK636" s="33"/>
      <c r="BL636" s="33"/>
    </row>
    <row r="637" spans="58:64" ht="15.75" customHeight="1">
      <c r="BF637" s="33"/>
      <c r="BG637" s="33"/>
      <c r="BH637" s="33"/>
      <c r="BI637" s="33"/>
      <c r="BJ637" s="33"/>
      <c r="BK637" s="33"/>
      <c r="BL637" s="33"/>
    </row>
    <row r="638" spans="58:64" ht="15.75" customHeight="1">
      <c r="BF638" s="33"/>
      <c r="BG638" s="33"/>
      <c r="BH638" s="33"/>
      <c r="BI638" s="33"/>
      <c r="BJ638" s="33"/>
      <c r="BK638" s="33"/>
      <c r="BL638" s="33"/>
    </row>
    <row r="639" spans="58:64" ht="15.75" customHeight="1">
      <c r="BF639" s="33"/>
      <c r="BG639" s="33"/>
      <c r="BH639" s="33"/>
      <c r="BI639" s="33"/>
      <c r="BJ639" s="33"/>
      <c r="BK639" s="33"/>
      <c r="BL639" s="33"/>
    </row>
    <row r="640" spans="58:64" ht="15.75" customHeight="1">
      <c r="BF640" s="33"/>
      <c r="BG640" s="33"/>
      <c r="BH640" s="33"/>
      <c r="BI640" s="33"/>
      <c r="BJ640" s="33"/>
      <c r="BK640" s="33"/>
      <c r="BL640" s="33"/>
    </row>
    <row r="641" spans="58:64" ht="15.75" customHeight="1">
      <c r="BF641" s="33"/>
      <c r="BG641" s="33"/>
      <c r="BH641" s="33"/>
      <c r="BI641" s="33"/>
      <c r="BJ641" s="33"/>
      <c r="BK641" s="33"/>
      <c r="BL641" s="33"/>
    </row>
    <row r="642" spans="58:64" ht="15.75" customHeight="1">
      <c r="BF642" s="33"/>
      <c r="BG642" s="33"/>
      <c r="BH642" s="33"/>
      <c r="BI642" s="33"/>
      <c r="BJ642" s="33"/>
      <c r="BK642" s="33"/>
      <c r="BL642" s="33"/>
    </row>
    <row r="643" spans="58:64" ht="15.75" customHeight="1">
      <c r="BF643" s="33"/>
      <c r="BG643" s="33"/>
      <c r="BH643" s="33"/>
      <c r="BI643" s="33"/>
      <c r="BJ643" s="33"/>
      <c r="BK643" s="33"/>
      <c r="BL643" s="33"/>
    </row>
    <row r="644" spans="58:64" ht="15.75" customHeight="1">
      <c r="BF644" s="33"/>
      <c r="BG644" s="33"/>
      <c r="BH644" s="33"/>
      <c r="BI644" s="33"/>
      <c r="BJ644" s="33"/>
      <c r="BK644" s="33"/>
      <c r="BL644" s="33"/>
    </row>
    <row r="645" spans="58:64" ht="15.75" customHeight="1">
      <c r="BF645" s="33"/>
      <c r="BG645" s="33"/>
      <c r="BH645" s="33"/>
      <c r="BI645" s="33"/>
      <c r="BJ645" s="33"/>
      <c r="BK645" s="33"/>
      <c r="BL645" s="33"/>
    </row>
    <row r="646" spans="58:64" ht="15.75" customHeight="1">
      <c r="BF646" s="33"/>
      <c r="BG646" s="33"/>
      <c r="BH646" s="33"/>
      <c r="BI646" s="33"/>
      <c r="BJ646" s="33"/>
      <c r="BK646" s="33"/>
      <c r="BL646" s="33"/>
    </row>
    <row r="647" spans="58:64" ht="15.75" customHeight="1">
      <c r="BF647" s="33"/>
      <c r="BG647" s="33"/>
      <c r="BH647" s="33"/>
      <c r="BI647" s="33"/>
      <c r="BJ647" s="33"/>
      <c r="BK647" s="33"/>
      <c r="BL647" s="33"/>
    </row>
    <row r="648" spans="58:64" ht="15.75" customHeight="1">
      <c r="BF648" s="33"/>
      <c r="BG648" s="33"/>
      <c r="BH648" s="33"/>
      <c r="BI648" s="33"/>
      <c r="BJ648" s="33"/>
      <c r="BK648" s="33"/>
      <c r="BL648" s="33"/>
    </row>
    <row r="649" spans="58:64" ht="15.75" customHeight="1">
      <c r="BF649" s="33"/>
      <c r="BG649" s="33"/>
      <c r="BH649" s="33"/>
      <c r="BI649" s="33"/>
      <c r="BJ649" s="33"/>
      <c r="BK649" s="33"/>
      <c r="BL649" s="33"/>
    </row>
    <row r="650" spans="58:64" ht="15.75" customHeight="1">
      <c r="BF650" s="33"/>
      <c r="BG650" s="33"/>
      <c r="BH650" s="33"/>
      <c r="BI650" s="33"/>
      <c r="BJ650" s="33"/>
      <c r="BK650" s="33"/>
      <c r="BL650" s="33"/>
    </row>
    <row r="651" spans="58:64" ht="15.75" customHeight="1">
      <c r="BF651" s="33"/>
      <c r="BG651" s="33"/>
      <c r="BH651" s="33"/>
      <c r="BI651" s="33"/>
      <c r="BJ651" s="33"/>
      <c r="BK651" s="33"/>
      <c r="BL651" s="33"/>
    </row>
    <row r="652" spans="58:64" ht="15.75" customHeight="1">
      <c r="BF652" s="33"/>
      <c r="BG652" s="33"/>
      <c r="BH652" s="33"/>
      <c r="BI652" s="33"/>
      <c r="BJ652" s="33"/>
      <c r="BK652" s="33"/>
      <c r="BL652" s="33"/>
    </row>
    <row r="653" spans="58:64" ht="15.75" customHeight="1">
      <c r="BF653" s="33"/>
      <c r="BG653" s="33"/>
      <c r="BH653" s="33"/>
      <c r="BI653" s="33"/>
      <c r="BJ653" s="33"/>
      <c r="BK653" s="33"/>
      <c r="BL653" s="33"/>
    </row>
    <row r="654" spans="58:64" ht="15.75" customHeight="1">
      <c r="BF654" s="33"/>
      <c r="BG654" s="33"/>
      <c r="BH654" s="33"/>
      <c r="BI654" s="33"/>
      <c r="BJ654" s="33"/>
      <c r="BK654" s="33"/>
      <c r="BL654" s="33"/>
    </row>
    <row r="655" spans="58:64" ht="15.75" customHeight="1">
      <c r="BF655" s="33"/>
      <c r="BG655" s="33"/>
      <c r="BH655" s="33"/>
      <c r="BI655" s="33"/>
      <c r="BJ655" s="33"/>
      <c r="BK655" s="33"/>
      <c r="BL655" s="33"/>
    </row>
    <row r="656" spans="58:64" ht="15.75" customHeight="1">
      <c r="BF656" s="33"/>
      <c r="BG656" s="33"/>
      <c r="BH656" s="33"/>
      <c r="BI656" s="33"/>
      <c r="BJ656" s="33"/>
      <c r="BK656" s="33"/>
      <c r="BL656" s="33"/>
    </row>
    <row r="657" spans="58:64" ht="15.75" customHeight="1">
      <c r="BF657" s="33"/>
      <c r="BG657" s="33"/>
      <c r="BH657" s="33"/>
      <c r="BI657" s="33"/>
      <c r="BJ657" s="33"/>
      <c r="BK657" s="33"/>
      <c r="BL657" s="33"/>
    </row>
    <row r="658" spans="58:64" ht="15.75" customHeight="1">
      <c r="BF658" s="33"/>
      <c r="BG658" s="33"/>
      <c r="BH658" s="33"/>
      <c r="BI658" s="33"/>
      <c r="BJ658" s="33"/>
      <c r="BK658" s="33"/>
      <c r="BL658" s="33"/>
    </row>
    <row r="659" spans="58:64" ht="15.75" customHeight="1">
      <c r="BF659" s="33"/>
      <c r="BG659" s="33"/>
      <c r="BH659" s="33"/>
      <c r="BI659" s="33"/>
      <c r="BJ659" s="33"/>
      <c r="BK659" s="33"/>
      <c r="BL659" s="33"/>
    </row>
    <row r="660" spans="58:64" ht="15.75" customHeight="1">
      <c r="BF660" s="33"/>
      <c r="BG660" s="33"/>
      <c r="BH660" s="33"/>
      <c r="BI660" s="33"/>
      <c r="BJ660" s="33"/>
      <c r="BK660" s="33"/>
      <c r="BL660" s="33"/>
    </row>
    <row r="661" spans="58:64" ht="15.75" customHeight="1">
      <c r="BF661" s="33"/>
      <c r="BG661" s="33"/>
      <c r="BH661" s="33"/>
      <c r="BI661" s="33"/>
      <c r="BJ661" s="33"/>
      <c r="BK661" s="33"/>
      <c r="BL661" s="33"/>
    </row>
    <row r="662" spans="58:64" ht="15.75" customHeight="1">
      <c r="BF662" s="33"/>
      <c r="BG662" s="33"/>
      <c r="BH662" s="33"/>
      <c r="BI662" s="33"/>
      <c r="BJ662" s="33"/>
      <c r="BK662" s="33"/>
      <c r="BL662" s="33"/>
    </row>
    <row r="663" spans="58:64" ht="15.75" customHeight="1">
      <c r="BF663" s="33"/>
      <c r="BG663" s="33"/>
      <c r="BH663" s="33"/>
      <c r="BI663" s="33"/>
      <c r="BJ663" s="33"/>
      <c r="BK663" s="33"/>
      <c r="BL663" s="33"/>
    </row>
    <row r="664" spans="58:64" ht="15.75" customHeight="1">
      <c r="BF664" s="33"/>
      <c r="BG664" s="33"/>
      <c r="BH664" s="33"/>
      <c r="BI664" s="33"/>
      <c r="BJ664" s="33"/>
      <c r="BK664" s="33"/>
      <c r="BL664" s="33"/>
    </row>
    <row r="665" spans="58:64" ht="15.75" customHeight="1">
      <c r="BF665" s="33"/>
      <c r="BG665" s="33"/>
      <c r="BH665" s="33"/>
      <c r="BI665" s="33"/>
      <c r="BJ665" s="33"/>
      <c r="BK665" s="33"/>
      <c r="BL665" s="33"/>
    </row>
    <row r="666" spans="58:64" ht="15.75" customHeight="1">
      <c r="BF666" s="33"/>
      <c r="BG666" s="33"/>
      <c r="BH666" s="33"/>
      <c r="BI666" s="33"/>
      <c r="BJ666" s="33"/>
      <c r="BK666" s="33"/>
      <c r="BL666" s="33"/>
    </row>
    <row r="667" spans="58:64" ht="15.75" customHeight="1">
      <c r="BF667" s="33"/>
      <c r="BG667" s="33"/>
      <c r="BH667" s="33"/>
      <c r="BI667" s="33"/>
      <c r="BJ667" s="33"/>
      <c r="BK667" s="33"/>
      <c r="BL667" s="33"/>
    </row>
    <row r="668" spans="58:64" ht="15.75" customHeight="1">
      <c r="BF668" s="33"/>
      <c r="BG668" s="33"/>
      <c r="BH668" s="33"/>
      <c r="BI668" s="33"/>
      <c r="BJ668" s="33"/>
      <c r="BK668" s="33"/>
      <c r="BL668" s="33"/>
    </row>
    <row r="669" spans="58:64" ht="15.75" customHeight="1">
      <c r="BF669" s="33"/>
      <c r="BG669" s="33"/>
      <c r="BH669" s="33"/>
      <c r="BI669" s="33"/>
      <c r="BJ669" s="33"/>
      <c r="BK669" s="33"/>
      <c r="BL669" s="33"/>
    </row>
    <row r="670" spans="58:64" ht="15.75" customHeight="1">
      <c r="BF670" s="33"/>
      <c r="BG670" s="33"/>
      <c r="BH670" s="33"/>
      <c r="BI670" s="33"/>
      <c r="BJ670" s="33"/>
      <c r="BK670" s="33"/>
      <c r="BL670" s="33"/>
    </row>
    <row r="671" spans="58:64" ht="15.75" customHeight="1">
      <c r="BF671" s="33"/>
      <c r="BG671" s="33"/>
      <c r="BH671" s="33"/>
      <c r="BI671" s="33"/>
      <c r="BJ671" s="33"/>
      <c r="BK671" s="33"/>
      <c r="BL671" s="33"/>
    </row>
    <row r="672" spans="58:64" ht="15.75" customHeight="1">
      <c r="BF672" s="33"/>
      <c r="BG672" s="33"/>
      <c r="BH672" s="33"/>
      <c r="BI672" s="33"/>
      <c r="BJ672" s="33"/>
      <c r="BK672" s="33"/>
      <c r="BL672" s="33"/>
    </row>
    <row r="673" spans="58:64" ht="15.75" customHeight="1">
      <c r="BF673" s="33"/>
      <c r="BG673" s="33"/>
      <c r="BH673" s="33"/>
      <c r="BI673" s="33"/>
      <c r="BJ673" s="33"/>
      <c r="BK673" s="33"/>
      <c r="BL673" s="33"/>
    </row>
    <row r="674" spans="58:64" ht="15.75" customHeight="1">
      <c r="BF674" s="33"/>
      <c r="BG674" s="33"/>
      <c r="BH674" s="33"/>
      <c r="BI674" s="33"/>
      <c r="BJ674" s="33"/>
      <c r="BK674" s="33"/>
      <c r="BL674" s="33"/>
    </row>
    <row r="675" spans="58:64" ht="15.75" customHeight="1">
      <c r="BF675" s="33"/>
      <c r="BG675" s="33"/>
      <c r="BH675" s="33"/>
      <c r="BI675" s="33"/>
      <c r="BJ675" s="33"/>
      <c r="BK675" s="33"/>
      <c r="BL675" s="33"/>
    </row>
    <row r="676" spans="58:64" ht="15.75" customHeight="1">
      <c r="BF676" s="33"/>
      <c r="BG676" s="33"/>
      <c r="BH676" s="33"/>
      <c r="BI676" s="33"/>
      <c r="BJ676" s="33"/>
      <c r="BK676" s="33"/>
      <c r="BL676" s="33"/>
    </row>
    <row r="677" spans="58:64" ht="15.75" customHeight="1">
      <c r="BF677" s="33"/>
      <c r="BG677" s="33"/>
      <c r="BH677" s="33"/>
      <c r="BI677" s="33"/>
      <c r="BJ677" s="33"/>
      <c r="BK677" s="33"/>
      <c r="BL677" s="33"/>
    </row>
    <row r="678" spans="58:64" ht="15.75" customHeight="1">
      <c r="BF678" s="33"/>
      <c r="BG678" s="33"/>
      <c r="BH678" s="33"/>
      <c r="BI678" s="33"/>
      <c r="BJ678" s="33"/>
      <c r="BK678" s="33"/>
      <c r="BL678" s="33"/>
    </row>
    <row r="679" spans="58:64" ht="15.75" customHeight="1">
      <c r="BF679" s="33"/>
      <c r="BG679" s="33"/>
      <c r="BH679" s="33"/>
      <c r="BI679" s="33"/>
      <c r="BJ679" s="33"/>
      <c r="BK679" s="33"/>
      <c r="BL679" s="33"/>
    </row>
    <row r="680" spans="58:64" ht="15.75" customHeight="1">
      <c r="BF680" s="33"/>
      <c r="BG680" s="33"/>
      <c r="BH680" s="33"/>
      <c r="BI680" s="33"/>
      <c r="BJ680" s="33"/>
      <c r="BK680" s="33"/>
      <c r="BL680" s="33"/>
    </row>
    <row r="681" spans="58:64" ht="15.75" customHeight="1">
      <c r="BF681" s="33"/>
      <c r="BG681" s="33"/>
      <c r="BH681" s="33"/>
      <c r="BI681" s="33"/>
      <c r="BJ681" s="33"/>
      <c r="BK681" s="33"/>
      <c r="BL681" s="33"/>
    </row>
    <row r="682" spans="58:64" ht="15.75" customHeight="1">
      <c r="BF682" s="33"/>
      <c r="BG682" s="33"/>
      <c r="BH682" s="33"/>
      <c r="BI682" s="33"/>
      <c r="BJ682" s="33"/>
      <c r="BK682" s="33"/>
      <c r="BL682" s="33"/>
    </row>
    <row r="683" spans="58:64" ht="15.75" customHeight="1">
      <c r="BF683" s="33"/>
      <c r="BG683" s="33"/>
      <c r="BH683" s="33"/>
      <c r="BI683" s="33"/>
      <c r="BJ683" s="33"/>
      <c r="BK683" s="33"/>
      <c r="BL683" s="33"/>
    </row>
    <row r="684" spans="58:64" ht="15.75" customHeight="1">
      <c r="BF684" s="33"/>
      <c r="BG684" s="33"/>
      <c r="BH684" s="33"/>
      <c r="BI684" s="33"/>
      <c r="BJ684" s="33"/>
      <c r="BK684" s="33"/>
      <c r="BL684" s="33"/>
    </row>
    <row r="685" spans="58:64" ht="15.75" customHeight="1">
      <c r="BF685" s="33"/>
      <c r="BG685" s="33"/>
      <c r="BH685" s="33"/>
      <c r="BI685" s="33"/>
      <c r="BJ685" s="33"/>
      <c r="BK685" s="33"/>
      <c r="BL685" s="33"/>
    </row>
    <row r="686" spans="58:64" ht="15.75" customHeight="1">
      <c r="BF686" s="33"/>
      <c r="BG686" s="33"/>
      <c r="BH686" s="33"/>
      <c r="BI686" s="33"/>
      <c r="BJ686" s="33"/>
      <c r="BK686" s="33"/>
      <c r="BL686" s="33"/>
    </row>
    <row r="687" spans="58:64" ht="15.75" customHeight="1">
      <c r="BF687" s="33"/>
      <c r="BG687" s="33"/>
      <c r="BH687" s="33"/>
      <c r="BI687" s="33"/>
      <c r="BJ687" s="33"/>
      <c r="BK687" s="33"/>
      <c r="BL687" s="33"/>
    </row>
    <row r="688" spans="58:64" ht="15.75" customHeight="1">
      <c r="BF688" s="33"/>
      <c r="BG688" s="33"/>
      <c r="BH688" s="33"/>
      <c r="BI688" s="33"/>
      <c r="BJ688" s="33"/>
      <c r="BK688" s="33"/>
      <c r="BL688" s="33"/>
    </row>
    <row r="689" spans="58:64" ht="15.75" customHeight="1">
      <c r="BF689" s="33"/>
      <c r="BG689" s="33"/>
      <c r="BH689" s="33"/>
      <c r="BI689" s="33"/>
      <c r="BJ689" s="33"/>
      <c r="BK689" s="33"/>
      <c r="BL689" s="33"/>
    </row>
    <row r="690" spans="58:64" ht="15.75" customHeight="1">
      <c r="BF690" s="33"/>
      <c r="BG690" s="33"/>
      <c r="BH690" s="33"/>
      <c r="BI690" s="33"/>
      <c r="BJ690" s="33"/>
      <c r="BK690" s="33"/>
      <c r="BL690" s="33"/>
    </row>
    <row r="691" spans="58:64" ht="15.75" customHeight="1">
      <c r="BF691" s="33"/>
      <c r="BG691" s="33"/>
      <c r="BH691" s="33"/>
      <c r="BI691" s="33"/>
      <c r="BJ691" s="33"/>
      <c r="BK691" s="33"/>
      <c r="BL691" s="33"/>
    </row>
    <row r="692" spans="58:64" ht="15.75" customHeight="1">
      <c r="BF692" s="33"/>
      <c r="BG692" s="33"/>
      <c r="BH692" s="33"/>
      <c r="BI692" s="33"/>
      <c r="BJ692" s="33"/>
      <c r="BK692" s="33"/>
      <c r="BL692" s="33"/>
    </row>
    <row r="693" spans="58:64" ht="15.75" customHeight="1">
      <c r="BF693" s="33"/>
      <c r="BG693" s="33"/>
      <c r="BH693" s="33"/>
      <c r="BI693" s="33"/>
      <c r="BJ693" s="33"/>
      <c r="BK693" s="33"/>
      <c r="BL693" s="33"/>
    </row>
    <row r="694" spans="58:64" ht="15.75" customHeight="1">
      <c r="BF694" s="33"/>
      <c r="BG694" s="33"/>
      <c r="BH694" s="33"/>
      <c r="BI694" s="33"/>
      <c r="BJ694" s="33"/>
      <c r="BK694" s="33"/>
      <c r="BL694" s="33"/>
    </row>
    <row r="695" spans="58:64" ht="15.75" customHeight="1">
      <c r="BF695" s="33"/>
      <c r="BG695" s="33"/>
      <c r="BH695" s="33"/>
      <c r="BI695" s="33"/>
      <c r="BJ695" s="33"/>
      <c r="BK695" s="33"/>
      <c r="BL695" s="33"/>
    </row>
    <row r="696" spans="58:64" ht="15.75" customHeight="1">
      <c r="BF696" s="33"/>
      <c r="BG696" s="33"/>
      <c r="BH696" s="33"/>
      <c r="BI696" s="33"/>
      <c r="BJ696" s="33"/>
      <c r="BK696" s="33"/>
      <c r="BL696" s="33"/>
    </row>
    <row r="697" spans="58:64" ht="15.75" customHeight="1">
      <c r="BF697" s="33"/>
      <c r="BG697" s="33"/>
      <c r="BH697" s="33"/>
      <c r="BI697" s="33"/>
      <c r="BJ697" s="33"/>
      <c r="BK697" s="33"/>
      <c r="BL697" s="33"/>
    </row>
    <row r="698" spans="58:64" ht="15.75" customHeight="1">
      <c r="BF698" s="33"/>
      <c r="BG698" s="33"/>
      <c r="BH698" s="33"/>
      <c r="BI698" s="33"/>
      <c r="BJ698" s="33"/>
      <c r="BK698" s="33"/>
      <c r="BL698" s="33"/>
    </row>
    <row r="699" spans="58:64" ht="15.75" customHeight="1">
      <c r="BF699" s="33"/>
      <c r="BG699" s="33"/>
      <c r="BH699" s="33"/>
      <c r="BI699" s="33"/>
      <c r="BJ699" s="33"/>
      <c r="BK699" s="33"/>
      <c r="BL699" s="33"/>
    </row>
    <row r="700" spans="58:64" ht="15.75" customHeight="1">
      <c r="BF700" s="33"/>
      <c r="BG700" s="33"/>
      <c r="BH700" s="33"/>
      <c r="BI700" s="33"/>
      <c r="BJ700" s="33"/>
      <c r="BK700" s="33"/>
      <c r="BL700" s="33"/>
    </row>
    <row r="701" spans="58:64" ht="15.75" customHeight="1">
      <c r="BF701" s="33"/>
      <c r="BG701" s="33"/>
      <c r="BH701" s="33"/>
      <c r="BI701" s="33"/>
      <c r="BJ701" s="33"/>
      <c r="BK701" s="33"/>
      <c r="BL701" s="33"/>
    </row>
    <row r="702" spans="58:64" ht="15.75" customHeight="1">
      <c r="BF702" s="33"/>
      <c r="BG702" s="33"/>
      <c r="BH702" s="33"/>
      <c r="BI702" s="33"/>
      <c r="BJ702" s="33"/>
      <c r="BK702" s="33"/>
      <c r="BL702" s="33"/>
    </row>
    <row r="703" spans="58:64" ht="15.75" customHeight="1">
      <c r="BF703" s="33"/>
      <c r="BG703" s="33"/>
      <c r="BH703" s="33"/>
      <c r="BI703" s="33"/>
      <c r="BJ703" s="33"/>
      <c r="BK703" s="33"/>
      <c r="BL703" s="33"/>
    </row>
    <row r="704" spans="58:64" ht="15.75" customHeight="1">
      <c r="BF704" s="33"/>
      <c r="BG704" s="33"/>
      <c r="BH704" s="33"/>
      <c r="BI704" s="33"/>
      <c r="BJ704" s="33"/>
      <c r="BK704" s="33"/>
      <c r="BL704" s="33"/>
    </row>
    <row r="705" spans="58:64" ht="15.75" customHeight="1">
      <c r="BF705" s="33"/>
      <c r="BG705" s="33"/>
      <c r="BH705" s="33"/>
      <c r="BI705" s="33"/>
      <c r="BJ705" s="33"/>
      <c r="BK705" s="33"/>
      <c r="BL705" s="33"/>
    </row>
    <row r="706" spans="58:64" ht="15.75" customHeight="1">
      <c r="BF706" s="33"/>
      <c r="BG706" s="33"/>
      <c r="BH706" s="33"/>
      <c r="BI706" s="33"/>
      <c r="BJ706" s="33"/>
      <c r="BK706" s="33"/>
      <c r="BL706" s="33"/>
    </row>
    <row r="707" spans="58:64" ht="15.75" customHeight="1">
      <c r="BF707" s="33"/>
      <c r="BG707" s="33"/>
      <c r="BH707" s="33"/>
      <c r="BI707" s="33"/>
      <c r="BJ707" s="33"/>
      <c r="BK707" s="33"/>
      <c r="BL707" s="33"/>
    </row>
    <row r="708" spans="58:64" ht="15.75" customHeight="1">
      <c r="BF708" s="33"/>
      <c r="BG708" s="33"/>
      <c r="BH708" s="33"/>
      <c r="BI708" s="33"/>
      <c r="BJ708" s="33"/>
      <c r="BK708" s="33"/>
      <c r="BL708" s="33"/>
    </row>
    <row r="709" spans="58:64" ht="15.75" customHeight="1">
      <c r="BF709" s="33"/>
      <c r="BG709" s="33"/>
      <c r="BH709" s="33"/>
      <c r="BI709" s="33"/>
      <c r="BJ709" s="33"/>
      <c r="BK709" s="33"/>
      <c r="BL709" s="33"/>
    </row>
    <row r="710" spans="58:64" ht="15.75" customHeight="1">
      <c r="BF710" s="33"/>
      <c r="BG710" s="33"/>
      <c r="BH710" s="33"/>
      <c r="BI710" s="33"/>
      <c r="BJ710" s="33"/>
      <c r="BK710" s="33"/>
      <c r="BL710" s="33"/>
    </row>
    <row r="711" spans="58:64" ht="15.75" customHeight="1">
      <c r="BF711" s="33"/>
      <c r="BG711" s="33"/>
      <c r="BH711" s="33"/>
      <c r="BI711" s="33"/>
      <c r="BJ711" s="33"/>
      <c r="BK711" s="33"/>
      <c r="BL711" s="33"/>
    </row>
    <row r="712" spans="58:64" ht="15.75" customHeight="1">
      <c r="BF712" s="33"/>
      <c r="BG712" s="33"/>
      <c r="BH712" s="33"/>
      <c r="BI712" s="33"/>
      <c r="BJ712" s="33"/>
      <c r="BK712" s="33"/>
      <c r="BL712" s="33"/>
    </row>
    <row r="713" spans="58:64" ht="15.75" customHeight="1">
      <c r="BF713" s="33"/>
      <c r="BG713" s="33"/>
      <c r="BH713" s="33"/>
      <c r="BI713" s="33"/>
      <c r="BJ713" s="33"/>
      <c r="BK713" s="33"/>
      <c r="BL713" s="33"/>
    </row>
    <row r="714" spans="58:64" ht="15.75" customHeight="1">
      <c r="BF714" s="33"/>
      <c r="BG714" s="33"/>
      <c r="BH714" s="33"/>
      <c r="BI714" s="33"/>
      <c r="BJ714" s="33"/>
      <c r="BK714" s="33"/>
      <c r="BL714" s="33"/>
    </row>
    <row r="715" spans="58:64" ht="15.75" customHeight="1">
      <c r="BF715" s="33"/>
      <c r="BG715" s="33"/>
      <c r="BH715" s="33"/>
      <c r="BI715" s="33"/>
      <c r="BJ715" s="33"/>
      <c r="BK715" s="33"/>
      <c r="BL715" s="33"/>
    </row>
    <row r="716" spans="58:64" ht="15.75" customHeight="1">
      <c r="BF716" s="33"/>
      <c r="BG716" s="33"/>
      <c r="BH716" s="33"/>
      <c r="BI716" s="33"/>
      <c r="BJ716" s="33"/>
      <c r="BK716" s="33"/>
      <c r="BL716" s="33"/>
    </row>
    <row r="717" spans="58:64" ht="15.75" customHeight="1">
      <c r="BF717" s="33"/>
      <c r="BG717" s="33"/>
      <c r="BH717" s="33"/>
      <c r="BI717" s="33"/>
      <c r="BJ717" s="33"/>
      <c r="BK717" s="33"/>
      <c r="BL717" s="33"/>
    </row>
    <row r="718" spans="58:64" ht="15.75" customHeight="1">
      <c r="BF718" s="33"/>
      <c r="BG718" s="33"/>
      <c r="BH718" s="33"/>
      <c r="BI718" s="33"/>
      <c r="BJ718" s="33"/>
      <c r="BK718" s="33"/>
      <c r="BL718" s="33"/>
    </row>
    <row r="719" spans="58:64" ht="15.75" customHeight="1">
      <c r="BF719" s="33"/>
      <c r="BG719" s="33"/>
      <c r="BH719" s="33"/>
      <c r="BI719" s="33"/>
      <c r="BJ719" s="33"/>
      <c r="BK719" s="33"/>
      <c r="BL719" s="33"/>
    </row>
    <row r="720" spans="58:64" ht="15.75" customHeight="1">
      <c r="BF720" s="33"/>
      <c r="BG720" s="33"/>
      <c r="BH720" s="33"/>
      <c r="BI720" s="33"/>
      <c r="BJ720" s="33"/>
      <c r="BK720" s="33"/>
      <c r="BL720" s="33"/>
    </row>
    <row r="721" spans="58:64" ht="15.75" customHeight="1">
      <c r="BF721" s="33"/>
      <c r="BG721" s="33"/>
      <c r="BH721" s="33"/>
      <c r="BI721" s="33"/>
      <c r="BJ721" s="33"/>
      <c r="BK721" s="33"/>
      <c r="BL721" s="33"/>
    </row>
    <row r="722" spans="58:64" ht="15.75" customHeight="1">
      <c r="BF722" s="33"/>
      <c r="BG722" s="33"/>
      <c r="BH722" s="33"/>
      <c r="BI722" s="33"/>
      <c r="BJ722" s="33"/>
      <c r="BK722" s="33"/>
      <c r="BL722" s="33"/>
    </row>
    <row r="723" spans="58:64" ht="15.75" customHeight="1">
      <c r="BF723" s="33"/>
      <c r="BG723" s="33"/>
      <c r="BH723" s="33"/>
      <c r="BI723" s="33"/>
      <c r="BJ723" s="33"/>
      <c r="BK723" s="33"/>
      <c r="BL723" s="33"/>
    </row>
    <row r="724" spans="58:64" ht="15.75" customHeight="1">
      <c r="BF724" s="33"/>
      <c r="BG724" s="33"/>
      <c r="BH724" s="33"/>
      <c r="BI724" s="33"/>
      <c r="BJ724" s="33"/>
      <c r="BK724" s="33"/>
      <c r="BL724" s="33"/>
    </row>
    <row r="725" spans="58:64" ht="15.75" customHeight="1">
      <c r="BF725" s="33"/>
      <c r="BG725" s="33"/>
      <c r="BH725" s="33"/>
      <c r="BI725" s="33"/>
      <c r="BJ725" s="33"/>
      <c r="BK725" s="33"/>
      <c r="BL725" s="33"/>
    </row>
    <row r="726" spans="58:64" ht="15.75" customHeight="1">
      <c r="BF726" s="33"/>
      <c r="BG726" s="33"/>
      <c r="BH726" s="33"/>
      <c r="BI726" s="33"/>
      <c r="BJ726" s="33"/>
      <c r="BK726" s="33"/>
      <c r="BL726" s="33"/>
    </row>
    <row r="727" spans="58:64" ht="15.75" customHeight="1">
      <c r="BF727" s="33"/>
      <c r="BG727" s="33"/>
      <c r="BH727" s="33"/>
      <c r="BI727" s="33"/>
      <c r="BJ727" s="33"/>
      <c r="BK727" s="33"/>
      <c r="BL727" s="33"/>
    </row>
    <row r="728" spans="58:64" ht="15.75" customHeight="1">
      <c r="BF728" s="33"/>
      <c r="BG728" s="33"/>
      <c r="BH728" s="33"/>
      <c r="BI728" s="33"/>
      <c r="BJ728" s="33"/>
      <c r="BK728" s="33"/>
      <c r="BL728" s="33"/>
    </row>
    <row r="729" spans="58:64" ht="15.75" customHeight="1">
      <c r="BF729" s="33"/>
      <c r="BG729" s="33"/>
      <c r="BH729" s="33"/>
      <c r="BI729" s="33"/>
      <c r="BJ729" s="33"/>
      <c r="BK729" s="33"/>
      <c r="BL729" s="33"/>
    </row>
    <row r="730" spans="58:64" ht="15.75" customHeight="1">
      <c r="BF730" s="33"/>
      <c r="BG730" s="33"/>
      <c r="BH730" s="33"/>
      <c r="BI730" s="33"/>
      <c r="BJ730" s="33"/>
      <c r="BK730" s="33"/>
      <c r="BL730" s="33"/>
    </row>
    <row r="731" spans="58:64" ht="15.75" customHeight="1">
      <c r="BF731" s="33"/>
      <c r="BG731" s="33"/>
      <c r="BH731" s="33"/>
      <c r="BI731" s="33"/>
      <c r="BJ731" s="33"/>
      <c r="BK731" s="33"/>
      <c r="BL731" s="33"/>
    </row>
    <row r="732" spans="58:64" ht="15.75" customHeight="1">
      <c r="BF732" s="33"/>
      <c r="BG732" s="33"/>
      <c r="BH732" s="33"/>
      <c r="BI732" s="33"/>
      <c r="BJ732" s="33"/>
      <c r="BK732" s="33"/>
      <c r="BL732" s="33"/>
    </row>
    <row r="733" spans="58:64" ht="15.75" customHeight="1">
      <c r="BF733" s="33"/>
      <c r="BG733" s="33"/>
      <c r="BH733" s="33"/>
      <c r="BI733" s="33"/>
      <c r="BJ733" s="33"/>
      <c r="BK733" s="33"/>
      <c r="BL733" s="33"/>
    </row>
    <row r="734" spans="58:64" ht="15.75" customHeight="1">
      <c r="BF734" s="33"/>
      <c r="BG734" s="33"/>
      <c r="BH734" s="33"/>
      <c r="BI734" s="33"/>
      <c r="BJ734" s="33"/>
      <c r="BK734" s="33"/>
      <c r="BL734" s="33"/>
    </row>
    <row r="735" spans="58:64" ht="15.75" customHeight="1">
      <c r="BF735" s="33"/>
      <c r="BG735" s="33"/>
      <c r="BH735" s="33"/>
      <c r="BI735" s="33"/>
      <c r="BJ735" s="33"/>
      <c r="BK735" s="33"/>
      <c r="BL735" s="33"/>
    </row>
    <row r="736" spans="58:64" ht="15.75" customHeight="1">
      <c r="BF736" s="33"/>
      <c r="BG736" s="33"/>
      <c r="BH736" s="33"/>
      <c r="BI736" s="33"/>
      <c r="BJ736" s="33"/>
      <c r="BK736" s="33"/>
      <c r="BL736" s="33"/>
    </row>
    <row r="737" spans="58:64" ht="15.75" customHeight="1">
      <c r="BF737" s="33"/>
      <c r="BG737" s="33"/>
      <c r="BH737" s="33"/>
      <c r="BI737" s="33"/>
      <c r="BJ737" s="33"/>
      <c r="BK737" s="33"/>
      <c r="BL737" s="33"/>
    </row>
    <row r="738" spans="58:64" ht="15.75" customHeight="1">
      <c r="BF738" s="33"/>
      <c r="BG738" s="33"/>
      <c r="BH738" s="33"/>
      <c r="BI738" s="33"/>
      <c r="BJ738" s="33"/>
      <c r="BK738" s="33"/>
      <c r="BL738" s="33"/>
    </row>
    <row r="739" spans="58:64" ht="15.75" customHeight="1">
      <c r="BF739" s="33"/>
      <c r="BG739" s="33"/>
      <c r="BH739" s="33"/>
      <c r="BI739" s="33"/>
      <c r="BJ739" s="33"/>
      <c r="BK739" s="33"/>
      <c r="BL739" s="33"/>
    </row>
    <row r="740" spans="58:64" ht="15.75" customHeight="1">
      <c r="BF740" s="33"/>
      <c r="BG740" s="33"/>
      <c r="BH740" s="33"/>
      <c r="BI740" s="33"/>
      <c r="BJ740" s="33"/>
      <c r="BK740" s="33"/>
      <c r="BL740" s="33"/>
    </row>
    <row r="741" spans="58:64" ht="15.75" customHeight="1">
      <c r="BF741" s="33"/>
      <c r="BG741" s="33"/>
      <c r="BH741" s="33"/>
      <c r="BI741" s="33"/>
      <c r="BJ741" s="33"/>
      <c r="BK741" s="33"/>
      <c r="BL741" s="33"/>
    </row>
    <row r="742" spans="58:64" ht="15.75" customHeight="1">
      <c r="BF742" s="33"/>
      <c r="BG742" s="33"/>
      <c r="BH742" s="33"/>
      <c r="BI742" s="33"/>
      <c r="BJ742" s="33"/>
      <c r="BK742" s="33"/>
      <c r="BL742" s="33"/>
    </row>
    <row r="743" spans="58:64" ht="15.75" customHeight="1">
      <c r="BF743" s="33"/>
      <c r="BG743" s="33"/>
      <c r="BH743" s="33"/>
      <c r="BI743" s="33"/>
      <c r="BJ743" s="33"/>
      <c r="BK743" s="33"/>
      <c r="BL743" s="33"/>
    </row>
    <row r="744" spans="58:64" ht="15.75" customHeight="1">
      <c r="BF744" s="33"/>
      <c r="BG744" s="33"/>
      <c r="BH744" s="33"/>
      <c r="BI744" s="33"/>
      <c r="BJ744" s="33"/>
      <c r="BK744" s="33"/>
      <c r="BL744" s="33"/>
    </row>
    <row r="745" spans="58:64" ht="15.75" customHeight="1">
      <c r="BF745" s="33"/>
      <c r="BG745" s="33"/>
      <c r="BH745" s="33"/>
      <c r="BI745" s="33"/>
      <c r="BJ745" s="33"/>
      <c r="BK745" s="33"/>
      <c r="BL745" s="33"/>
    </row>
    <row r="746" spans="58:64" ht="15.75" customHeight="1">
      <c r="BF746" s="33"/>
      <c r="BG746" s="33"/>
      <c r="BH746" s="33"/>
      <c r="BI746" s="33"/>
      <c r="BJ746" s="33"/>
      <c r="BK746" s="33"/>
      <c r="BL746" s="33"/>
    </row>
    <row r="747" spans="58:64" ht="15.75" customHeight="1">
      <c r="BF747" s="33"/>
      <c r="BG747" s="33"/>
      <c r="BH747" s="33"/>
      <c r="BI747" s="33"/>
      <c r="BJ747" s="33"/>
      <c r="BK747" s="33"/>
      <c r="BL747" s="33"/>
    </row>
    <row r="748" spans="58:64" ht="15.75" customHeight="1">
      <c r="BF748" s="33"/>
      <c r="BG748" s="33"/>
      <c r="BH748" s="33"/>
      <c r="BI748" s="33"/>
      <c r="BJ748" s="33"/>
      <c r="BK748" s="33"/>
      <c r="BL748" s="33"/>
    </row>
    <row r="749" spans="58:64" ht="15.75" customHeight="1">
      <c r="BF749" s="33"/>
      <c r="BG749" s="33"/>
      <c r="BH749" s="33"/>
      <c r="BI749" s="33"/>
      <c r="BJ749" s="33"/>
      <c r="BK749" s="33"/>
      <c r="BL749" s="33"/>
    </row>
    <row r="750" spans="58:64" ht="15.75" customHeight="1">
      <c r="BF750" s="33"/>
      <c r="BG750" s="33"/>
      <c r="BH750" s="33"/>
      <c r="BI750" s="33"/>
      <c r="BJ750" s="33"/>
      <c r="BK750" s="33"/>
      <c r="BL750" s="33"/>
    </row>
    <row r="751" spans="58:64" ht="15.75" customHeight="1">
      <c r="BF751" s="33"/>
      <c r="BG751" s="33"/>
      <c r="BH751" s="33"/>
      <c r="BI751" s="33"/>
      <c r="BJ751" s="33"/>
      <c r="BK751" s="33"/>
      <c r="BL751" s="33"/>
    </row>
    <row r="752" spans="58:64" ht="15.75" customHeight="1">
      <c r="BF752" s="33"/>
      <c r="BG752" s="33"/>
      <c r="BH752" s="33"/>
      <c r="BI752" s="33"/>
      <c r="BJ752" s="33"/>
      <c r="BK752" s="33"/>
      <c r="BL752" s="33"/>
    </row>
    <row r="753" spans="58:64" ht="15.75" customHeight="1">
      <c r="BF753" s="33"/>
      <c r="BG753" s="33"/>
      <c r="BH753" s="33"/>
      <c r="BI753" s="33"/>
      <c r="BJ753" s="33"/>
      <c r="BK753" s="33"/>
      <c r="BL753" s="33"/>
    </row>
    <row r="754" spans="58:64" ht="15.75" customHeight="1">
      <c r="BF754" s="33"/>
      <c r="BG754" s="33"/>
      <c r="BH754" s="33"/>
      <c r="BI754" s="33"/>
      <c r="BJ754" s="33"/>
      <c r="BK754" s="33"/>
      <c r="BL754" s="33"/>
    </row>
    <row r="755" spans="58:64" ht="15.75" customHeight="1">
      <c r="BF755" s="33"/>
      <c r="BG755" s="33"/>
      <c r="BH755" s="33"/>
      <c r="BI755" s="33"/>
      <c r="BJ755" s="33"/>
      <c r="BK755" s="33"/>
      <c r="BL755" s="33"/>
    </row>
    <row r="756" spans="58:64" ht="15.75" customHeight="1">
      <c r="BF756" s="33"/>
      <c r="BG756" s="33"/>
      <c r="BH756" s="33"/>
      <c r="BI756" s="33"/>
      <c r="BJ756" s="33"/>
      <c r="BK756" s="33"/>
      <c r="BL756" s="33"/>
    </row>
    <row r="757" spans="58:64" ht="15.75" customHeight="1">
      <c r="BF757" s="33"/>
      <c r="BG757" s="33"/>
      <c r="BH757" s="33"/>
      <c r="BI757" s="33"/>
      <c r="BJ757" s="33"/>
      <c r="BK757" s="33"/>
      <c r="BL757" s="33"/>
    </row>
    <row r="758" spans="58:64" ht="15.75" customHeight="1">
      <c r="BF758" s="33"/>
      <c r="BG758" s="33"/>
      <c r="BH758" s="33"/>
      <c r="BI758" s="33"/>
      <c r="BJ758" s="33"/>
      <c r="BK758" s="33"/>
      <c r="BL758" s="33"/>
    </row>
    <row r="759" spans="58:64" ht="15.75" customHeight="1">
      <c r="BF759" s="33"/>
      <c r="BG759" s="33"/>
      <c r="BH759" s="33"/>
      <c r="BI759" s="33"/>
      <c r="BJ759" s="33"/>
      <c r="BK759" s="33"/>
      <c r="BL759" s="33"/>
    </row>
    <row r="760" spans="58:64" ht="15.75" customHeight="1">
      <c r="BF760" s="33"/>
      <c r="BG760" s="33"/>
      <c r="BH760" s="33"/>
      <c r="BI760" s="33"/>
      <c r="BJ760" s="33"/>
      <c r="BK760" s="33"/>
      <c r="BL760" s="33"/>
    </row>
    <row r="761" spans="58:64" ht="15.75" customHeight="1">
      <c r="BF761" s="33"/>
      <c r="BG761" s="33"/>
      <c r="BH761" s="33"/>
      <c r="BI761" s="33"/>
      <c r="BJ761" s="33"/>
      <c r="BK761" s="33"/>
      <c r="BL761" s="33"/>
    </row>
    <row r="762" spans="58:64" ht="15.75" customHeight="1">
      <c r="BF762" s="33"/>
      <c r="BG762" s="33"/>
      <c r="BH762" s="33"/>
      <c r="BI762" s="33"/>
      <c r="BJ762" s="33"/>
      <c r="BK762" s="33"/>
      <c r="BL762" s="33"/>
    </row>
    <row r="763" spans="58:64" ht="15.75" customHeight="1">
      <c r="BF763" s="33"/>
      <c r="BG763" s="33"/>
      <c r="BH763" s="33"/>
      <c r="BI763" s="33"/>
      <c r="BJ763" s="33"/>
      <c r="BK763" s="33"/>
      <c r="BL763" s="33"/>
    </row>
    <row r="764" spans="58:64" ht="15.75" customHeight="1">
      <c r="BF764" s="33"/>
      <c r="BG764" s="33"/>
      <c r="BH764" s="33"/>
      <c r="BI764" s="33"/>
      <c r="BJ764" s="33"/>
      <c r="BK764" s="33"/>
      <c r="BL764" s="33"/>
    </row>
    <row r="765" spans="58:64" ht="15.75" customHeight="1">
      <c r="BF765" s="33"/>
      <c r="BG765" s="33"/>
      <c r="BH765" s="33"/>
      <c r="BI765" s="33"/>
      <c r="BJ765" s="33"/>
      <c r="BK765" s="33"/>
      <c r="BL765" s="33"/>
    </row>
    <row r="766" spans="58:64" ht="15.75" customHeight="1">
      <c r="BF766" s="33"/>
      <c r="BG766" s="33"/>
      <c r="BH766" s="33"/>
      <c r="BI766" s="33"/>
      <c r="BJ766" s="33"/>
      <c r="BK766" s="33"/>
      <c r="BL766" s="33"/>
    </row>
    <row r="767" spans="58:64" ht="15.75" customHeight="1">
      <c r="BF767" s="33"/>
      <c r="BG767" s="33"/>
      <c r="BH767" s="33"/>
      <c r="BI767" s="33"/>
      <c r="BJ767" s="33"/>
      <c r="BK767" s="33"/>
      <c r="BL767" s="33"/>
    </row>
    <row r="768" spans="58:64" ht="15.75" customHeight="1">
      <c r="BF768" s="33"/>
      <c r="BG768" s="33"/>
      <c r="BH768" s="33"/>
      <c r="BI768" s="33"/>
      <c r="BJ768" s="33"/>
      <c r="BK768" s="33"/>
      <c r="BL768" s="33"/>
    </row>
    <row r="769" spans="58:64" ht="15.75" customHeight="1">
      <c r="BF769" s="33"/>
      <c r="BG769" s="33"/>
      <c r="BH769" s="33"/>
      <c r="BI769" s="33"/>
      <c r="BJ769" s="33"/>
      <c r="BK769" s="33"/>
      <c r="BL769" s="33"/>
    </row>
    <row r="770" spans="58:64" ht="15.75" customHeight="1">
      <c r="BF770" s="33"/>
      <c r="BG770" s="33"/>
      <c r="BH770" s="33"/>
      <c r="BI770" s="33"/>
      <c r="BJ770" s="33"/>
      <c r="BK770" s="33"/>
      <c r="BL770" s="33"/>
    </row>
    <row r="771" spans="58:64" ht="15.75" customHeight="1">
      <c r="BF771" s="33"/>
      <c r="BG771" s="33"/>
      <c r="BH771" s="33"/>
      <c r="BI771" s="33"/>
      <c r="BJ771" s="33"/>
      <c r="BK771" s="33"/>
      <c r="BL771" s="33"/>
    </row>
    <row r="772" spans="58:64" ht="15.75" customHeight="1">
      <c r="BF772" s="33"/>
      <c r="BG772" s="33"/>
      <c r="BH772" s="33"/>
      <c r="BI772" s="33"/>
      <c r="BJ772" s="33"/>
      <c r="BK772" s="33"/>
      <c r="BL772" s="33"/>
    </row>
    <row r="773" spans="58:64" ht="15.75" customHeight="1">
      <c r="BF773" s="33"/>
      <c r="BG773" s="33"/>
      <c r="BH773" s="33"/>
      <c r="BI773" s="33"/>
      <c r="BJ773" s="33"/>
      <c r="BK773" s="33"/>
      <c r="BL773" s="33"/>
    </row>
    <row r="774" spans="58:64" ht="15.75" customHeight="1">
      <c r="BF774" s="33"/>
      <c r="BG774" s="33"/>
      <c r="BH774" s="33"/>
      <c r="BI774" s="33"/>
      <c r="BJ774" s="33"/>
      <c r="BK774" s="33"/>
      <c r="BL774" s="33"/>
    </row>
    <row r="775" spans="58:64" ht="15.75" customHeight="1">
      <c r="BF775" s="33"/>
      <c r="BG775" s="33"/>
      <c r="BH775" s="33"/>
      <c r="BI775" s="33"/>
      <c r="BJ775" s="33"/>
      <c r="BK775" s="33"/>
      <c r="BL775" s="33"/>
    </row>
    <row r="776" spans="58:64" ht="15.75" customHeight="1">
      <c r="BF776" s="33"/>
      <c r="BG776" s="33"/>
      <c r="BH776" s="33"/>
      <c r="BI776" s="33"/>
      <c r="BJ776" s="33"/>
      <c r="BK776" s="33"/>
      <c r="BL776" s="33"/>
    </row>
    <row r="777" spans="58:64" ht="15.75" customHeight="1">
      <c r="BF777" s="33"/>
      <c r="BG777" s="33"/>
      <c r="BH777" s="33"/>
      <c r="BI777" s="33"/>
      <c r="BJ777" s="33"/>
      <c r="BK777" s="33"/>
      <c r="BL777" s="33"/>
    </row>
    <row r="778" spans="58:64" ht="15.75" customHeight="1">
      <c r="BF778" s="33"/>
      <c r="BG778" s="33"/>
      <c r="BH778" s="33"/>
      <c r="BI778" s="33"/>
      <c r="BJ778" s="33"/>
      <c r="BK778" s="33"/>
      <c r="BL778" s="33"/>
    </row>
    <row r="779" spans="58:64" ht="15.75" customHeight="1">
      <c r="BF779" s="33"/>
      <c r="BG779" s="33"/>
      <c r="BH779" s="33"/>
      <c r="BI779" s="33"/>
      <c r="BJ779" s="33"/>
      <c r="BK779" s="33"/>
      <c r="BL779" s="33"/>
    </row>
    <row r="780" spans="58:64" ht="15.75" customHeight="1">
      <c r="BF780" s="33"/>
      <c r="BG780" s="33"/>
      <c r="BH780" s="33"/>
      <c r="BI780" s="33"/>
      <c r="BJ780" s="33"/>
      <c r="BK780" s="33"/>
      <c r="BL780" s="33"/>
    </row>
    <row r="781" spans="58:64" ht="15.75" customHeight="1">
      <c r="BF781" s="33"/>
      <c r="BG781" s="33"/>
      <c r="BH781" s="33"/>
      <c r="BI781" s="33"/>
      <c r="BJ781" s="33"/>
      <c r="BK781" s="33"/>
      <c r="BL781" s="33"/>
    </row>
    <row r="782" spans="58:64" ht="15.75" customHeight="1">
      <c r="BF782" s="33"/>
      <c r="BG782" s="33"/>
      <c r="BH782" s="33"/>
      <c r="BI782" s="33"/>
      <c r="BJ782" s="33"/>
      <c r="BK782" s="33"/>
      <c r="BL782" s="33"/>
    </row>
    <row r="783" spans="58:64" ht="15.75" customHeight="1">
      <c r="BF783" s="33"/>
      <c r="BG783" s="33"/>
      <c r="BH783" s="33"/>
      <c r="BI783" s="33"/>
      <c r="BJ783" s="33"/>
      <c r="BK783" s="33"/>
      <c r="BL783" s="33"/>
    </row>
    <row r="784" spans="58:64" ht="15.75" customHeight="1">
      <c r="BF784" s="33"/>
      <c r="BG784" s="33"/>
      <c r="BH784" s="33"/>
      <c r="BI784" s="33"/>
      <c r="BJ784" s="33"/>
      <c r="BK784" s="33"/>
      <c r="BL784" s="33"/>
    </row>
    <row r="785" spans="58:64" ht="15.75" customHeight="1">
      <c r="BF785" s="33"/>
      <c r="BG785" s="33"/>
      <c r="BH785" s="33"/>
      <c r="BI785" s="33"/>
      <c r="BJ785" s="33"/>
      <c r="BK785" s="33"/>
      <c r="BL785" s="33"/>
    </row>
    <row r="786" spans="58:64" ht="15.75" customHeight="1">
      <c r="BF786" s="33"/>
      <c r="BG786" s="33"/>
      <c r="BH786" s="33"/>
      <c r="BI786" s="33"/>
      <c r="BJ786" s="33"/>
      <c r="BK786" s="33"/>
      <c r="BL786" s="33"/>
    </row>
    <row r="787" spans="58:64" ht="15.75" customHeight="1">
      <c r="BF787" s="33"/>
      <c r="BG787" s="33"/>
      <c r="BH787" s="33"/>
      <c r="BI787" s="33"/>
      <c r="BJ787" s="33"/>
      <c r="BK787" s="33"/>
      <c r="BL787" s="33"/>
    </row>
    <row r="788" spans="58:64" ht="15.75" customHeight="1">
      <c r="BF788" s="33"/>
      <c r="BG788" s="33"/>
      <c r="BH788" s="33"/>
      <c r="BI788" s="33"/>
      <c r="BJ788" s="33"/>
      <c r="BK788" s="33"/>
      <c r="BL788" s="33"/>
    </row>
    <row r="789" spans="58:64" ht="15.75" customHeight="1">
      <c r="BF789" s="33"/>
      <c r="BG789" s="33"/>
      <c r="BH789" s="33"/>
      <c r="BI789" s="33"/>
      <c r="BJ789" s="33"/>
      <c r="BK789" s="33"/>
      <c r="BL789" s="33"/>
    </row>
    <row r="790" spans="58:64" ht="15.75" customHeight="1">
      <c r="BF790" s="33"/>
      <c r="BG790" s="33"/>
      <c r="BH790" s="33"/>
      <c r="BI790" s="33"/>
      <c r="BJ790" s="33"/>
      <c r="BK790" s="33"/>
      <c r="BL790" s="33"/>
    </row>
    <row r="791" spans="58:64" ht="15.75" customHeight="1">
      <c r="BF791" s="33"/>
      <c r="BG791" s="33"/>
      <c r="BH791" s="33"/>
      <c r="BI791" s="33"/>
      <c r="BJ791" s="33"/>
      <c r="BK791" s="33"/>
      <c r="BL791" s="33"/>
    </row>
    <row r="792" spans="58:64" ht="15.75" customHeight="1">
      <c r="BF792" s="33"/>
      <c r="BG792" s="33"/>
      <c r="BH792" s="33"/>
      <c r="BI792" s="33"/>
      <c r="BJ792" s="33"/>
      <c r="BK792" s="33"/>
      <c r="BL792" s="33"/>
    </row>
    <row r="793" spans="58:64" ht="15.75" customHeight="1">
      <c r="BF793" s="33"/>
      <c r="BG793" s="33"/>
      <c r="BH793" s="33"/>
      <c r="BI793" s="33"/>
      <c r="BJ793" s="33"/>
      <c r="BK793" s="33"/>
      <c r="BL793" s="33"/>
    </row>
    <row r="794" spans="58:64" ht="15.75" customHeight="1">
      <c r="BF794" s="33"/>
      <c r="BG794" s="33"/>
      <c r="BH794" s="33"/>
      <c r="BI794" s="33"/>
      <c r="BJ794" s="33"/>
      <c r="BK794" s="33"/>
      <c r="BL794" s="33"/>
    </row>
    <row r="795" spans="58:64" ht="15.75" customHeight="1">
      <c r="BF795" s="33"/>
      <c r="BG795" s="33"/>
      <c r="BH795" s="33"/>
      <c r="BI795" s="33"/>
      <c r="BJ795" s="33"/>
      <c r="BK795" s="33"/>
      <c r="BL795" s="33"/>
    </row>
    <row r="796" spans="58:64" ht="15.75" customHeight="1">
      <c r="BF796" s="33"/>
      <c r="BG796" s="33"/>
      <c r="BH796" s="33"/>
      <c r="BI796" s="33"/>
      <c r="BJ796" s="33"/>
      <c r="BK796" s="33"/>
      <c r="BL796" s="33"/>
    </row>
    <row r="797" spans="58:64" ht="15.75" customHeight="1">
      <c r="BF797" s="33"/>
      <c r="BG797" s="33"/>
      <c r="BH797" s="33"/>
      <c r="BI797" s="33"/>
      <c r="BJ797" s="33"/>
      <c r="BK797" s="33"/>
      <c r="BL797" s="33"/>
    </row>
    <row r="798" spans="58:64" ht="15.75" customHeight="1">
      <c r="BF798" s="33"/>
      <c r="BG798" s="33"/>
      <c r="BH798" s="33"/>
      <c r="BI798" s="33"/>
      <c r="BJ798" s="33"/>
      <c r="BK798" s="33"/>
      <c r="BL798" s="33"/>
    </row>
    <row r="799" spans="58:64" ht="15.75" customHeight="1">
      <c r="BF799" s="33"/>
      <c r="BG799" s="33"/>
      <c r="BH799" s="33"/>
      <c r="BI799" s="33"/>
      <c r="BJ799" s="33"/>
      <c r="BK799" s="33"/>
      <c r="BL799" s="33"/>
    </row>
    <row r="800" spans="58:64" ht="15.75" customHeight="1">
      <c r="BF800" s="33"/>
      <c r="BG800" s="33"/>
      <c r="BH800" s="33"/>
      <c r="BI800" s="33"/>
      <c r="BJ800" s="33"/>
      <c r="BK800" s="33"/>
      <c r="BL800" s="33"/>
    </row>
    <row r="801" spans="58:64" ht="15.75" customHeight="1">
      <c r="BF801" s="33"/>
      <c r="BG801" s="33"/>
      <c r="BH801" s="33"/>
      <c r="BI801" s="33"/>
      <c r="BJ801" s="33"/>
      <c r="BK801" s="33"/>
      <c r="BL801" s="33"/>
    </row>
    <row r="802" spans="58:64" ht="15.75" customHeight="1">
      <c r="BF802" s="33"/>
      <c r="BG802" s="33"/>
      <c r="BH802" s="33"/>
      <c r="BI802" s="33"/>
      <c r="BJ802" s="33"/>
      <c r="BK802" s="33"/>
      <c r="BL802" s="33"/>
    </row>
    <row r="803" spans="58:64" ht="15.75" customHeight="1">
      <c r="BF803" s="33"/>
      <c r="BG803" s="33"/>
      <c r="BH803" s="33"/>
      <c r="BI803" s="33"/>
      <c r="BJ803" s="33"/>
      <c r="BK803" s="33"/>
      <c r="BL803" s="33"/>
    </row>
    <row r="804" spans="58:64" ht="15.75" customHeight="1">
      <c r="BF804" s="33"/>
      <c r="BG804" s="33"/>
      <c r="BH804" s="33"/>
      <c r="BI804" s="33"/>
      <c r="BJ804" s="33"/>
      <c r="BK804" s="33"/>
      <c r="BL804" s="33"/>
    </row>
    <row r="805" spans="58:64" ht="15.75" customHeight="1">
      <c r="BF805" s="33"/>
      <c r="BG805" s="33"/>
      <c r="BH805" s="33"/>
      <c r="BI805" s="33"/>
      <c r="BJ805" s="33"/>
      <c r="BK805" s="33"/>
      <c r="BL805" s="33"/>
    </row>
    <row r="806" spans="58:64" ht="15.75" customHeight="1">
      <c r="BF806" s="33"/>
      <c r="BG806" s="33"/>
      <c r="BH806" s="33"/>
      <c r="BI806" s="33"/>
      <c r="BJ806" s="33"/>
      <c r="BK806" s="33"/>
      <c r="BL806" s="33"/>
    </row>
    <row r="807" spans="58:64" ht="15.75" customHeight="1">
      <c r="BF807" s="33"/>
      <c r="BG807" s="33"/>
      <c r="BH807" s="33"/>
      <c r="BI807" s="33"/>
      <c r="BJ807" s="33"/>
      <c r="BK807" s="33"/>
      <c r="BL807" s="33"/>
    </row>
    <row r="808" spans="58:64" ht="15.75" customHeight="1">
      <c r="BF808" s="33"/>
      <c r="BG808" s="33"/>
      <c r="BH808" s="33"/>
      <c r="BI808" s="33"/>
      <c r="BJ808" s="33"/>
      <c r="BK808" s="33"/>
      <c r="BL808" s="33"/>
    </row>
    <row r="809" spans="58:64" ht="15.75" customHeight="1">
      <c r="BF809" s="33"/>
      <c r="BG809" s="33"/>
      <c r="BH809" s="33"/>
      <c r="BI809" s="33"/>
      <c r="BJ809" s="33"/>
      <c r="BK809" s="33"/>
      <c r="BL809" s="33"/>
    </row>
    <row r="810" spans="58:64" ht="15.75" customHeight="1">
      <c r="BF810" s="33"/>
      <c r="BG810" s="33"/>
      <c r="BH810" s="33"/>
      <c r="BI810" s="33"/>
      <c r="BJ810" s="33"/>
      <c r="BK810" s="33"/>
      <c r="BL810" s="33"/>
    </row>
    <row r="811" spans="58:64" ht="15.75" customHeight="1">
      <c r="BF811" s="33"/>
      <c r="BG811" s="33"/>
      <c r="BH811" s="33"/>
      <c r="BI811" s="33"/>
      <c r="BJ811" s="33"/>
      <c r="BK811" s="33"/>
      <c r="BL811" s="33"/>
    </row>
    <row r="812" spans="58:64" ht="15.75" customHeight="1">
      <c r="BF812" s="33"/>
      <c r="BG812" s="33"/>
      <c r="BH812" s="33"/>
      <c r="BI812" s="33"/>
      <c r="BJ812" s="33"/>
      <c r="BK812" s="33"/>
      <c r="BL812" s="33"/>
    </row>
    <row r="813" spans="58:64" ht="15.75" customHeight="1">
      <c r="BF813" s="33"/>
      <c r="BG813" s="33"/>
      <c r="BH813" s="33"/>
      <c r="BI813" s="33"/>
      <c r="BJ813" s="33"/>
      <c r="BK813" s="33"/>
      <c r="BL813" s="33"/>
    </row>
    <row r="814" spans="58:64" ht="15.75" customHeight="1">
      <c r="BF814" s="33"/>
      <c r="BG814" s="33"/>
      <c r="BH814" s="33"/>
      <c r="BI814" s="33"/>
      <c r="BJ814" s="33"/>
      <c r="BK814" s="33"/>
      <c r="BL814" s="33"/>
    </row>
    <row r="815" spans="58:64" ht="15.75" customHeight="1">
      <c r="BF815" s="33"/>
      <c r="BG815" s="33"/>
      <c r="BH815" s="33"/>
      <c r="BI815" s="33"/>
      <c r="BJ815" s="33"/>
      <c r="BK815" s="33"/>
      <c r="BL815" s="33"/>
    </row>
    <row r="816" spans="58:64" ht="15.75" customHeight="1">
      <c r="BF816" s="33"/>
      <c r="BG816" s="33"/>
      <c r="BH816" s="33"/>
      <c r="BI816" s="33"/>
      <c r="BJ816" s="33"/>
      <c r="BK816" s="33"/>
      <c r="BL816" s="33"/>
    </row>
    <row r="817" spans="58:64" ht="15.75" customHeight="1">
      <c r="BF817" s="33"/>
      <c r="BG817" s="33"/>
      <c r="BH817" s="33"/>
      <c r="BI817" s="33"/>
      <c r="BJ817" s="33"/>
      <c r="BK817" s="33"/>
      <c r="BL817" s="33"/>
    </row>
    <row r="818" spans="58:64" ht="15.75" customHeight="1">
      <c r="BF818" s="33"/>
      <c r="BG818" s="33"/>
      <c r="BH818" s="33"/>
      <c r="BI818" s="33"/>
      <c r="BJ818" s="33"/>
      <c r="BK818" s="33"/>
      <c r="BL818" s="33"/>
    </row>
    <row r="819" spans="58:64" ht="15.75" customHeight="1">
      <c r="BF819" s="33"/>
      <c r="BG819" s="33"/>
      <c r="BH819" s="33"/>
      <c r="BI819" s="33"/>
      <c r="BJ819" s="33"/>
      <c r="BK819" s="33"/>
      <c r="BL819" s="33"/>
    </row>
    <row r="820" spans="58:64" ht="15.75" customHeight="1">
      <c r="BF820" s="33"/>
      <c r="BG820" s="33"/>
      <c r="BH820" s="33"/>
      <c r="BI820" s="33"/>
      <c r="BJ820" s="33"/>
      <c r="BK820" s="33"/>
      <c r="BL820" s="33"/>
    </row>
    <row r="821" spans="58:64" ht="15.75" customHeight="1">
      <c r="BF821" s="33"/>
      <c r="BG821" s="33"/>
      <c r="BH821" s="33"/>
      <c r="BI821" s="33"/>
      <c r="BJ821" s="33"/>
      <c r="BK821" s="33"/>
      <c r="BL821" s="33"/>
    </row>
    <row r="822" spans="58:64" ht="15.75" customHeight="1">
      <c r="BF822" s="33"/>
      <c r="BG822" s="33"/>
      <c r="BH822" s="33"/>
      <c r="BI822" s="33"/>
      <c r="BJ822" s="33"/>
      <c r="BK822" s="33"/>
      <c r="BL822" s="33"/>
    </row>
    <row r="823" spans="58:64" ht="15.75" customHeight="1">
      <c r="BF823" s="33"/>
      <c r="BG823" s="33"/>
      <c r="BH823" s="33"/>
      <c r="BI823" s="33"/>
      <c r="BJ823" s="33"/>
      <c r="BK823" s="33"/>
      <c r="BL823" s="33"/>
    </row>
    <row r="824" spans="58:64" ht="15.75" customHeight="1">
      <c r="BF824" s="33"/>
      <c r="BG824" s="33"/>
      <c r="BH824" s="33"/>
      <c r="BI824" s="33"/>
      <c r="BJ824" s="33"/>
      <c r="BK824" s="33"/>
      <c r="BL824" s="33"/>
    </row>
    <row r="825" spans="58:64" ht="15.75" customHeight="1">
      <c r="BF825" s="33"/>
      <c r="BG825" s="33"/>
      <c r="BH825" s="33"/>
      <c r="BI825" s="33"/>
      <c r="BJ825" s="33"/>
      <c r="BK825" s="33"/>
      <c r="BL825" s="33"/>
    </row>
    <row r="826" spans="58:64" ht="15.75" customHeight="1">
      <c r="BF826" s="33"/>
      <c r="BG826" s="33"/>
      <c r="BH826" s="33"/>
      <c r="BI826" s="33"/>
      <c r="BJ826" s="33"/>
      <c r="BK826" s="33"/>
      <c r="BL826" s="33"/>
    </row>
    <row r="827" spans="58:64" ht="15.75" customHeight="1">
      <c r="BF827" s="33"/>
      <c r="BG827" s="33"/>
      <c r="BH827" s="33"/>
      <c r="BI827" s="33"/>
      <c r="BJ827" s="33"/>
      <c r="BK827" s="33"/>
      <c r="BL827" s="33"/>
    </row>
    <row r="828" spans="58:64" ht="15.75" customHeight="1">
      <c r="BF828" s="33"/>
      <c r="BG828" s="33"/>
      <c r="BH828" s="33"/>
      <c r="BI828" s="33"/>
      <c r="BJ828" s="33"/>
      <c r="BK828" s="33"/>
      <c r="BL828" s="33"/>
    </row>
    <row r="829" spans="58:64" ht="15.75" customHeight="1">
      <c r="BF829" s="33"/>
      <c r="BG829" s="33"/>
      <c r="BH829" s="33"/>
      <c r="BI829" s="33"/>
      <c r="BJ829" s="33"/>
      <c r="BK829" s="33"/>
      <c r="BL829" s="33"/>
    </row>
    <row r="830" spans="58:64" ht="15.75" customHeight="1">
      <c r="BF830" s="33"/>
      <c r="BG830" s="33"/>
      <c r="BH830" s="33"/>
      <c r="BI830" s="33"/>
      <c r="BJ830" s="33"/>
      <c r="BK830" s="33"/>
      <c r="BL830" s="33"/>
    </row>
    <row r="831" spans="58:64" ht="15.75" customHeight="1">
      <c r="BF831" s="33"/>
      <c r="BG831" s="33"/>
      <c r="BH831" s="33"/>
      <c r="BI831" s="33"/>
      <c r="BJ831" s="33"/>
      <c r="BK831" s="33"/>
      <c r="BL831" s="33"/>
    </row>
    <row r="832" spans="58:64" ht="15.75" customHeight="1">
      <c r="BF832" s="33"/>
      <c r="BG832" s="33"/>
      <c r="BH832" s="33"/>
      <c r="BI832" s="33"/>
      <c r="BJ832" s="33"/>
      <c r="BK832" s="33"/>
      <c r="BL832" s="33"/>
    </row>
    <row r="833" spans="58:64" ht="15.75" customHeight="1">
      <c r="BF833" s="33"/>
      <c r="BG833" s="33"/>
      <c r="BH833" s="33"/>
      <c r="BI833" s="33"/>
      <c r="BJ833" s="33"/>
      <c r="BK833" s="33"/>
      <c r="BL833" s="33"/>
    </row>
    <row r="834" spans="58:64" ht="15.75" customHeight="1">
      <c r="BF834" s="33"/>
      <c r="BG834" s="33"/>
      <c r="BH834" s="33"/>
      <c r="BI834" s="33"/>
      <c r="BJ834" s="33"/>
      <c r="BK834" s="33"/>
      <c r="BL834" s="33"/>
    </row>
    <row r="835" spans="58:64" ht="15.75" customHeight="1">
      <c r="BF835" s="33"/>
      <c r="BG835" s="33"/>
      <c r="BH835" s="33"/>
      <c r="BI835" s="33"/>
      <c r="BJ835" s="33"/>
      <c r="BK835" s="33"/>
      <c r="BL835" s="33"/>
    </row>
    <row r="836" spans="58:64" ht="15.75" customHeight="1">
      <c r="BF836" s="33"/>
      <c r="BG836" s="33"/>
      <c r="BH836" s="33"/>
      <c r="BI836" s="33"/>
      <c r="BJ836" s="33"/>
      <c r="BK836" s="33"/>
      <c r="BL836" s="33"/>
    </row>
    <row r="837" spans="58:64" ht="15.75" customHeight="1">
      <c r="BF837" s="33"/>
      <c r="BG837" s="33"/>
      <c r="BH837" s="33"/>
      <c r="BI837" s="33"/>
      <c r="BJ837" s="33"/>
      <c r="BK837" s="33"/>
      <c r="BL837" s="33"/>
    </row>
    <row r="838" spans="58:64" ht="15.75" customHeight="1">
      <c r="BF838" s="33"/>
      <c r="BG838" s="33"/>
      <c r="BH838" s="33"/>
      <c r="BI838" s="33"/>
      <c r="BJ838" s="33"/>
      <c r="BK838" s="33"/>
      <c r="BL838" s="33"/>
    </row>
    <row r="839" spans="58:64" ht="15.75" customHeight="1">
      <c r="BF839" s="33"/>
      <c r="BG839" s="33"/>
      <c r="BH839" s="33"/>
      <c r="BI839" s="33"/>
      <c r="BJ839" s="33"/>
      <c r="BK839" s="33"/>
      <c r="BL839" s="33"/>
    </row>
    <row r="840" spans="58:64" ht="15.75" customHeight="1">
      <c r="BF840" s="33"/>
      <c r="BG840" s="33"/>
      <c r="BH840" s="33"/>
      <c r="BI840" s="33"/>
      <c r="BJ840" s="33"/>
      <c r="BK840" s="33"/>
      <c r="BL840" s="33"/>
    </row>
    <row r="841" spans="58:64" ht="15.75" customHeight="1">
      <c r="BF841" s="33"/>
      <c r="BG841" s="33"/>
      <c r="BH841" s="33"/>
      <c r="BI841" s="33"/>
      <c r="BJ841" s="33"/>
      <c r="BK841" s="33"/>
      <c r="BL841" s="33"/>
    </row>
    <row r="842" spans="58:64" ht="15.75" customHeight="1">
      <c r="BF842" s="33"/>
      <c r="BG842" s="33"/>
      <c r="BH842" s="33"/>
      <c r="BI842" s="33"/>
      <c r="BJ842" s="33"/>
      <c r="BK842" s="33"/>
      <c r="BL842" s="33"/>
    </row>
    <row r="843" spans="58:64" ht="15.75" customHeight="1">
      <c r="BF843" s="33"/>
      <c r="BG843" s="33"/>
      <c r="BH843" s="33"/>
      <c r="BI843" s="33"/>
      <c r="BJ843" s="33"/>
      <c r="BK843" s="33"/>
      <c r="BL843" s="33"/>
    </row>
    <row r="844" spans="58:64" ht="15.75" customHeight="1">
      <c r="BF844" s="33"/>
      <c r="BG844" s="33"/>
      <c r="BH844" s="33"/>
      <c r="BI844" s="33"/>
      <c r="BJ844" s="33"/>
      <c r="BK844" s="33"/>
      <c r="BL844" s="33"/>
    </row>
    <row r="845" spans="58:64" ht="15.75" customHeight="1">
      <c r="BF845" s="33"/>
      <c r="BG845" s="33"/>
      <c r="BH845" s="33"/>
      <c r="BI845" s="33"/>
      <c r="BJ845" s="33"/>
      <c r="BK845" s="33"/>
      <c r="BL845" s="33"/>
    </row>
    <row r="846" spans="58:64" ht="15.75" customHeight="1">
      <c r="BF846" s="33"/>
      <c r="BG846" s="33"/>
      <c r="BH846" s="33"/>
      <c r="BI846" s="33"/>
      <c r="BJ846" s="33"/>
      <c r="BK846" s="33"/>
      <c r="BL846" s="33"/>
    </row>
    <row r="847" spans="58:64" ht="15.75" customHeight="1">
      <c r="BF847" s="33"/>
      <c r="BG847" s="33"/>
      <c r="BH847" s="33"/>
      <c r="BI847" s="33"/>
      <c r="BJ847" s="33"/>
      <c r="BK847" s="33"/>
      <c r="BL847" s="33"/>
    </row>
    <row r="848" spans="58:64" ht="15.75" customHeight="1">
      <c r="BF848" s="33"/>
      <c r="BG848" s="33"/>
      <c r="BH848" s="33"/>
      <c r="BI848" s="33"/>
      <c r="BJ848" s="33"/>
      <c r="BK848" s="33"/>
      <c r="BL848" s="33"/>
    </row>
    <row r="849" spans="58:64" ht="15.75" customHeight="1">
      <c r="BF849" s="33"/>
      <c r="BG849" s="33"/>
      <c r="BH849" s="33"/>
      <c r="BI849" s="33"/>
      <c r="BJ849" s="33"/>
      <c r="BK849" s="33"/>
      <c r="BL849" s="33"/>
    </row>
    <row r="850" spans="58:64" ht="15.75" customHeight="1">
      <c r="BF850" s="33"/>
      <c r="BG850" s="33"/>
      <c r="BH850" s="33"/>
      <c r="BI850" s="33"/>
      <c r="BJ850" s="33"/>
      <c r="BK850" s="33"/>
      <c r="BL850" s="33"/>
    </row>
    <row r="851" spans="58:64" ht="15.75" customHeight="1">
      <c r="BF851" s="33"/>
      <c r="BG851" s="33"/>
      <c r="BH851" s="33"/>
      <c r="BI851" s="33"/>
      <c r="BJ851" s="33"/>
      <c r="BK851" s="33"/>
      <c r="BL851" s="33"/>
    </row>
    <row r="852" spans="58:64" ht="15.75" customHeight="1">
      <c r="BF852" s="33"/>
      <c r="BG852" s="33"/>
      <c r="BH852" s="33"/>
      <c r="BI852" s="33"/>
      <c r="BJ852" s="33"/>
      <c r="BK852" s="33"/>
      <c r="BL852" s="33"/>
    </row>
    <row r="853" spans="58:64" ht="15.75" customHeight="1">
      <c r="BF853" s="33"/>
      <c r="BG853" s="33"/>
      <c r="BH853" s="33"/>
      <c r="BI853" s="33"/>
      <c r="BJ853" s="33"/>
      <c r="BK853" s="33"/>
      <c r="BL853" s="33"/>
    </row>
    <row r="854" spans="58:64" ht="15.75" customHeight="1">
      <c r="BF854" s="33"/>
      <c r="BG854" s="33"/>
      <c r="BH854" s="33"/>
      <c r="BI854" s="33"/>
      <c r="BJ854" s="33"/>
      <c r="BK854" s="33"/>
      <c r="BL854" s="33"/>
    </row>
    <row r="855" spans="58:64" ht="15.75" customHeight="1">
      <c r="BF855" s="33"/>
      <c r="BG855" s="33"/>
      <c r="BH855" s="33"/>
      <c r="BI855" s="33"/>
      <c r="BJ855" s="33"/>
      <c r="BK855" s="33"/>
      <c r="BL855" s="33"/>
    </row>
    <row r="856" spans="58:64" ht="15.75" customHeight="1">
      <c r="BF856" s="33"/>
      <c r="BG856" s="33"/>
      <c r="BH856" s="33"/>
      <c r="BI856" s="33"/>
      <c r="BJ856" s="33"/>
      <c r="BK856" s="33"/>
      <c r="BL856" s="33"/>
    </row>
    <row r="857" spans="58:64" ht="15.75" customHeight="1">
      <c r="BF857" s="33"/>
      <c r="BG857" s="33"/>
      <c r="BH857" s="33"/>
      <c r="BI857" s="33"/>
      <c r="BJ857" s="33"/>
      <c r="BK857" s="33"/>
      <c r="BL857" s="33"/>
    </row>
    <row r="858" spans="58:64" ht="15.75" customHeight="1">
      <c r="BF858" s="33"/>
      <c r="BG858" s="33"/>
      <c r="BH858" s="33"/>
      <c r="BI858" s="33"/>
      <c r="BJ858" s="33"/>
      <c r="BK858" s="33"/>
      <c r="BL858" s="33"/>
    </row>
    <row r="859" spans="58:64" ht="15.75" customHeight="1">
      <c r="BF859" s="33"/>
      <c r="BG859" s="33"/>
      <c r="BH859" s="33"/>
      <c r="BI859" s="33"/>
      <c r="BJ859" s="33"/>
      <c r="BK859" s="33"/>
      <c r="BL859" s="33"/>
    </row>
    <row r="860" spans="58:64" ht="15.75" customHeight="1">
      <c r="BF860" s="33"/>
      <c r="BG860" s="33"/>
      <c r="BH860" s="33"/>
      <c r="BI860" s="33"/>
      <c r="BJ860" s="33"/>
      <c r="BK860" s="33"/>
      <c r="BL860" s="33"/>
    </row>
    <row r="861" spans="58:64" ht="15.75" customHeight="1">
      <c r="BF861" s="33"/>
      <c r="BG861" s="33"/>
      <c r="BH861" s="33"/>
      <c r="BI861" s="33"/>
      <c r="BJ861" s="33"/>
      <c r="BK861" s="33"/>
      <c r="BL861" s="33"/>
    </row>
    <row r="862" spans="58:64" ht="15.75" customHeight="1">
      <c r="BF862" s="33"/>
      <c r="BG862" s="33"/>
      <c r="BH862" s="33"/>
      <c r="BI862" s="33"/>
      <c r="BJ862" s="33"/>
      <c r="BK862" s="33"/>
      <c r="BL862" s="33"/>
    </row>
    <row r="863" spans="58:64" ht="15.75" customHeight="1">
      <c r="BF863" s="33"/>
      <c r="BG863" s="33"/>
      <c r="BH863" s="33"/>
      <c r="BI863" s="33"/>
      <c r="BJ863" s="33"/>
      <c r="BK863" s="33"/>
      <c r="BL863" s="33"/>
    </row>
    <row r="864" spans="58:64" ht="15.75" customHeight="1">
      <c r="BF864" s="33"/>
      <c r="BG864" s="33"/>
      <c r="BH864" s="33"/>
      <c r="BI864" s="33"/>
      <c r="BJ864" s="33"/>
      <c r="BK864" s="33"/>
      <c r="BL864" s="33"/>
    </row>
    <row r="865" spans="58:64" ht="15.75" customHeight="1">
      <c r="BF865" s="33"/>
      <c r="BG865" s="33"/>
      <c r="BH865" s="33"/>
      <c r="BI865" s="33"/>
      <c r="BJ865" s="33"/>
      <c r="BK865" s="33"/>
      <c r="BL865" s="33"/>
    </row>
    <row r="866" spans="58:64" ht="15.75" customHeight="1">
      <c r="BF866" s="33"/>
      <c r="BG866" s="33"/>
      <c r="BH866" s="33"/>
      <c r="BI866" s="33"/>
      <c r="BJ866" s="33"/>
      <c r="BK866" s="33"/>
      <c r="BL866" s="33"/>
    </row>
    <row r="867" spans="58:64" ht="15.75" customHeight="1">
      <c r="BF867" s="33"/>
      <c r="BG867" s="33"/>
      <c r="BH867" s="33"/>
      <c r="BI867" s="33"/>
      <c r="BJ867" s="33"/>
      <c r="BK867" s="33"/>
      <c r="BL867" s="33"/>
    </row>
    <row r="868" spans="58:64" ht="15.75" customHeight="1">
      <c r="BF868" s="33"/>
      <c r="BG868" s="33"/>
      <c r="BH868" s="33"/>
      <c r="BI868" s="33"/>
      <c r="BJ868" s="33"/>
      <c r="BK868" s="33"/>
      <c r="BL868" s="33"/>
    </row>
    <row r="869" spans="58:64" ht="15.75" customHeight="1">
      <c r="BF869" s="33"/>
      <c r="BG869" s="33"/>
      <c r="BH869" s="33"/>
      <c r="BI869" s="33"/>
      <c r="BJ869" s="33"/>
      <c r="BK869" s="33"/>
      <c r="BL869" s="33"/>
    </row>
    <row r="870" spans="58:64" ht="15.75" customHeight="1">
      <c r="BF870" s="33"/>
      <c r="BG870" s="33"/>
      <c r="BH870" s="33"/>
      <c r="BI870" s="33"/>
      <c r="BJ870" s="33"/>
      <c r="BK870" s="33"/>
      <c r="BL870" s="33"/>
    </row>
    <row r="871" spans="58:64" ht="15.75" customHeight="1">
      <c r="BF871" s="33"/>
      <c r="BG871" s="33"/>
      <c r="BH871" s="33"/>
      <c r="BI871" s="33"/>
      <c r="BJ871" s="33"/>
      <c r="BK871" s="33"/>
      <c r="BL871" s="33"/>
    </row>
    <row r="872" spans="58:64" ht="15.75" customHeight="1">
      <c r="BF872" s="33"/>
      <c r="BG872" s="33"/>
      <c r="BH872" s="33"/>
      <c r="BI872" s="33"/>
      <c r="BJ872" s="33"/>
      <c r="BK872" s="33"/>
      <c r="BL872" s="33"/>
    </row>
    <row r="873" spans="58:64" ht="15.75" customHeight="1">
      <c r="BF873" s="33"/>
      <c r="BG873" s="33"/>
      <c r="BH873" s="33"/>
      <c r="BI873" s="33"/>
      <c r="BJ873" s="33"/>
      <c r="BK873" s="33"/>
      <c r="BL873" s="33"/>
    </row>
    <row r="874" spans="58:64" ht="15.75" customHeight="1">
      <c r="BF874" s="33"/>
      <c r="BG874" s="33"/>
      <c r="BH874" s="33"/>
      <c r="BI874" s="33"/>
      <c r="BJ874" s="33"/>
      <c r="BK874" s="33"/>
      <c r="BL874" s="33"/>
    </row>
    <row r="875" spans="58:64" ht="15.75" customHeight="1">
      <c r="BF875" s="33"/>
      <c r="BG875" s="33"/>
      <c r="BH875" s="33"/>
      <c r="BI875" s="33"/>
      <c r="BJ875" s="33"/>
      <c r="BK875" s="33"/>
      <c r="BL875" s="33"/>
    </row>
    <row r="876" spans="58:64" ht="15.75" customHeight="1">
      <c r="BF876" s="33"/>
      <c r="BG876" s="33"/>
      <c r="BH876" s="33"/>
      <c r="BI876" s="33"/>
      <c r="BJ876" s="33"/>
      <c r="BK876" s="33"/>
      <c r="BL876" s="33"/>
    </row>
    <row r="877" spans="58:64" ht="15.75" customHeight="1">
      <c r="BF877" s="33"/>
      <c r="BG877" s="33"/>
      <c r="BH877" s="33"/>
      <c r="BI877" s="33"/>
      <c r="BJ877" s="33"/>
      <c r="BK877" s="33"/>
      <c r="BL877" s="33"/>
    </row>
    <row r="878" spans="58:64" ht="15.75" customHeight="1">
      <c r="BF878" s="33"/>
      <c r="BG878" s="33"/>
      <c r="BH878" s="33"/>
      <c r="BI878" s="33"/>
      <c r="BJ878" s="33"/>
      <c r="BK878" s="33"/>
      <c r="BL878" s="33"/>
    </row>
    <row r="879" spans="58:64" ht="15.75" customHeight="1">
      <c r="BF879" s="33"/>
      <c r="BG879" s="33"/>
      <c r="BH879" s="33"/>
      <c r="BI879" s="33"/>
      <c r="BJ879" s="33"/>
      <c r="BK879" s="33"/>
      <c r="BL879" s="33"/>
    </row>
    <row r="880" spans="58:64" ht="15.75" customHeight="1">
      <c r="BF880" s="33"/>
      <c r="BG880" s="33"/>
      <c r="BH880" s="33"/>
      <c r="BI880" s="33"/>
      <c r="BJ880" s="33"/>
      <c r="BK880" s="33"/>
      <c r="BL880" s="33"/>
    </row>
    <row r="881" spans="58:64" ht="15.75" customHeight="1">
      <c r="BF881" s="33"/>
      <c r="BG881" s="33"/>
      <c r="BH881" s="33"/>
      <c r="BI881" s="33"/>
      <c r="BJ881" s="33"/>
      <c r="BK881" s="33"/>
      <c r="BL881" s="33"/>
    </row>
    <row r="882" spans="58:64" ht="15.75" customHeight="1">
      <c r="BF882" s="33"/>
      <c r="BG882" s="33"/>
      <c r="BH882" s="33"/>
      <c r="BI882" s="33"/>
      <c r="BJ882" s="33"/>
      <c r="BK882" s="33"/>
      <c r="BL882" s="33"/>
    </row>
    <row r="883" spans="58:64" ht="15.75" customHeight="1">
      <c r="BF883" s="33"/>
      <c r="BG883" s="33"/>
      <c r="BH883" s="33"/>
      <c r="BI883" s="33"/>
      <c r="BJ883" s="33"/>
      <c r="BK883" s="33"/>
      <c r="BL883" s="33"/>
    </row>
    <row r="884" spans="58:64" ht="15.75" customHeight="1">
      <c r="BF884" s="33"/>
      <c r="BG884" s="33"/>
      <c r="BH884" s="33"/>
      <c r="BI884" s="33"/>
      <c r="BJ884" s="33"/>
      <c r="BK884" s="33"/>
      <c r="BL884" s="33"/>
    </row>
    <row r="885" spans="58:64" ht="15.75" customHeight="1">
      <c r="BF885" s="33"/>
      <c r="BG885" s="33"/>
      <c r="BH885" s="33"/>
      <c r="BI885" s="33"/>
      <c r="BJ885" s="33"/>
      <c r="BK885" s="33"/>
      <c r="BL885" s="33"/>
    </row>
    <row r="886" spans="58:64" ht="15.75" customHeight="1">
      <c r="BF886" s="33"/>
      <c r="BG886" s="33"/>
      <c r="BH886" s="33"/>
      <c r="BI886" s="33"/>
      <c r="BJ886" s="33"/>
      <c r="BK886" s="33"/>
      <c r="BL886" s="33"/>
    </row>
    <row r="887" spans="58:64" ht="15.75" customHeight="1">
      <c r="BF887" s="33"/>
      <c r="BG887" s="33"/>
      <c r="BH887" s="33"/>
      <c r="BI887" s="33"/>
      <c r="BJ887" s="33"/>
      <c r="BK887" s="33"/>
      <c r="BL887" s="33"/>
    </row>
    <row r="888" spans="58:64" ht="15.75" customHeight="1">
      <c r="BF888" s="33"/>
      <c r="BG888" s="33"/>
      <c r="BH888" s="33"/>
      <c r="BI888" s="33"/>
      <c r="BJ888" s="33"/>
      <c r="BK888" s="33"/>
      <c r="BL888" s="33"/>
    </row>
    <row r="889" spans="58:64" ht="15.75" customHeight="1">
      <c r="BF889" s="33"/>
      <c r="BG889" s="33"/>
      <c r="BH889" s="33"/>
      <c r="BI889" s="33"/>
      <c r="BJ889" s="33"/>
      <c r="BK889" s="33"/>
      <c r="BL889" s="33"/>
    </row>
    <row r="890" spans="58:64" ht="15.75" customHeight="1">
      <c r="BF890" s="33"/>
      <c r="BG890" s="33"/>
      <c r="BH890" s="33"/>
      <c r="BI890" s="33"/>
      <c r="BJ890" s="33"/>
      <c r="BK890" s="33"/>
      <c r="BL890" s="33"/>
    </row>
    <row r="891" spans="58:64" ht="15.75" customHeight="1">
      <c r="BF891" s="33"/>
      <c r="BG891" s="33"/>
      <c r="BH891" s="33"/>
      <c r="BI891" s="33"/>
      <c r="BJ891" s="33"/>
      <c r="BK891" s="33"/>
      <c r="BL891" s="33"/>
    </row>
    <row r="892" spans="58:64" ht="15.75" customHeight="1">
      <c r="BF892" s="33"/>
      <c r="BG892" s="33"/>
      <c r="BH892" s="33"/>
      <c r="BI892" s="33"/>
      <c r="BJ892" s="33"/>
      <c r="BK892" s="33"/>
      <c r="BL892" s="33"/>
    </row>
    <row r="893" spans="58:64" ht="15.75" customHeight="1">
      <c r="BF893" s="33"/>
      <c r="BG893" s="33"/>
      <c r="BH893" s="33"/>
      <c r="BI893" s="33"/>
      <c r="BJ893" s="33"/>
      <c r="BK893" s="33"/>
      <c r="BL893" s="33"/>
    </row>
    <row r="894" spans="58:64" ht="15.75" customHeight="1">
      <c r="BF894" s="33"/>
      <c r="BG894" s="33"/>
      <c r="BH894" s="33"/>
      <c r="BI894" s="33"/>
      <c r="BJ894" s="33"/>
      <c r="BK894" s="33"/>
      <c r="BL894" s="33"/>
    </row>
    <row r="895" spans="58:64" ht="15.75" customHeight="1">
      <c r="BF895" s="33"/>
      <c r="BG895" s="33"/>
      <c r="BH895" s="33"/>
      <c r="BI895" s="33"/>
      <c r="BJ895" s="33"/>
      <c r="BK895" s="33"/>
      <c r="BL895" s="33"/>
    </row>
    <row r="896" spans="58:64" ht="15.75" customHeight="1">
      <c r="BF896" s="33"/>
      <c r="BG896" s="33"/>
      <c r="BH896" s="33"/>
      <c r="BI896" s="33"/>
      <c r="BJ896" s="33"/>
      <c r="BK896" s="33"/>
      <c r="BL896" s="33"/>
    </row>
    <row r="897" spans="58:64" ht="15.75" customHeight="1">
      <c r="BF897" s="33"/>
      <c r="BG897" s="33"/>
      <c r="BH897" s="33"/>
      <c r="BI897" s="33"/>
      <c r="BJ897" s="33"/>
      <c r="BK897" s="33"/>
      <c r="BL897" s="33"/>
    </row>
    <row r="898" spans="58:64" ht="15.75" customHeight="1">
      <c r="BF898" s="33"/>
      <c r="BG898" s="33"/>
      <c r="BH898" s="33"/>
      <c r="BI898" s="33"/>
      <c r="BJ898" s="33"/>
      <c r="BK898" s="33"/>
      <c r="BL898" s="33"/>
    </row>
    <row r="899" spans="58:64" ht="15.75" customHeight="1">
      <c r="BF899" s="33"/>
      <c r="BG899" s="33"/>
      <c r="BH899" s="33"/>
      <c r="BI899" s="33"/>
      <c r="BJ899" s="33"/>
      <c r="BK899" s="33"/>
      <c r="BL899" s="33"/>
    </row>
    <row r="900" spans="58:64" ht="15.75" customHeight="1">
      <c r="BF900" s="33"/>
      <c r="BG900" s="33"/>
      <c r="BH900" s="33"/>
      <c r="BI900" s="33"/>
      <c r="BJ900" s="33"/>
      <c r="BK900" s="33"/>
      <c r="BL900" s="33"/>
    </row>
    <row r="901" spans="58:64" ht="15.75" customHeight="1">
      <c r="BF901" s="33"/>
      <c r="BG901" s="33"/>
      <c r="BH901" s="33"/>
      <c r="BI901" s="33"/>
      <c r="BJ901" s="33"/>
      <c r="BK901" s="33"/>
      <c r="BL901" s="33"/>
    </row>
    <row r="902" spans="58:64" ht="15.75" customHeight="1">
      <c r="BF902" s="33"/>
      <c r="BG902" s="33"/>
      <c r="BH902" s="33"/>
      <c r="BI902" s="33"/>
      <c r="BJ902" s="33"/>
      <c r="BK902" s="33"/>
      <c r="BL902" s="33"/>
    </row>
    <row r="903" spans="58:64" ht="15.75" customHeight="1">
      <c r="BF903" s="33"/>
      <c r="BG903" s="33"/>
      <c r="BH903" s="33"/>
      <c r="BI903" s="33"/>
      <c r="BJ903" s="33"/>
      <c r="BK903" s="33"/>
      <c r="BL903" s="33"/>
    </row>
    <row r="904" spans="58:64" ht="15.75" customHeight="1">
      <c r="BF904" s="33"/>
      <c r="BG904" s="33"/>
      <c r="BH904" s="33"/>
      <c r="BI904" s="33"/>
      <c r="BJ904" s="33"/>
      <c r="BK904" s="33"/>
      <c r="BL904" s="33"/>
    </row>
    <row r="905" spans="58:64" ht="15.75" customHeight="1">
      <c r="BF905" s="33"/>
      <c r="BG905" s="33"/>
      <c r="BH905" s="33"/>
      <c r="BI905" s="33"/>
      <c r="BJ905" s="33"/>
      <c r="BK905" s="33"/>
      <c r="BL905" s="33"/>
    </row>
    <row r="906" spans="58:64" ht="15.75" customHeight="1">
      <c r="BF906" s="33"/>
      <c r="BG906" s="33"/>
      <c r="BH906" s="33"/>
      <c r="BI906" s="33"/>
      <c r="BJ906" s="33"/>
      <c r="BK906" s="33"/>
      <c r="BL906" s="33"/>
    </row>
    <row r="907" spans="58:64" ht="15.75" customHeight="1">
      <c r="BF907" s="33"/>
      <c r="BG907" s="33"/>
      <c r="BH907" s="33"/>
      <c r="BI907" s="33"/>
      <c r="BJ907" s="33"/>
      <c r="BK907" s="33"/>
      <c r="BL907" s="33"/>
    </row>
    <row r="908" spans="58:64" ht="15.75" customHeight="1">
      <c r="BF908" s="33"/>
      <c r="BG908" s="33"/>
      <c r="BH908" s="33"/>
      <c r="BI908" s="33"/>
      <c r="BJ908" s="33"/>
      <c r="BK908" s="33"/>
      <c r="BL908" s="33"/>
    </row>
    <row r="909" spans="58:64" ht="15.75" customHeight="1">
      <c r="BF909" s="33"/>
      <c r="BG909" s="33"/>
      <c r="BH909" s="33"/>
      <c r="BI909" s="33"/>
      <c r="BJ909" s="33"/>
      <c r="BK909" s="33"/>
      <c r="BL909" s="33"/>
    </row>
    <row r="910" spans="58:64" ht="15.75" customHeight="1">
      <c r="BF910" s="33"/>
      <c r="BG910" s="33"/>
      <c r="BH910" s="33"/>
      <c r="BI910" s="33"/>
      <c r="BJ910" s="33"/>
      <c r="BK910" s="33"/>
      <c r="BL910" s="33"/>
    </row>
    <row r="911" spans="58:64" ht="15.75" customHeight="1">
      <c r="BF911" s="33"/>
      <c r="BG911" s="33"/>
      <c r="BH911" s="33"/>
      <c r="BI911" s="33"/>
      <c r="BJ911" s="33"/>
      <c r="BK911" s="33"/>
      <c r="BL911" s="33"/>
    </row>
    <row r="912" spans="58:64" ht="15.75" customHeight="1">
      <c r="BF912" s="33"/>
      <c r="BG912" s="33"/>
      <c r="BH912" s="33"/>
      <c r="BI912" s="33"/>
      <c r="BJ912" s="33"/>
      <c r="BK912" s="33"/>
      <c r="BL912" s="33"/>
    </row>
    <row r="913" spans="58:64" ht="15.75" customHeight="1">
      <c r="BF913" s="33"/>
      <c r="BG913" s="33"/>
      <c r="BH913" s="33"/>
      <c r="BI913" s="33"/>
      <c r="BJ913" s="33"/>
      <c r="BK913" s="33"/>
      <c r="BL913" s="33"/>
    </row>
    <row r="914" spans="58:64" ht="15.75" customHeight="1">
      <c r="BF914" s="33"/>
      <c r="BG914" s="33"/>
      <c r="BH914" s="33"/>
      <c r="BI914" s="33"/>
      <c r="BJ914" s="33"/>
      <c r="BK914" s="33"/>
      <c r="BL914" s="33"/>
    </row>
    <row r="915" spans="58:64" ht="15.75" customHeight="1">
      <c r="BF915" s="33"/>
      <c r="BG915" s="33"/>
      <c r="BH915" s="33"/>
      <c r="BI915" s="33"/>
      <c r="BJ915" s="33"/>
      <c r="BK915" s="33"/>
      <c r="BL915" s="33"/>
    </row>
    <row r="916" spans="58:64" ht="15.75" customHeight="1">
      <c r="BF916" s="33"/>
      <c r="BG916" s="33"/>
      <c r="BH916" s="33"/>
      <c r="BI916" s="33"/>
      <c r="BJ916" s="33"/>
      <c r="BK916" s="33"/>
      <c r="BL916" s="33"/>
    </row>
    <row r="917" spans="58:64" ht="15.75" customHeight="1">
      <c r="BF917" s="33"/>
      <c r="BG917" s="33"/>
      <c r="BH917" s="33"/>
      <c r="BI917" s="33"/>
      <c r="BJ917" s="33"/>
      <c r="BK917" s="33"/>
      <c r="BL917" s="33"/>
    </row>
    <row r="918" spans="58:64" ht="15.75" customHeight="1">
      <c r="BF918" s="33"/>
      <c r="BG918" s="33"/>
      <c r="BH918" s="33"/>
      <c r="BI918" s="33"/>
      <c r="BJ918" s="33"/>
      <c r="BK918" s="33"/>
      <c r="BL918" s="33"/>
    </row>
    <row r="919" spans="58:64" ht="15.75" customHeight="1">
      <c r="BF919" s="33"/>
      <c r="BG919" s="33"/>
      <c r="BH919" s="33"/>
      <c r="BI919" s="33"/>
      <c r="BJ919" s="33"/>
      <c r="BK919" s="33"/>
      <c r="BL919" s="33"/>
    </row>
    <row r="920" spans="58:64" ht="15.75" customHeight="1">
      <c r="BF920" s="33"/>
      <c r="BG920" s="33"/>
      <c r="BH920" s="33"/>
      <c r="BI920" s="33"/>
      <c r="BJ920" s="33"/>
      <c r="BK920" s="33"/>
      <c r="BL920" s="33"/>
    </row>
    <row r="921" spans="58:64" ht="15.75" customHeight="1">
      <c r="BF921" s="33"/>
      <c r="BG921" s="33"/>
      <c r="BH921" s="33"/>
      <c r="BI921" s="33"/>
      <c r="BJ921" s="33"/>
      <c r="BK921" s="33"/>
      <c r="BL921" s="33"/>
    </row>
    <row r="922" spans="58:64" ht="15.75" customHeight="1">
      <c r="BF922" s="33"/>
      <c r="BG922" s="33"/>
      <c r="BH922" s="33"/>
      <c r="BI922" s="33"/>
      <c r="BJ922" s="33"/>
      <c r="BK922" s="33"/>
      <c r="BL922" s="33"/>
    </row>
    <row r="923" spans="58:64" ht="15.75" customHeight="1">
      <c r="BF923" s="33"/>
      <c r="BG923" s="33"/>
      <c r="BH923" s="33"/>
      <c r="BI923" s="33"/>
      <c r="BJ923" s="33"/>
      <c r="BK923" s="33"/>
      <c r="BL923" s="33"/>
    </row>
    <row r="924" spans="58:64" ht="15.75" customHeight="1">
      <c r="BF924" s="33"/>
      <c r="BG924" s="33"/>
      <c r="BH924" s="33"/>
      <c r="BI924" s="33"/>
      <c r="BJ924" s="33"/>
      <c r="BK924" s="33"/>
      <c r="BL924" s="33"/>
    </row>
    <row r="925" spans="58:64" ht="15.75" customHeight="1">
      <c r="BF925" s="33"/>
      <c r="BG925" s="33"/>
      <c r="BH925" s="33"/>
      <c r="BI925" s="33"/>
      <c r="BJ925" s="33"/>
      <c r="BK925" s="33"/>
      <c r="BL925" s="33"/>
    </row>
    <row r="926" spans="58:64" ht="15.75" customHeight="1">
      <c r="BF926" s="33"/>
      <c r="BG926" s="33"/>
      <c r="BH926" s="33"/>
      <c r="BI926" s="33"/>
      <c r="BJ926" s="33"/>
      <c r="BK926" s="33"/>
      <c r="BL926" s="33"/>
    </row>
    <row r="927" spans="58:64" ht="15.75" customHeight="1">
      <c r="BF927" s="33"/>
      <c r="BG927" s="33"/>
      <c r="BH927" s="33"/>
      <c r="BI927" s="33"/>
      <c r="BJ927" s="33"/>
      <c r="BK927" s="33"/>
      <c r="BL927" s="33"/>
    </row>
    <row r="928" spans="58:64" ht="15.75" customHeight="1">
      <c r="BF928" s="33"/>
      <c r="BG928" s="33"/>
      <c r="BH928" s="33"/>
      <c r="BI928" s="33"/>
      <c r="BJ928" s="33"/>
      <c r="BK928" s="33"/>
      <c r="BL928" s="33"/>
    </row>
    <row r="929" spans="58:64" ht="15.75" customHeight="1">
      <c r="BF929" s="33"/>
      <c r="BG929" s="33"/>
      <c r="BH929" s="33"/>
      <c r="BI929" s="33"/>
      <c r="BJ929" s="33"/>
      <c r="BK929" s="33"/>
      <c r="BL929" s="33"/>
    </row>
    <row r="930" spans="58:64" ht="15.75" customHeight="1">
      <c r="BF930" s="33"/>
      <c r="BG930" s="33"/>
      <c r="BH930" s="33"/>
      <c r="BI930" s="33"/>
      <c r="BJ930" s="33"/>
      <c r="BK930" s="33"/>
      <c r="BL930" s="33"/>
    </row>
    <row r="931" spans="58:64" ht="15.75" customHeight="1">
      <c r="BF931" s="33"/>
      <c r="BG931" s="33"/>
      <c r="BH931" s="33"/>
      <c r="BI931" s="33"/>
      <c r="BJ931" s="33"/>
      <c r="BK931" s="33"/>
      <c r="BL931" s="33"/>
    </row>
    <row r="932" spans="58:64" ht="15.75" customHeight="1">
      <c r="BF932" s="33"/>
      <c r="BG932" s="33"/>
      <c r="BH932" s="33"/>
      <c r="BI932" s="33"/>
      <c r="BJ932" s="33"/>
      <c r="BK932" s="33"/>
      <c r="BL932" s="33"/>
    </row>
    <row r="933" spans="58:64" ht="15.75" customHeight="1">
      <c r="BF933" s="33"/>
      <c r="BG933" s="33"/>
      <c r="BH933" s="33"/>
      <c r="BI933" s="33"/>
      <c r="BJ933" s="33"/>
      <c r="BK933" s="33"/>
      <c r="BL933" s="33"/>
    </row>
    <row r="934" spans="58:64" ht="15.75" customHeight="1">
      <c r="BF934" s="33"/>
      <c r="BG934" s="33"/>
      <c r="BH934" s="33"/>
      <c r="BI934" s="33"/>
      <c r="BJ934" s="33"/>
      <c r="BK934" s="33"/>
      <c r="BL934" s="33"/>
    </row>
    <row r="935" spans="58:64" ht="15.75" customHeight="1">
      <c r="BF935" s="33"/>
      <c r="BG935" s="33"/>
      <c r="BH935" s="33"/>
      <c r="BI935" s="33"/>
      <c r="BJ935" s="33"/>
      <c r="BK935" s="33"/>
      <c r="BL935" s="33"/>
    </row>
    <row r="936" spans="58:64" ht="15.75" customHeight="1">
      <c r="BF936" s="33"/>
      <c r="BG936" s="33"/>
      <c r="BH936" s="33"/>
      <c r="BI936" s="33"/>
      <c r="BJ936" s="33"/>
      <c r="BK936" s="33"/>
      <c r="BL936" s="33"/>
    </row>
    <row r="937" spans="58:64" ht="15.75" customHeight="1">
      <c r="BF937" s="33"/>
      <c r="BG937" s="33"/>
      <c r="BH937" s="33"/>
      <c r="BI937" s="33"/>
      <c r="BJ937" s="33"/>
      <c r="BK937" s="33"/>
      <c r="BL937" s="33"/>
    </row>
    <row r="938" spans="58:64" ht="15.75" customHeight="1">
      <c r="BF938" s="33"/>
      <c r="BG938" s="33"/>
      <c r="BH938" s="33"/>
      <c r="BI938" s="33"/>
      <c r="BJ938" s="33"/>
      <c r="BK938" s="33"/>
      <c r="BL938" s="33"/>
    </row>
    <row r="939" spans="58:64" ht="15.75" customHeight="1">
      <c r="BF939" s="33"/>
      <c r="BG939" s="33"/>
      <c r="BH939" s="33"/>
      <c r="BI939" s="33"/>
      <c r="BJ939" s="33"/>
      <c r="BK939" s="33"/>
      <c r="BL939" s="33"/>
    </row>
    <row r="940" spans="58:64" ht="15.75" customHeight="1">
      <c r="BF940" s="33"/>
      <c r="BG940" s="33"/>
      <c r="BH940" s="33"/>
      <c r="BI940" s="33"/>
      <c r="BJ940" s="33"/>
      <c r="BK940" s="33"/>
      <c r="BL940" s="33"/>
    </row>
    <row r="941" spans="58:64" ht="15.75" customHeight="1">
      <c r="BF941" s="33"/>
      <c r="BG941" s="33"/>
      <c r="BH941" s="33"/>
      <c r="BI941" s="33"/>
      <c r="BJ941" s="33"/>
      <c r="BK941" s="33"/>
      <c r="BL941" s="33"/>
    </row>
    <row r="942" spans="58:64" ht="15.75" customHeight="1">
      <c r="BF942" s="33"/>
      <c r="BG942" s="33"/>
      <c r="BH942" s="33"/>
      <c r="BI942" s="33"/>
      <c r="BJ942" s="33"/>
      <c r="BK942" s="33"/>
      <c r="BL942" s="33"/>
    </row>
    <row r="943" spans="58:64" ht="15.75" customHeight="1">
      <c r="BF943" s="33"/>
      <c r="BG943" s="33"/>
      <c r="BH943" s="33"/>
      <c r="BI943" s="33"/>
      <c r="BJ943" s="33"/>
      <c r="BK943" s="33"/>
      <c r="BL943" s="33"/>
    </row>
    <row r="944" spans="58:64" ht="15.75" customHeight="1">
      <c r="BF944" s="33"/>
      <c r="BG944" s="33"/>
      <c r="BH944" s="33"/>
      <c r="BI944" s="33"/>
      <c r="BJ944" s="33"/>
      <c r="BK944" s="33"/>
      <c r="BL944" s="33"/>
    </row>
    <row r="945" spans="58:64" ht="15.75" customHeight="1">
      <c r="BF945" s="33"/>
      <c r="BG945" s="33"/>
      <c r="BH945" s="33"/>
      <c r="BI945" s="33"/>
      <c r="BJ945" s="33"/>
      <c r="BK945" s="33"/>
      <c r="BL945" s="33"/>
    </row>
    <row r="946" spans="58:64" ht="15.75" customHeight="1">
      <c r="BF946" s="33"/>
      <c r="BG946" s="33"/>
      <c r="BH946" s="33"/>
      <c r="BI946" s="33"/>
      <c r="BJ946" s="33"/>
      <c r="BK946" s="33"/>
      <c r="BL946" s="33"/>
    </row>
    <row r="947" spans="58:64" ht="15.75" customHeight="1">
      <c r="BF947" s="33"/>
      <c r="BG947" s="33"/>
      <c r="BH947" s="33"/>
      <c r="BI947" s="33"/>
      <c r="BJ947" s="33"/>
      <c r="BK947" s="33"/>
      <c r="BL947" s="33"/>
    </row>
    <row r="948" spans="58:64" ht="15.75" customHeight="1">
      <c r="BF948" s="33"/>
      <c r="BG948" s="33"/>
      <c r="BH948" s="33"/>
      <c r="BI948" s="33"/>
      <c r="BJ948" s="33"/>
      <c r="BK948" s="33"/>
      <c r="BL948" s="33"/>
    </row>
    <row r="949" spans="58:64" ht="15.75" customHeight="1">
      <c r="BF949" s="33"/>
      <c r="BG949" s="33"/>
      <c r="BH949" s="33"/>
      <c r="BI949" s="33"/>
      <c r="BJ949" s="33"/>
      <c r="BK949" s="33"/>
      <c r="BL949" s="33"/>
    </row>
    <row r="950" spans="58:64" ht="15.75" customHeight="1">
      <c r="BF950" s="33"/>
      <c r="BG950" s="33"/>
      <c r="BH950" s="33"/>
      <c r="BI950" s="33"/>
      <c r="BJ950" s="33"/>
      <c r="BK950" s="33"/>
      <c r="BL950" s="33"/>
    </row>
    <row r="951" spans="58:64" ht="15.75" customHeight="1">
      <c r="BF951" s="33"/>
      <c r="BG951" s="33"/>
      <c r="BH951" s="33"/>
      <c r="BI951" s="33"/>
      <c r="BJ951" s="33"/>
      <c r="BK951" s="33"/>
      <c r="BL951" s="33"/>
    </row>
    <row r="952" spans="58:64" ht="15.75" customHeight="1">
      <c r="BF952" s="33"/>
      <c r="BG952" s="33"/>
      <c r="BH952" s="33"/>
      <c r="BI952" s="33"/>
      <c r="BJ952" s="33"/>
      <c r="BK952" s="33"/>
      <c r="BL952" s="33"/>
    </row>
    <row r="953" spans="58:64" ht="15.75" customHeight="1">
      <c r="BF953" s="33"/>
      <c r="BG953" s="33"/>
      <c r="BH953" s="33"/>
      <c r="BI953" s="33"/>
      <c r="BJ953" s="33"/>
      <c r="BK953" s="33"/>
      <c r="BL953" s="33"/>
    </row>
    <row r="954" spans="58:64" ht="15.75" customHeight="1">
      <c r="BF954" s="33"/>
      <c r="BG954" s="33"/>
      <c r="BH954" s="33"/>
      <c r="BI954" s="33"/>
      <c r="BJ954" s="33"/>
      <c r="BK954" s="33"/>
      <c r="BL954" s="33"/>
    </row>
    <row r="955" spans="58:64" ht="15.75" customHeight="1">
      <c r="BF955" s="33"/>
      <c r="BG955" s="33"/>
      <c r="BH955" s="33"/>
      <c r="BI955" s="33"/>
      <c r="BJ955" s="33"/>
      <c r="BK955" s="33"/>
      <c r="BL955" s="33"/>
    </row>
    <row r="956" spans="58:64" ht="15.75" customHeight="1">
      <c r="BF956" s="33"/>
      <c r="BG956" s="33"/>
      <c r="BH956" s="33"/>
      <c r="BI956" s="33"/>
      <c r="BJ956" s="33"/>
      <c r="BK956" s="33"/>
      <c r="BL956" s="33"/>
    </row>
    <row r="957" spans="58:64" ht="15.75" customHeight="1">
      <c r="BF957" s="33"/>
      <c r="BG957" s="33"/>
      <c r="BH957" s="33"/>
      <c r="BI957" s="33"/>
      <c r="BJ957" s="33"/>
      <c r="BK957" s="33"/>
      <c r="BL957" s="33"/>
    </row>
    <row r="958" spans="58:64" ht="15.75" customHeight="1">
      <c r="BF958" s="33"/>
      <c r="BG958" s="33"/>
      <c r="BH958" s="33"/>
      <c r="BI958" s="33"/>
      <c r="BJ958" s="33"/>
      <c r="BK958" s="33"/>
      <c r="BL958" s="33"/>
    </row>
    <row r="959" spans="58:64" ht="15.75" customHeight="1">
      <c r="BF959" s="33"/>
      <c r="BG959" s="33"/>
      <c r="BH959" s="33"/>
      <c r="BI959" s="33"/>
      <c r="BJ959" s="33"/>
      <c r="BK959" s="33"/>
      <c r="BL959" s="33"/>
    </row>
    <row r="960" spans="58:64" ht="15.75" customHeight="1">
      <c r="BF960" s="33"/>
      <c r="BG960" s="33"/>
      <c r="BH960" s="33"/>
      <c r="BI960" s="33"/>
      <c r="BJ960" s="33"/>
      <c r="BK960" s="33"/>
      <c r="BL960" s="33"/>
    </row>
    <row r="961" spans="58:64" ht="15.75" customHeight="1">
      <c r="BF961" s="33"/>
      <c r="BG961" s="33"/>
      <c r="BH961" s="33"/>
      <c r="BI961" s="33"/>
      <c r="BJ961" s="33"/>
      <c r="BK961" s="33"/>
      <c r="BL961" s="33"/>
    </row>
    <row r="962" spans="58:64" ht="15.75" customHeight="1">
      <c r="BF962" s="33"/>
      <c r="BG962" s="33"/>
      <c r="BH962" s="33"/>
      <c r="BI962" s="33"/>
      <c r="BJ962" s="33"/>
      <c r="BK962" s="33"/>
      <c r="BL962" s="33"/>
    </row>
    <row r="963" spans="58:64" ht="15.75" customHeight="1">
      <c r="BF963" s="33"/>
      <c r="BG963" s="33"/>
      <c r="BH963" s="33"/>
      <c r="BI963" s="33"/>
      <c r="BJ963" s="33"/>
      <c r="BK963" s="33"/>
      <c r="BL963" s="33"/>
    </row>
    <row r="964" spans="58:64" ht="15.75" customHeight="1">
      <c r="BF964" s="33"/>
      <c r="BG964" s="33"/>
      <c r="BH964" s="33"/>
      <c r="BI964" s="33"/>
      <c r="BJ964" s="33"/>
      <c r="BK964" s="33"/>
      <c r="BL964" s="33"/>
    </row>
    <row r="965" spans="58:64" ht="15.75" customHeight="1">
      <c r="BF965" s="33"/>
      <c r="BG965" s="33"/>
      <c r="BH965" s="33"/>
      <c r="BI965" s="33"/>
      <c r="BJ965" s="33"/>
      <c r="BK965" s="33"/>
      <c r="BL965" s="33"/>
    </row>
    <row r="966" spans="58:64" ht="15.75" customHeight="1">
      <c r="BF966" s="33"/>
      <c r="BG966" s="33"/>
      <c r="BH966" s="33"/>
      <c r="BI966" s="33"/>
      <c r="BJ966" s="33"/>
      <c r="BK966" s="33"/>
      <c r="BL966" s="33"/>
    </row>
    <row r="967" spans="58:64" ht="15.75" customHeight="1">
      <c r="BF967" s="33"/>
      <c r="BG967" s="33"/>
      <c r="BH967" s="33"/>
      <c r="BI967" s="33"/>
      <c r="BJ967" s="33"/>
      <c r="BK967" s="33"/>
      <c r="BL967" s="33"/>
    </row>
    <row r="968" spans="58:64" ht="15.75" customHeight="1">
      <c r="BF968" s="33"/>
      <c r="BG968" s="33"/>
      <c r="BH968" s="33"/>
      <c r="BI968" s="33"/>
      <c r="BJ968" s="33"/>
      <c r="BK968" s="33"/>
      <c r="BL968" s="33"/>
    </row>
    <row r="969" spans="58:64" ht="15.75" customHeight="1">
      <c r="BF969" s="33"/>
      <c r="BG969" s="33"/>
      <c r="BH969" s="33"/>
      <c r="BI969" s="33"/>
      <c r="BJ969" s="33"/>
      <c r="BK969" s="33"/>
      <c r="BL969" s="33"/>
    </row>
    <row r="970" spans="58:64" ht="15.75" customHeight="1">
      <c r="BF970" s="33"/>
      <c r="BG970" s="33"/>
      <c r="BH970" s="33"/>
      <c r="BI970" s="33"/>
      <c r="BJ970" s="33"/>
      <c r="BK970" s="33"/>
      <c r="BL970" s="33"/>
    </row>
    <row r="971" spans="58:64" ht="15.75" customHeight="1">
      <c r="BF971" s="33"/>
      <c r="BG971" s="33"/>
      <c r="BH971" s="33"/>
      <c r="BI971" s="33"/>
      <c r="BJ971" s="33"/>
      <c r="BK971" s="33"/>
      <c r="BL971" s="33"/>
    </row>
    <row r="972" spans="58:64" ht="15.75" customHeight="1">
      <c r="BF972" s="33"/>
      <c r="BG972" s="33"/>
      <c r="BH972" s="33"/>
      <c r="BI972" s="33"/>
      <c r="BJ972" s="33"/>
      <c r="BK972" s="33"/>
      <c r="BL972" s="33"/>
    </row>
    <row r="973" spans="58:64" ht="15.75" customHeight="1">
      <c r="BF973" s="33"/>
      <c r="BG973" s="33"/>
      <c r="BH973" s="33"/>
      <c r="BI973" s="33"/>
      <c r="BJ973" s="33"/>
      <c r="BK973" s="33"/>
      <c r="BL973" s="33"/>
    </row>
    <row r="974" spans="58:64" ht="15.75" customHeight="1">
      <c r="BF974" s="33"/>
      <c r="BG974" s="33"/>
      <c r="BH974" s="33"/>
      <c r="BI974" s="33"/>
      <c r="BJ974" s="33"/>
      <c r="BK974" s="33"/>
      <c r="BL974" s="33"/>
    </row>
    <row r="975" spans="58:64" ht="15.75" customHeight="1">
      <c r="BF975" s="33"/>
      <c r="BG975" s="33"/>
      <c r="BH975" s="33"/>
      <c r="BI975" s="33"/>
      <c r="BJ975" s="33"/>
      <c r="BK975" s="33"/>
      <c r="BL975" s="33"/>
    </row>
    <row r="976" spans="58:64" ht="15.75" customHeight="1">
      <c r="BF976" s="33"/>
      <c r="BG976" s="33"/>
      <c r="BH976" s="33"/>
      <c r="BI976" s="33"/>
      <c r="BJ976" s="33"/>
      <c r="BK976" s="33"/>
      <c r="BL976" s="33"/>
    </row>
    <row r="977" spans="58:64" ht="15.75" customHeight="1">
      <c r="BF977" s="33"/>
      <c r="BG977" s="33"/>
      <c r="BH977" s="33"/>
      <c r="BI977" s="33"/>
      <c r="BJ977" s="33"/>
      <c r="BK977" s="33"/>
      <c r="BL977" s="33"/>
    </row>
    <row r="978" spans="58:64" ht="15.75" customHeight="1">
      <c r="BF978" s="33"/>
      <c r="BG978" s="33"/>
      <c r="BH978" s="33"/>
      <c r="BI978" s="33"/>
      <c r="BJ978" s="33"/>
      <c r="BK978" s="33"/>
      <c r="BL978" s="33"/>
    </row>
    <row r="979" spans="58:64" ht="15.75" customHeight="1">
      <c r="BF979" s="33"/>
      <c r="BG979" s="33"/>
      <c r="BH979" s="33"/>
      <c r="BI979" s="33"/>
      <c r="BJ979" s="33"/>
      <c r="BK979" s="33"/>
      <c r="BL979" s="33"/>
    </row>
    <row r="980" spans="58:64" ht="15.75" customHeight="1">
      <c r="BF980" s="33"/>
      <c r="BG980" s="33"/>
      <c r="BH980" s="33"/>
      <c r="BI980" s="33"/>
      <c r="BJ980" s="33"/>
      <c r="BK980" s="33"/>
      <c r="BL980" s="33"/>
    </row>
    <row r="981" spans="58:64" ht="15.75" customHeight="1">
      <c r="BF981" s="33"/>
      <c r="BG981" s="33"/>
      <c r="BH981" s="33"/>
      <c r="BI981" s="33"/>
      <c r="BJ981" s="33"/>
      <c r="BK981" s="33"/>
      <c r="BL981" s="33"/>
    </row>
    <row r="982" spans="58:64" ht="15.75" customHeight="1">
      <c r="BF982" s="33"/>
      <c r="BG982" s="33"/>
      <c r="BH982" s="33"/>
      <c r="BI982" s="33"/>
      <c r="BJ982" s="33"/>
      <c r="BK982" s="33"/>
      <c r="BL982" s="33"/>
    </row>
    <row r="983" spans="58:64" ht="15.75" customHeight="1">
      <c r="BF983" s="33"/>
      <c r="BG983" s="33"/>
      <c r="BH983" s="33"/>
      <c r="BI983" s="33"/>
      <c r="BJ983" s="33"/>
      <c r="BK983" s="33"/>
      <c r="BL983" s="33"/>
    </row>
    <row r="984" spans="58:64" ht="15.75" customHeight="1">
      <c r="BF984" s="33"/>
      <c r="BG984" s="33"/>
      <c r="BH984" s="33"/>
      <c r="BI984" s="33"/>
      <c r="BJ984" s="33"/>
      <c r="BK984" s="33"/>
      <c r="BL984" s="33"/>
    </row>
    <row r="985" spans="58:64" ht="15.75" customHeight="1">
      <c r="BF985" s="33"/>
      <c r="BG985" s="33"/>
      <c r="BH985" s="33"/>
      <c r="BI985" s="33"/>
      <c r="BJ985" s="33"/>
      <c r="BK985" s="33"/>
      <c r="BL985" s="33"/>
    </row>
    <row r="986" spans="58:64" ht="15.75" customHeight="1">
      <c r="BF986" s="33"/>
      <c r="BG986" s="33"/>
      <c r="BH986" s="33"/>
      <c r="BI986" s="33"/>
      <c r="BJ986" s="33"/>
      <c r="BK986" s="33"/>
      <c r="BL986" s="33"/>
    </row>
    <row r="987" spans="58:64" ht="15.75" customHeight="1">
      <c r="BF987" s="33"/>
      <c r="BG987" s="33"/>
      <c r="BH987" s="33"/>
      <c r="BI987" s="33"/>
      <c r="BJ987" s="33"/>
      <c r="BK987" s="33"/>
      <c r="BL987" s="33"/>
    </row>
    <row r="988" spans="58:64" ht="15.75" customHeight="1">
      <c r="BF988" s="33"/>
      <c r="BG988" s="33"/>
      <c r="BH988" s="33"/>
      <c r="BI988" s="33"/>
      <c r="BJ988" s="33"/>
      <c r="BK988" s="33"/>
      <c r="BL988" s="33"/>
    </row>
    <row r="989" spans="58:64" ht="15.75" customHeight="1">
      <c r="BF989" s="33"/>
      <c r="BG989" s="33"/>
      <c r="BH989" s="33"/>
      <c r="BI989" s="33"/>
      <c r="BJ989" s="33"/>
      <c r="BK989" s="33"/>
      <c r="BL989" s="33"/>
    </row>
    <row r="990" spans="58:64" ht="15.75" customHeight="1">
      <c r="BF990" s="33"/>
      <c r="BG990" s="33"/>
      <c r="BH990" s="33"/>
      <c r="BI990" s="33"/>
      <c r="BJ990" s="33"/>
      <c r="BK990" s="33"/>
      <c r="BL990" s="33"/>
    </row>
    <row r="991" spans="58:64" ht="15.75" customHeight="1">
      <c r="BF991" s="33"/>
      <c r="BG991" s="33"/>
      <c r="BH991" s="33"/>
      <c r="BI991" s="33"/>
      <c r="BJ991" s="33"/>
      <c r="BK991" s="33"/>
      <c r="BL991" s="33"/>
    </row>
    <row r="992" spans="58:64" ht="15.75" customHeight="1">
      <c r="BF992" s="33"/>
      <c r="BG992" s="33"/>
      <c r="BH992" s="33"/>
      <c r="BI992" s="33"/>
      <c r="BJ992" s="33"/>
      <c r="BK992" s="33"/>
      <c r="BL992" s="33"/>
    </row>
    <row r="993" spans="58:64" ht="15.75" customHeight="1">
      <c r="BF993" s="33"/>
      <c r="BG993" s="33"/>
      <c r="BH993" s="33"/>
      <c r="BI993" s="33"/>
      <c r="BJ993" s="33"/>
      <c r="BK993" s="33"/>
      <c r="BL993" s="33"/>
    </row>
    <row r="994" spans="58:64" ht="15.75" customHeight="1">
      <c r="BF994" s="33"/>
      <c r="BG994" s="33"/>
      <c r="BH994" s="33"/>
      <c r="BI994" s="33"/>
      <c r="BJ994" s="33"/>
      <c r="BK994" s="33"/>
      <c r="BL994" s="33"/>
    </row>
    <row r="995" spans="58:64" ht="15.75" customHeight="1">
      <c r="BF995" s="33"/>
      <c r="BG995" s="33"/>
      <c r="BH995" s="33"/>
      <c r="BI995" s="33"/>
      <c r="BJ995" s="33"/>
      <c r="BK995" s="33"/>
      <c r="BL995" s="33"/>
    </row>
    <row r="996" spans="58:64" ht="15.75" customHeight="1">
      <c r="BF996" s="33"/>
      <c r="BG996" s="33"/>
      <c r="BH996" s="33"/>
      <c r="BI996" s="33"/>
      <c r="BJ996" s="33"/>
      <c r="BK996" s="33"/>
      <c r="BL996" s="33"/>
    </row>
    <row r="997" spans="58:64" ht="15.75" customHeight="1">
      <c r="BF997" s="33"/>
      <c r="BG997" s="33"/>
      <c r="BH997" s="33"/>
      <c r="BI997" s="33"/>
      <c r="BJ997" s="33"/>
      <c r="BK997" s="33"/>
      <c r="BL997" s="33"/>
    </row>
    <row r="998" spans="58:64" ht="15.75" customHeight="1">
      <c r="BF998" s="33"/>
      <c r="BG998" s="33"/>
      <c r="BH998" s="33"/>
      <c r="BI998" s="33"/>
      <c r="BJ998" s="33"/>
      <c r="BK998" s="33"/>
      <c r="BL998" s="33"/>
    </row>
    <row r="999" spans="58:64" ht="15.75" customHeight="1">
      <c r="BF999" s="33"/>
      <c r="BG999" s="33"/>
      <c r="BH999" s="33"/>
      <c r="BI999" s="33"/>
      <c r="BJ999" s="33"/>
      <c r="BK999" s="33"/>
      <c r="BL999" s="33"/>
    </row>
    <row r="1000" spans="58:64" ht="15.75" customHeight="1">
      <c r="BF1000" s="33"/>
      <c r="BG1000" s="33"/>
      <c r="BH1000" s="33"/>
      <c r="BI1000" s="33"/>
      <c r="BJ1000" s="33"/>
      <c r="BK1000" s="33"/>
      <c r="BL1000" s="33"/>
    </row>
    <row r="1001" spans="58:64" ht="15.75" customHeight="1">
      <c r="BF1001" s="33"/>
      <c r="BG1001" s="33"/>
      <c r="BH1001" s="33"/>
      <c r="BI1001" s="33"/>
      <c r="BJ1001" s="33"/>
      <c r="BK1001" s="33"/>
      <c r="BL1001" s="33"/>
    </row>
    <row r="1002" spans="58:64" ht="15.75" customHeight="1">
      <c r="BF1002" s="33"/>
      <c r="BG1002" s="33"/>
      <c r="BH1002" s="33"/>
      <c r="BI1002" s="33"/>
      <c r="BJ1002" s="33"/>
      <c r="BK1002" s="33"/>
      <c r="BL1002" s="33"/>
    </row>
    <row r="1003" spans="58:64" ht="15.75" customHeight="1">
      <c r="BF1003" s="33"/>
      <c r="BG1003" s="33"/>
      <c r="BH1003" s="33"/>
      <c r="BI1003" s="33"/>
      <c r="BJ1003" s="33"/>
      <c r="BK1003" s="33"/>
      <c r="BL1003" s="33"/>
    </row>
    <row r="1004" spans="58:64" ht="15.75" customHeight="1">
      <c r="BF1004" s="33"/>
      <c r="BG1004" s="33"/>
      <c r="BH1004" s="33"/>
      <c r="BI1004" s="33"/>
      <c r="BJ1004" s="33"/>
      <c r="BK1004" s="33"/>
      <c r="BL1004" s="33"/>
    </row>
    <row r="1005" spans="58:64" ht="15.75" customHeight="1">
      <c r="BF1005" s="33"/>
      <c r="BG1005" s="33"/>
      <c r="BH1005" s="33"/>
      <c r="BI1005" s="33"/>
      <c r="BJ1005" s="33"/>
      <c r="BK1005" s="33"/>
      <c r="BL1005" s="33"/>
    </row>
    <row r="1006" spans="58:64" ht="15.75" customHeight="1">
      <c r="BF1006" s="33"/>
      <c r="BG1006" s="33"/>
      <c r="BH1006" s="33"/>
      <c r="BI1006" s="33"/>
      <c r="BJ1006" s="33"/>
      <c r="BK1006" s="33"/>
      <c r="BL1006" s="33"/>
    </row>
    <row r="1007" spans="58:64" ht="15.75" customHeight="1">
      <c r="BF1007" s="33"/>
      <c r="BG1007" s="33"/>
      <c r="BH1007" s="33"/>
      <c r="BI1007" s="33"/>
      <c r="BJ1007" s="33"/>
      <c r="BK1007" s="33"/>
      <c r="BL1007" s="33"/>
    </row>
    <row r="1008" spans="58:64" ht="15.75" customHeight="1">
      <c r="BF1008" s="33"/>
      <c r="BG1008" s="33"/>
      <c r="BH1008" s="33"/>
      <c r="BI1008" s="33"/>
      <c r="BJ1008" s="33"/>
      <c r="BK1008" s="33"/>
      <c r="BL1008" s="33"/>
    </row>
    <row r="1009" spans="58:64" ht="15.75" customHeight="1">
      <c r="BF1009" s="33"/>
      <c r="BG1009" s="33"/>
      <c r="BH1009" s="33"/>
      <c r="BI1009" s="33"/>
      <c r="BJ1009" s="33"/>
      <c r="BK1009" s="33"/>
      <c r="BL1009" s="33"/>
    </row>
    <row r="1010" spans="58:64" ht="15.75" customHeight="1">
      <c r="BF1010" s="33"/>
      <c r="BG1010" s="33"/>
      <c r="BH1010" s="33"/>
      <c r="BI1010" s="33"/>
      <c r="BJ1010" s="33"/>
      <c r="BK1010" s="33"/>
      <c r="BL1010" s="33"/>
    </row>
    <row r="1011" spans="58:64" ht="15.75" customHeight="1">
      <c r="BF1011" s="33"/>
      <c r="BG1011" s="33"/>
      <c r="BH1011" s="33"/>
      <c r="BI1011" s="33"/>
      <c r="BJ1011" s="33"/>
      <c r="BK1011" s="33"/>
      <c r="BL1011" s="33"/>
    </row>
    <row r="1012" spans="58:64" ht="15.75" customHeight="1">
      <c r="BF1012" s="33"/>
      <c r="BG1012" s="33"/>
      <c r="BH1012" s="33"/>
      <c r="BI1012" s="33"/>
      <c r="BJ1012" s="33"/>
      <c r="BK1012" s="33"/>
      <c r="BL1012" s="33"/>
    </row>
    <row r="1013" spans="58:64" ht="13"/>
    <row r="1014" spans="58:64" ht="13"/>
    <row r="1015" spans="58:64" ht="13"/>
    <row r="1016" spans="58:64" ht="13"/>
    <row r="1017" spans="58:64" ht="13"/>
    <row r="1018" spans="58:64" ht="13"/>
    <row r="1019" spans="58:64" ht="13"/>
    <row r="1020" spans="58:64" ht="13"/>
    <row r="1021" spans="58:64" ht="13"/>
    <row r="1022" spans="58:64" ht="13"/>
    <row r="1023" spans="58:64" ht="13"/>
    <row r="1024" spans="58:64" ht="13"/>
    <row r="1025" ht="13"/>
    <row r="1026" ht="13"/>
    <row r="1027" ht="13"/>
    <row r="1028" ht="13"/>
    <row r="1029" ht="13"/>
    <row r="1030" ht="13"/>
    <row r="1031" ht="13"/>
    <row r="1032" ht="13"/>
    <row r="1033" ht="13"/>
    <row r="1034" ht="13"/>
  </sheetData>
  <sheetProtection selectLockedCells="1"/>
  <mergeCells count="70">
    <mergeCell ref="I50:AD51"/>
    <mergeCell ref="AE50:AZ51"/>
    <mergeCell ref="I52:AD53"/>
    <mergeCell ref="AE52:AZ53"/>
    <mergeCell ref="I54:AD55"/>
    <mergeCell ref="AE54:AZ55"/>
    <mergeCell ref="I67:AZ70"/>
    <mergeCell ref="BE1:BF1"/>
    <mergeCell ref="AU16:AV16"/>
    <mergeCell ref="AW16:AY16"/>
    <mergeCell ref="AZ16:BA16"/>
    <mergeCell ref="AQ12:BB12"/>
    <mergeCell ref="AI6:AO6"/>
    <mergeCell ref="AP6:AU6"/>
    <mergeCell ref="AW6:BA6"/>
    <mergeCell ref="H7:BB8"/>
    <mergeCell ref="I44:AD45"/>
    <mergeCell ref="AE44:AZ45"/>
    <mergeCell ref="AE46:AZ47"/>
    <mergeCell ref="I46:AD47"/>
    <mergeCell ref="I48:AD49"/>
    <mergeCell ref="AE48:AZ49"/>
    <mergeCell ref="P17:AI17"/>
    <mergeCell ref="AQ17:AT17"/>
    <mergeCell ref="X40:AD40"/>
    <mergeCell ref="Y84:BA84"/>
    <mergeCell ref="G84:W84"/>
    <mergeCell ref="AI75:AN75"/>
    <mergeCell ref="AO75:BB75"/>
    <mergeCell ref="AB61:AZ61"/>
    <mergeCell ref="AB62:AZ62"/>
    <mergeCell ref="AB63:AZ63"/>
    <mergeCell ref="I61:U61"/>
    <mergeCell ref="I62:U62"/>
    <mergeCell ref="V62:AA62"/>
    <mergeCell ref="AI73:BC73"/>
    <mergeCell ref="AI74:BC74"/>
    <mergeCell ref="F79:BB83"/>
    <mergeCell ref="AP1:BD1"/>
    <mergeCell ref="H12:R12"/>
    <mergeCell ref="I63:U63"/>
    <mergeCell ref="V63:AA63"/>
    <mergeCell ref="I60:U60"/>
    <mergeCell ref="V60:AA60"/>
    <mergeCell ref="AB60:AZ60"/>
    <mergeCell ref="V61:AA61"/>
    <mergeCell ref="H15:N15"/>
    <mergeCell ref="P15:AI15"/>
    <mergeCell ref="AP15:AT15"/>
    <mergeCell ref="H16:N16"/>
    <mergeCell ref="AJ16:AM16"/>
    <mergeCell ref="AP16:AT16"/>
    <mergeCell ref="P16:AI16"/>
    <mergeCell ref="H17:N17"/>
    <mergeCell ref="AI72:AX72"/>
    <mergeCell ref="T9:AP10"/>
    <mergeCell ref="AR9:AX10"/>
    <mergeCell ref="AB12:AC12"/>
    <mergeCell ref="AD12:AE12"/>
    <mergeCell ref="AB11:AO11"/>
    <mergeCell ref="AF12:AI12"/>
    <mergeCell ref="AJ12:AK12"/>
    <mergeCell ref="AL12:AN12"/>
    <mergeCell ref="AO12:AP12"/>
    <mergeCell ref="W11:AA11"/>
    <mergeCell ref="Y12:AA12"/>
    <mergeCell ref="S12:V12"/>
    <mergeCell ref="W12:X12"/>
    <mergeCell ref="H43:AZ43"/>
    <mergeCell ref="H20:AZ20"/>
  </mergeCells>
  <phoneticPr fontId="2"/>
  <conditionalFormatting sqref="I67:AZ70">
    <cfRule type="expression" dxfId="1" priority="5">
      <formula>$I$67&lt;&gt;""</formula>
    </cfRule>
  </conditionalFormatting>
  <conditionalFormatting sqref="AP1:BD1">
    <cfRule type="expression" dxfId="0" priority="1">
      <formula>$AP$1&lt;&gt;""</formula>
    </cfRule>
  </conditionalFormatting>
  <dataValidations count="2">
    <dataValidation allowBlank="1" showInputMessage="1" showErrorMessage="1" promptTitle="総括コメント（５行以内）" prompt="レベルＡとレベルBの分析結果について記述してください。_x000a_レベルＣで申請した事業者は上記に加えて、マネジメントサイクル（PDCA）を実施できたかどうか、その要因について記述してください。" sqref="I67:AZ70" xr:uid="{A62EB1EE-EF37-4E8C-A9FF-1D607308DD0D}"/>
    <dataValidation allowBlank="1" showInputMessage="1" showErrorMessage="1" promptTitle="年月日を / で区切る" prompt="記入例：_x000a_2027/6/1" sqref="AP1:BD1" xr:uid="{2268234F-8E25-445B-B9B4-FC7FD3895111}"/>
  </dataValidations>
  <pageMargins left="1" right="1" top="1" bottom="1" header="0.5" footer="0.5"/>
  <pageSetup paperSize="9" scale="77" fitToHeight="0" orientation="portrait" r:id="rId1"/>
  <rowBreaks count="1" manualBreakCount="1">
    <brk id="57" max="16383" man="1"/>
  </rowBreaks>
  <colBreaks count="3" manualBreakCount="3">
    <brk id="1" max="1048575" man="1"/>
    <brk id="42" min="2" max="55" man="1"/>
    <brk id="43" min="2" max="55" man="1"/>
  </colBreaks>
  <drawing r:id="rId2"/>
  <extLst>
    <ext xmlns:x14="http://schemas.microsoft.com/office/spreadsheetml/2009/9/main" uri="{78C0D931-6437-407d-A8EE-F0AAD7539E65}">
      <x14:conditionalFormattings>
        <x14:conditionalFormatting xmlns:xm="http://schemas.microsoft.com/office/excel/2006/main">
          <x14:cfRule type="expression" priority="8" id="{0D70A080-DAF5-48E2-AE45-EF2936C473F1}">
            <xm:f>申請書!$L$46="○"</xm:f>
            <x14:dxf>
              <font>
                <color theme="2" tint="-4.9989318521683403E-2"/>
              </font>
              <numFmt numFmtId="186" formatCode=";;;"/>
              <fill>
                <patternFill>
                  <bgColor theme="2" tint="-4.9989318521683403E-2"/>
                </patternFill>
              </fill>
              <border>
                <left/>
                <right/>
                <top/>
                <bottom/>
                <vertical/>
                <horizontal/>
              </border>
            </x14:dxf>
          </x14:cfRule>
          <xm:sqref>G59:AZ64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F1004"/>
  <sheetViews>
    <sheetView showGridLines="0" workbookViewId="0">
      <selection activeCell="A6" sqref="A6:AF43"/>
    </sheetView>
  </sheetViews>
  <sheetFormatPr defaultColWidth="14.453125" defaultRowHeight="15" customHeight="1"/>
  <cols>
    <col min="1" max="32" width="3" style="5" customWidth="1"/>
    <col min="33" max="16384" width="14.453125" style="5"/>
  </cols>
  <sheetData>
    <row r="1" spans="1:32" ht="18" customHeight="1">
      <c r="A1" s="19"/>
      <c r="B1" s="7"/>
      <c r="C1" s="7"/>
      <c r="D1" s="7"/>
      <c r="E1" s="7"/>
      <c r="F1" s="7"/>
      <c r="G1" s="7"/>
      <c r="H1" s="7"/>
      <c r="I1" s="7"/>
      <c r="J1" s="7"/>
      <c r="K1" s="7"/>
      <c r="L1" s="7"/>
      <c r="M1" s="7"/>
      <c r="N1" s="7"/>
      <c r="O1" s="7"/>
      <c r="P1" s="7"/>
      <c r="Q1" s="7"/>
      <c r="R1" s="7"/>
      <c r="S1" s="7"/>
      <c r="T1" s="7"/>
      <c r="U1" s="7"/>
      <c r="V1" s="7"/>
      <c r="W1" s="7"/>
      <c r="X1" s="7"/>
      <c r="Y1" s="7"/>
      <c r="Z1" s="7"/>
    </row>
    <row r="2" spans="1:32" ht="14.25" customHeight="1">
      <c r="A2" s="7"/>
      <c r="B2" s="7"/>
      <c r="C2" s="7"/>
      <c r="D2" s="7"/>
      <c r="E2" s="7"/>
      <c r="F2" s="7"/>
      <c r="G2" s="7"/>
      <c r="H2" s="7"/>
      <c r="I2" s="7"/>
      <c r="J2" s="7"/>
      <c r="K2" s="7"/>
      <c r="L2" s="7"/>
      <c r="M2" s="7"/>
      <c r="N2" s="7"/>
      <c r="O2" s="7"/>
      <c r="P2" s="7"/>
      <c r="Q2" s="7"/>
      <c r="R2" s="7"/>
      <c r="S2" s="7"/>
      <c r="T2" s="356" t="s">
        <v>5</v>
      </c>
      <c r="U2" s="457"/>
      <c r="V2" s="457"/>
      <c r="W2" s="457"/>
      <c r="X2" s="457"/>
      <c r="Y2" s="358"/>
      <c r="Z2" s="809" t="s">
        <v>8</v>
      </c>
      <c r="AA2" s="457"/>
      <c r="AB2" s="459"/>
      <c r="AC2" s="8" t="s">
        <v>79</v>
      </c>
      <c r="AD2" s="628" t="str">
        <f>IF(基本情報!AQ2="","",基本情報!AQ2)</f>
        <v/>
      </c>
      <c r="AE2" s="457"/>
      <c r="AF2" s="358"/>
    </row>
    <row r="3" spans="1:32" ht="14.25" customHeight="1">
      <c r="A3" s="810" t="str">
        <f>IF(基本情報!K10="","",基本情報!K10)</f>
        <v/>
      </c>
      <c r="B3" s="656"/>
      <c r="C3" s="656"/>
      <c r="D3" s="656"/>
      <c r="E3" s="656"/>
      <c r="F3" s="656"/>
      <c r="G3" s="656"/>
      <c r="H3" s="466"/>
      <c r="I3" s="7" t="s">
        <v>142</v>
      </c>
      <c r="J3" s="7"/>
      <c r="K3" s="7"/>
      <c r="L3" s="7"/>
      <c r="M3" s="7"/>
      <c r="N3" s="7"/>
      <c r="O3" s="7"/>
      <c r="P3" s="7"/>
      <c r="Q3" s="7"/>
      <c r="R3" s="7"/>
      <c r="S3" s="7"/>
      <c r="T3" s="15"/>
      <c r="U3" s="15"/>
      <c r="V3" s="15"/>
      <c r="W3" s="15"/>
      <c r="X3" s="15"/>
      <c r="Y3" s="15"/>
      <c r="Z3" s="15"/>
      <c r="AA3" s="21"/>
      <c r="AB3" s="21"/>
      <c r="AD3" s="22"/>
      <c r="AE3" s="22"/>
      <c r="AF3" s="22"/>
    </row>
    <row r="4" spans="1:32" ht="14.25" customHeight="1">
      <c r="A4" s="7"/>
      <c r="B4" s="7"/>
      <c r="C4" s="7"/>
      <c r="D4" s="7"/>
      <c r="E4" s="7"/>
      <c r="F4" s="7"/>
      <c r="G4" s="7"/>
      <c r="H4" s="7"/>
      <c r="I4" s="7"/>
      <c r="J4" s="7"/>
      <c r="K4" s="7"/>
      <c r="L4" s="7"/>
      <c r="M4" s="7"/>
      <c r="N4" s="7"/>
      <c r="O4" s="7"/>
      <c r="P4" s="7"/>
      <c r="Q4" s="7"/>
      <c r="R4" s="7"/>
      <c r="S4" s="7"/>
      <c r="T4" s="15"/>
      <c r="U4" s="15"/>
      <c r="V4" s="15"/>
      <c r="W4" s="15"/>
      <c r="X4" s="15"/>
      <c r="Y4" s="15"/>
      <c r="Z4" s="15"/>
      <c r="AA4" s="21"/>
      <c r="AB4" s="21"/>
      <c r="AD4" s="22"/>
      <c r="AE4" s="22"/>
      <c r="AF4" s="22"/>
    </row>
    <row r="5" spans="1:32" ht="18" customHeight="1">
      <c r="A5" s="7" t="s">
        <v>175</v>
      </c>
      <c r="B5" s="7"/>
      <c r="C5" s="7"/>
      <c r="D5" s="7"/>
      <c r="E5" s="7"/>
      <c r="F5" s="7"/>
      <c r="G5" s="7"/>
      <c r="H5" s="7"/>
      <c r="I5" s="7"/>
      <c r="J5" s="7"/>
      <c r="K5" s="7"/>
      <c r="L5" s="7"/>
      <c r="M5" s="7"/>
      <c r="N5" s="7"/>
      <c r="O5" s="7"/>
      <c r="P5" s="7"/>
      <c r="Q5" s="7"/>
      <c r="R5" s="7"/>
      <c r="S5" s="7"/>
      <c r="T5" s="7"/>
      <c r="U5" s="7"/>
      <c r="V5" s="7"/>
      <c r="W5" s="7"/>
      <c r="X5" s="7"/>
      <c r="Y5" s="7"/>
      <c r="Z5" s="7"/>
    </row>
    <row r="6" spans="1:32" ht="18" customHeight="1">
      <c r="A6" s="811"/>
      <c r="B6" s="812"/>
      <c r="C6" s="812"/>
      <c r="D6" s="812"/>
      <c r="E6" s="812"/>
      <c r="F6" s="812"/>
      <c r="G6" s="812"/>
      <c r="H6" s="812"/>
      <c r="I6" s="812"/>
      <c r="J6" s="812"/>
      <c r="K6" s="812"/>
      <c r="L6" s="812"/>
      <c r="M6" s="812"/>
      <c r="N6" s="812"/>
      <c r="O6" s="812"/>
      <c r="P6" s="812"/>
      <c r="Q6" s="812"/>
      <c r="R6" s="812"/>
      <c r="S6" s="812"/>
      <c r="T6" s="812"/>
      <c r="U6" s="812"/>
      <c r="V6" s="812"/>
      <c r="W6" s="812"/>
      <c r="X6" s="812"/>
      <c r="Y6" s="812"/>
      <c r="Z6" s="812"/>
      <c r="AA6" s="812"/>
      <c r="AB6" s="812"/>
      <c r="AC6" s="812"/>
      <c r="AD6" s="812"/>
      <c r="AE6" s="812"/>
      <c r="AF6" s="813"/>
    </row>
    <row r="7" spans="1:32" ht="18" customHeight="1">
      <c r="A7" s="814"/>
      <c r="B7" s="815"/>
      <c r="C7" s="815"/>
      <c r="D7" s="815"/>
      <c r="E7" s="815"/>
      <c r="F7" s="815"/>
      <c r="G7" s="815"/>
      <c r="H7" s="815"/>
      <c r="I7" s="815"/>
      <c r="J7" s="815"/>
      <c r="K7" s="815"/>
      <c r="L7" s="815"/>
      <c r="M7" s="815"/>
      <c r="N7" s="815"/>
      <c r="O7" s="815"/>
      <c r="P7" s="815"/>
      <c r="Q7" s="815"/>
      <c r="R7" s="815"/>
      <c r="S7" s="815"/>
      <c r="T7" s="815"/>
      <c r="U7" s="815"/>
      <c r="V7" s="815"/>
      <c r="W7" s="815"/>
      <c r="X7" s="815"/>
      <c r="Y7" s="815"/>
      <c r="Z7" s="815"/>
      <c r="AA7" s="815"/>
      <c r="AB7" s="815"/>
      <c r="AC7" s="815"/>
      <c r="AD7" s="815"/>
      <c r="AE7" s="815"/>
      <c r="AF7" s="816"/>
    </row>
    <row r="8" spans="1:32" ht="18" customHeight="1">
      <c r="A8" s="814"/>
      <c r="B8" s="815"/>
      <c r="C8" s="815"/>
      <c r="D8" s="815"/>
      <c r="E8" s="815"/>
      <c r="F8" s="815"/>
      <c r="G8" s="815"/>
      <c r="H8" s="815"/>
      <c r="I8" s="815"/>
      <c r="J8" s="815"/>
      <c r="K8" s="815"/>
      <c r="L8" s="815"/>
      <c r="M8" s="815"/>
      <c r="N8" s="815"/>
      <c r="O8" s="815"/>
      <c r="P8" s="815"/>
      <c r="Q8" s="815"/>
      <c r="R8" s="815"/>
      <c r="S8" s="815"/>
      <c r="T8" s="815"/>
      <c r="U8" s="815"/>
      <c r="V8" s="815"/>
      <c r="W8" s="815"/>
      <c r="X8" s="815"/>
      <c r="Y8" s="815"/>
      <c r="Z8" s="815"/>
      <c r="AA8" s="815"/>
      <c r="AB8" s="815"/>
      <c r="AC8" s="815"/>
      <c r="AD8" s="815"/>
      <c r="AE8" s="815"/>
      <c r="AF8" s="816"/>
    </row>
    <row r="9" spans="1:32" ht="18" customHeight="1">
      <c r="A9" s="814"/>
      <c r="B9" s="815"/>
      <c r="C9" s="815"/>
      <c r="D9" s="815"/>
      <c r="E9" s="815"/>
      <c r="F9" s="815"/>
      <c r="G9" s="815"/>
      <c r="H9" s="815"/>
      <c r="I9" s="815"/>
      <c r="J9" s="815"/>
      <c r="K9" s="815"/>
      <c r="L9" s="815"/>
      <c r="M9" s="815"/>
      <c r="N9" s="815"/>
      <c r="O9" s="815"/>
      <c r="P9" s="815"/>
      <c r="Q9" s="815"/>
      <c r="R9" s="815"/>
      <c r="S9" s="815"/>
      <c r="T9" s="815"/>
      <c r="U9" s="815"/>
      <c r="V9" s="815"/>
      <c r="W9" s="815"/>
      <c r="X9" s="815"/>
      <c r="Y9" s="815"/>
      <c r="Z9" s="815"/>
      <c r="AA9" s="815"/>
      <c r="AB9" s="815"/>
      <c r="AC9" s="815"/>
      <c r="AD9" s="815"/>
      <c r="AE9" s="815"/>
      <c r="AF9" s="816"/>
    </row>
    <row r="10" spans="1:32" ht="18" customHeight="1">
      <c r="A10" s="814"/>
      <c r="B10" s="815"/>
      <c r="C10" s="815"/>
      <c r="D10" s="815"/>
      <c r="E10" s="815"/>
      <c r="F10" s="815"/>
      <c r="G10" s="815"/>
      <c r="H10" s="815"/>
      <c r="I10" s="815"/>
      <c r="J10" s="815"/>
      <c r="K10" s="815"/>
      <c r="L10" s="815"/>
      <c r="M10" s="815"/>
      <c r="N10" s="815"/>
      <c r="O10" s="815"/>
      <c r="P10" s="815"/>
      <c r="Q10" s="815"/>
      <c r="R10" s="815"/>
      <c r="S10" s="815"/>
      <c r="T10" s="815"/>
      <c r="U10" s="815"/>
      <c r="V10" s="815"/>
      <c r="W10" s="815"/>
      <c r="X10" s="815"/>
      <c r="Y10" s="815"/>
      <c r="Z10" s="815"/>
      <c r="AA10" s="815"/>
      <c r="AB10" s="815"/>
      <c r="AC10" s="815"/>
      <c r="AD10" s="815"/>
      <c r="AE10" s="815"/>
      <c r="AF10" s="816"/>
    </row>
    <row r="11" spans="1:32" ht="18" customHeight="1">
      <c r="A11" s="814"/>
      <c r="B11" s="815"/>
      <c r="C11" s="815"/>
      <c r="D11" s="815"/>
      <c r="E11" s="815"/>
      <c r="F11" s="815"/>
      <c r="G11" s="815"/>
      <c r="H11" s="815"/>
      <c r="I11" s="815"/>
      <c r="J11" s="815"/>
      <c r="K11" s="815"/>
      <c r="L11" s="815"/>
      <c r="M11" s="815"/>
      <c r="N11" s="815"/>
      <c r="O11" s="815"/>
      <c r="P11" s="815"/>
      <c r="Q11" s="815"/>
      <c r="R11" s="815"/>
      <c r="S11" s="815"/>
      <c r="T11" s="815"/>
      <c r="U11" s="815"/>
      <c r="V11" s="815"/>
      <c r="W11" s="815"/>
      <c r="X11" s="815"/>
      <c r="Y11" s="815"/>
      <c r="Z11" s="815"/>
      <c r="AA11" s="815"/>
      <c r="AB11" s="815"/>
      <c r="AC11" s="815"/>
      <c r="AD11" s="815"/>
      <c r="AE11" s="815"/>
      <c r="AF11" s="816"/>
    </row>
    <row r="12" spans="1:32" ht="18" customHeight="1">
      <c r="A12" s="814"/>
      <c r="B12" s="815"/>
      <c r="C12" s="815"/>
      <c r="D12" s="815"/>
      <c r="E12" s="815"/>
      <c r="F12" s="815"/>
      <c r="G12" s="815"/>
      <c r="H12" s="815"/>
      <c r="I12" s="815"/>
      <c r="J12" s="815"/>
      <c r="K12" s="815"/>
      <c r="L12" s="815"/>
      <c r="M12" s="815"/>
      <c r="N12" s="815"/>
      <c r="O12" s="815"/>
      <c r="P12" s="815"/>
      <c r="Q12" s="815"/>
      <c r="R12" s="815"/>
      <c r="S12" s="815"/>
      <c r="T12" s="815"/>
      <c r="U12" s="815"/>
      <c r="V12" s="815"/>
      <c r="W12" s="815"/>
      <c r="X12" s="815"/>
      <c r="Y12" s="815"/>
      <c r="Z12" s="815"/>
      <c r="AA12" s="815"/>
      <c r="AB12" s="815"/>
      <c r="AC12" s="815"/>
      <c r="AD12" s="815"/>
      <c r="AE12" s="815"/>
      <c r="AF12" s="816"/>
    </row>
    <row r="13" spans="1:32" ht="18" customHeight="1">
      <c r="A13" s="814"/>
      <c r="B13" s="815"/>
      <c r="C13" s="815"/>
      <c r="D13" s="815"/>
      <c r="E13" s="815"/>
      <c r="F13" s="815"/>
      <c r="G13" s="815"/>
      <c r="H13" s="815"/>
      <c r="I13" s="815"/>
      <c r="J13" s="815"/>
      <c r="K13" s="815"/>
      <c r="L13" s="815"/>
      <c r="M13" s="815"/>
      <c r="N13" s="815"/>
      <c r="O13" s="815"/>
      <c r="P13" s="815"/>
      <c r="Q13" s="815"/>
      <c r="R13" s="815"/>
      <c r="S13" s="815"/>
      <c r="T13" s="815"/>
      <c r="U13" s="815"/>
      <c r="V13" s="815"/>
      <c r="W13" s="815"/>
      <c r="X13" s="815"/>
      <c r="Y13" s="815"/>
      <c r="Z13" s="815"/>
      <c r="AA13" s="815"/>
      <c r="AB13" s="815"/>
      <c r="AC13" s="815"/>
      <c r="AD13" s="815"/>
      <c r="AE13" s="815"/>
      <c r="AF13" s="816"/>
    </row>
    <row r="14" spans="1:32" ht="18" customHeight="1">
      <c r="A14" s="814"/>
      <c r="B14" s="815"/>
      <c r="C14" s="815"/>
      <c r="D14" s="815"/>
      <c r="E14" s="815"/>
      <c r="F14" s="815"/>
      <c r="G14" s="815"/>
      <c r="H14" s="815"/>
      <c r="I14" s="815"/>
      <c r="J14" s="815"/>
      <c r="K14" s="815"/>
      <c r="L14" s="815"/>
      <c r="M14" s="815"/>
      <c r="N14" s="815"/>
      <c r="O14" s="815"/>
      <c r="P14" s="815"/>
      <c r="Q14" s="815"/>
      <c r="R14" s="815"/>
      <c r="S14" s="815"/>
      <c r="T14" s="815"/>
      <c r="U14" s="815"/>
      <c r="V14" s="815"/>
      <c r="W14" s="815"/>
      <c r="X14" s="815"/>
      <c r="Y14" s="815"/>
      <c r="Z14" s="815"/>
      <c r="AA14" s="815"/>
      <c r="AB14" s="815"/>
      <c r="AC14" s="815"/>
      <c r="AD14" s="815"/>
      <c r="AE14" s="815"/>
      <c r="AF14" s="816"/>
    </row>
    <row r="15" spans="1:32" ht="18" customHeight="1">
      <c r="A15" s="814"/>
      <c r="B15" s="815"/>
      <c r="C15" s="815"/>
      <c r="D15" s="815"/>
      <c r="E15" s="815"/>
      <c r="F15" s="815"/>
      <c r="G15" s="815"/>
      <c r="H15" s="815"/>
      <c r="I15" s="815"/>
      <c r="J15" s="815"/>
      <c r="K15" s="815"/>
      <c r="L15" s="815"/>
      <c r="M15" s="815"/>
      <c r="N15" s="815"/>
      <c r="O15" s="815"/>
      <c r="P15" s="815"/>
      <c r="Q15" s="815"/>
      <c r="R15" s="815"/>
      <c r="S15" s="815"/>
      <c r="T15" s="815"/>
      <c r="U15" s="815"/>
      <c r="V15" s="815"/>
      <c r="W15" s="815"/>
      <c r="X15" s="815"/>
      <c r="Y15" s="815"/>
      <c r="Z15" s="815"/>
      <c r="AA15" s="815"/>
      <c r="AB15" s="815"/>
      <c r="AC15" s="815"/>
      <c r="AD15" s="815"/>
      <c r="AE15" s="815"/>
      <c r="AF15" s="816"/>
    </row>
    <row r="16" spans="1:32" ht="18" customHeight="1">
      <c r="A16" s="814"/>
      <c r="B16" s="815"/>
      <c r="C16" s="815"/>
      <c r="D16" s="815"/>
      <c r="E16" s="815"/>
      <c r="F16" s="815"/>
      <c r="G16" s="815"/>
      <c r="H16" s="815"/>
      <c r="I16" s="815"/>
      <c r="J16" s="815"/>
      <c r="K16" s="815"/>
      <c r="L16" s="815"/>
      <c r="M16" s="815"/>
      <c r="N16" s="815"/>
      <c r="O16" s="815"/>
      <c r="P16" s="815"/>
      <c r="Q16" s="815"/>
      <c r="R16" s="815"/>
      <c r="S16" s="815"/>
      <c r="T16" s="815"/>
      <c r="U16" s="815"/>
      <c r="V16" s="815"/>
      <c r="W16" s="815"/>
      <c r="X16" s="815"/>
      <c r="Y16" s="815"/>
      <c r="Z16" s="815"/>
      <c r="AA16" s="815"/>
      <c r="AB16" s="815"/>
      <c r="AC16" s="815"/>
      <c r="AD16" s="815"/>
      <c r="AE16" s="815"/>
      <c r="AF16" s="816"/>
    </row>
    <row r="17" spans="1:32" ht="18" customHeight="1">
      <c r="A17" s="814"/>
      <c r="B17" s="815"/>
      <c r="C17" s="815"/>
      <c r="D17" s="815"/>
      <c r="E17" s="815"/>
      <c r="F17" s="815"/>
      <c r="G17" s="815"/>
      <c r="H17" s="815"/>
      <c r="I17" s="815"/>
      <c r="J17" s="815"/>
      <c r="K17" s="815"/>
      <c r="L17" s="815"/>
      <c r="M17" s="815"/>
      <c r="N17" s="815"/>
      <c r="O17" s="815"/>
      <c r="P17" s="815"/>
      <c r="Q17" s="815"/>
      <c r="R17" s="815"/>
      <c r="S17" s="815"/>
      <c r="T17" s="815"/>
      <c r="U17" s="815"/>
      <c r="V17" s="815"/>
      <c r="W17" s="815"/>
      <c r="X17" s="815"/>
      <c r="Y17" s="815"/>
      <c r="Z17" s="815"/>
      <c r="AA17" s="815"/>
      <c r="AB17" s="815"/>
      <c r="AC17" s="815"/>
      <c r="AD17" s="815"/>
      <c r="AE17" s="815"/>
      <c r="AF17" s="816"/>
    </row>
    <row r="18" spans="1:32" ht="18" customHeight="1">
      <c r="A18" s="814"/>
      <c r="B18" s="815"/>
      <c r="C18" s="815"/>
      <c r="D18" s="815"/>
      <c r="E18" s="815"/>
      <c r="F18" s="815"/>
      <c r="G18" s="815"/>
      <c r="H18" s="815"/>
      <c r="I18" s="815"/>
      <c r="J18" s="815"/>
      <c r="K18" s="815"/>
      <c r="L18" s="815"/>
      <c r="M18" s="815"/>
      <c r="N18" s="815"/>
      <c r="O18" s="815"/>
      <c r="P18" s="815"/>
      <c r="Q18" s="815"/>
      <c r="R18" s="815"/>
      <c r="S18" s="815"/>
      <c r="T18" s="815"/>
      <c r="U18" s="815"/>
      <c r="V18" s="815"/>
      <c r="W18" s="815"/>
      <c r="X18" s="815"/>
      <c r="Y18" s="815"/>
      <c r="Z18" s="815"/>
      <c r="AA18" s="815"/>
      <c r="AB18" s="815"/>
      <c r="AC18" s="815"/>
      <c r="AD18" s="815"/>
      <c r="AE18" s="815"/>
      <c r="AF18" s="816"/>
    </row>
    <row r="19" spans="1:32" ht="18" customHeight="1">
      <c r="A19" s="814"/>
      <c r="B19" s="815"/>
      <c r="C19" s="815"/>
      <c r="D19" s="815"/>
      <c r="E19" s="815"/>
      <c r="F19" s="815"/>
      <c r="G19" s="815"/>
      <c r="H19" s="815"/>
      <c r="I19" s="815"/>
      <c r="J19" s="815"/>
      <c r="K19" s="815"/>
      <c r="L19" s="815"/>
      <c r="M19" s="815"/>
      <c r="N19" s="815"/>
      <c r="O19" s="815"/>
      <c r="P19" s="815"/>
      <c r="Q19" s="815"/>
      <c r="R19" s="815"/>
      <c r="S19" s="815"/>
      <c r="T19" s="815"/>
      <c r="U19" s="815"/>
      <c r="V19" s="815"/>
      <c r="W19" s="815"/>
      <c r="X19" s="815"/>
      <c r="Y19" s="815"/>
      <c r="Z19" s="815"/>
      <c r="AA19" s="815"/>
      <c r="AB19" s="815"/>
      <c r="AC19" s="815"/>
      <c r="AD19" s="815"/>
      <c r="AE19" s="815"/>
      <c r="AF19" s="816"/>
    </row>
    <row r="20" spans="1:32" ht="18" customHeight="1">
      <c r="A20" s="814"/>
      <c r="B20" s="815"/>
      <c r="C20" s="815"/>
      <c r="D20" s="815"/>
      <c r="E20" s="815"/>
      <c r="F20" s="815"/>
      <c r="G20" s="815"/>
      <c r="H20" s="815"/>
      <c r="I20" s="815"/>
      <c r="J20" s="815"/>
      <c r="K20" s="815"/>
      <c r="L20" s="815"/>
      <c r="M20" s="815"/>
      <c r="N20" s="815"/>
      <c r="O20" s="815"/>
      <c r="P20" s="815"/>
      <c r="Q20" s="815"/>
      <c r="R20" s="815"/>
      <c r="S20" s="815"/>
      <c r="T20" s="815"/>
      <c r="U20" s="815"/>
      <c r="V20" s="815"/>
      <c r="W20" s="815"/>
      <c r="X20" s="815"/>
      <c r="Y20" s="815"/>
      <c r="Z20" s="815"/>
      <c r="AA20" s="815"/>
      <c r="AB20" s="815"/>
      <c r="AC20" s="815"/>
      <c r="AD20" s="815"/>
      <c r="AE20" s="815"/>
      <c r="AF20" s="816"/>
    </row>
    <row r="21" spans="1:32" ht="18" customHeight="1">
      <c r="A21" s="814"/>
      <c r="B21" s="815"/>
      <c r="C21" s="815"/>
      <c r="D21" s="815"/>
      <c r="E21" s="815"/>
      <c r="F21" s="815"/>
      <c r="G21" s="815"/>
      <c r="H21" s="815"/>
      <c r="I21" s="815"/>
      <c r="J21" s="815"/>
      <c r="K21" s="815"/>
      <c r="L21" s="815"/>
      <c r="M21" s="815"/>
      <c r="N21" s="815"/>
      <c r="O21" s="815"/>
      <c r="P21" s="815"/>
      <c r="Q21" s="815"/>
      <c r="R21" s="815"/>
      <c r="S21" s="815"/>
      <c r="T21" s="815"/>
      <c r="U21" s="815"/>
      <c r="V21" s="815"/>
      <c r="W21" s="815"/>
      <c r="X21" s="815"/>
      <c r="Y21" s="815"/>
      <c r="Z21" s="815"/>
      <c r="AA21" s="815"/>
      <c r="AB21" s="815"/>
      <c r="AC21" s="815"/>
      <c r="AD21" s="815"/>
      <c r="AE21" s="815"/>
      <c r="AF21" s="816"/>
    </row>
    <row r="22" spans="1:32" ht="18" customHeight="1">
      <c r="A22" s="814"/>
      <c r="B22" s="815"/>
      <c r="C22" s="815"/>
      <c r="D22" s="815"/>
      <c r="E22" s="815"/>
      <c r="F22" s="815"/>
      <c r="G22" s="815"/>
      <c r="H22" s="815"/>
      <c r="I22" s="815"/>
      <c r="J22" s="815"/>
      <c r="K22" s="815"/>
      <c r="L22" s="815"/>
      <c r="M22" s="815"/>
      <c r="N22" s="815"/>
      <c r="O22" s="815"/>
      <c r="P22" s="815"/>
      <c r="Q22" s="815"/>
      <c r="R22" s="815"/>
      <c r="S22" s="815"/>
      <c r="T22" s="815"/>
      <c r="U22" s="815"/>
      <c r="V22" s="815"/>
      <c r="W22" s="815"/>
      <c r="X22" s="815"/>
      <c r="Y22" s="815"/>
      <c r="Z22" s="815"/>
      <c r="AA22" s="815"/>
      <c r="AB22" s="815"/>
      <c r="AC22" s="815"/>
      <c r="AD22" s="815"/>
      <c r="AE22" s="815"/>
      <c r="AF22" s="816"/>
    </row>
    <row r="23" spans="1:32" ht="18" customHeight="1">
      <c r="A23" s="814"/>
      <c r="B23" s="815"/>
      <c r="C23" s="815"/>
      <c r="D23" s="815"/>
      <c r="E23" s="815"/>
      <c r="F23" s="815"/>
      <c r="G23" s="815"/>
      <c r="H23" s="815"/>
      <c r="I23" s="815"/>
      <c r="J23" s="815"/>
      <c r="K23" s="815"/>
      <c r="L23" s="815"/>
      <c r="M23" s="815"/>
      <c r="N23" s="815"/>
      <c r="O23" s="815"/>
      <c r="P23" s="815"/>
      <c r="Q23" s="815"/>
      <c r="R23" s="815"/>
      <c r="S23" s="815"/>
      <c r="T23" s="815"/>
      <c r="U23" s="815"/>
      <c r="V23" s="815"/>
      <c r="W23" s="815"/>
      <c r="X23" s="815"/>
      <c r="Y23" s="815"/>
      <c r="Z23" s="815"/>
      <c r="AA23" s="815"/>
      <c r="AB23" s="815"/>
      <c r="AC23" s="815"/>
      <c r="AD23" s="815"/>
      <c r="AE23" s="815"/>
      <c r="AF23" s="816"/>
    </row>
    <row r="24" spans="1:32" ht="18" customHeight="1">
      <c r="A24" s="814"/>
      <c r="B24" s="815"/>
      <c r="C24" s="815"/>
      <c r="D24" s="815"/>
      <c r="E24" s="815"/>
      <c r="F24" s="815"/>
      <c r="G24" s="815"/>
      <c r="H24" s="815"/>
      <c r="I24" s="815"/>
      <c r="J24" s="815"/>
      <c r="K24" s="815"/>
      <c r="L24" s="815"/>
      <c r="M24" s="815"/>
      <c r="N24" s="815"/>
      <c r="O24" s="815"/>
      <c r="P24" s="815"/>
      <c r="Q24" s="815"/>
      <c r="R24" s="815"/>
      <c r="S24" s="815"/>
      <c r="T24" s="815"/>
      <c r="U24" s="815"/>
      <c r="V24" s="815"/>
      <c r="W24" s="815"/>
      <c r="X24" s="815"/>
      <c r="Y24" s="815"/>
      <c r="Z24" s="815"/>
      <c r="AA24" s="815"/>
      <c r="AB24" s="815"/>
      <c r="AC24" s="815"/>
      <c r="AD24" s="815"/>
      <c r="AE24" s="815"/>
      <c r="AF24" s="816"/>
    </row>
    <row r="25" spans="1:32" ht="18" customHeight="1">
      <c r="A25" s="814"/>
      <c r="B25" s="815"/>
      <c r="C25" s="815"/>
      <c r="D25" s="815"/>
      <c r="E25" s="815"/>
      <c r="F25" s="815"/>
      <c r="G25" s="815"/>
      <c r="H25" s="815"/>
      <c r="I25" s="815"/>
      <c r="J25" s="815"/>
      <c r="K25" s="815"/>
      <c r="L25" s="815"/>
      <c r="M25" s="815"/>
      <c r="N25" s="815"/>
      <c r="O25" s="815"/>
      <c r="P25" s="815"/>
      <c r="Q25" s="815"/>
      <c r="R25" s="815"/>
      <c r="S25" s="815"/>
      <c r="T25" s="815"/>
      <c r="U25" s="815"/>
      <c r="V25" s="815"/>
      <c r="W25" s="815"/>
      <c r="X25" s="815"/>
      <c r="Y25" s="815"/>
      <c r="Z25" s="815"/>
      <c r="AA25" s="815"/>
      <c r="AB25" s="815"/>
      <c r="AC25" s="815"/>
      <c r="AD25" s="815"/>
      <c r="AE25" s="815"/>
      <c r="AF25" s="816"/>
    </row>
    <row r="26" spans="1:32" ht="18" customHeight="1">
      <c r="A26" s="814"/>
      <c r="B26" s="815"/>
      <c r="C26" s="815"/>
      <c r="D26" s="815"/>
      <c r="E26" s="815"/>
      <c r="F26" s="815"/>
      <c r="G26" s="815"/>
      <c r="H26" s="815"/>
      <c r="I26" s="815"/>
      <c r="J26" s="815"/>
      <c r="K26" s="815"/>
      <c r="L26" s="815"/>
      <c r="M26" s="815"/>
      <c r="N26" s="815"/>
      <c r="O26" s="815"/>
      <c r="P26" s="815"/>
      <c r="Q26" s="815"/>
      <c r="R26" s="815"/>
      <c r="S26" s="815"/>
      <c r="T26" s="815"/>
      <c r="U26" s="815"/>
      <c r="V26" s="815"/>
      <c r="W26" s="815"/>
      <c r="X26" s="815"/>
      <c r="Y26" s="815"/>
      <c r="Z26" s="815"/>
      <c r="AA26" s="815"/>
      <c r="AB26" s="815"/>
      <c r="AC26" s="815"/>
      <c r="AD26" s="815"/>
      <c r="AE26" s="815"/>
      <c r="AF26" s="816"/>
    </row>
    <row r="27" spans="1:32" ht="18" customHeight="1">
      <c r="A27" s="814"/>
      <c r="B27" s="815"/>
      <c r="C27" s="815"/>
      <c r="D27" s="815"/>
      <c r="E27" s="815"/>
      <c r="F27" s="815"/>
      <c r="G27" s="815"/>
      <c r="H27" s="815"/>
      <c r="I27" s="815"/>
      <c r="J27" s="815"/>
      <c r="K27" s="815"/>
      <c r="L27" s="815"/>
      <c r="M27" s="815"/>
      <c r="N27" s="815"/>
      <c r="O27" s="815"/>
      <c r="P27" s="815"/>
      <c r="Q27" s="815"/>
      <c r="R27" s="815"/>
      <c r="S27" s="815"/>
      <c r="T27" s="815"/>
      <c r="U27" s="815"/>
      <c r="V27" s="815"/>
      <c r="W27" s="815"/>
      <c r="X27" s="815"/>
      <c r="Y27" s="815"/>
      <c r="Z27" s="815"/>
      <c r="AA27" s="815"/>
      <c r="AB27" s="815"/>
      <c r="AC27" s="815"/>
      <c r="AD27" s="815"/>
      <c r="AE27" s="815"/>
      <c r="AF27" s="816"/>
    </row>
    <row r="28" spans="1:32" ht="18" customHeight="1">
      <c r="A28" s="814"/>
      <c r="B28" s="815"/>
      <c r="C28" s="815"/>
      <c r="D28" s="815"/>
      <c r="E28" s="815"/>
      <c r="F28" s="815"/>
      <c r="G28" s="815"/>
      <c r="H28" s="815"/>
      <c r="I28" s="815"/>
      <c r="J28" s="815"/>
      <c r="K28" s="815"/>
      <c r="L28" s="815"/>
      <c r="M28" s="815"/>
      <c r="N28" s="815"/>
      <c r="O28" s="815"/>
      <c r="P28" s="815"/>
      <c r="Q28" s="815"/>
      <c r="R28" s="815"/>
      <c r="S28" s="815"/>
      <c r="T28" s="815"/>
      <c r="U28" s="815"/>
      <c r="V28" s="815"/>
      <c r="W28" s="815"/>
      <c r="X28" s="815"/>
      <c r="Y28" s="815"/>
      <c r="Z28" s="815"/>
      <c r="AA28" s="815"/>
      <c r="AB28" s="815"/>
      <c r="AC28" s="815"/>
      <c r="AD28" s="815"/>
      <c r="AE28" s="815"/>
      <c r="AF28" s="816"/>
    </row>
    <row r="29" spans="1:32" ht="18" customHeight="1">
      <c r="A29" s="814"/>
      <c r="B29" s="815"/>
      <c r="C29" s="815"/>
      <c r="D29" s="815"/>
      <c r="E29" s="815"/>
      <c r="F29" s="815"/>
      <c r="G29" s="815"/>
      <c r="H29" s="815"/>
      <c r="I29" s="815"/>
      <c r="J29" s="815"/>
      <c r="K29" s="815"/>
      <c r="L29" s="815"/>
      <c r="M29" s="815"/>
      <c r="N29" s="815"/>
      <c r="O29" s="815"/>
      <c r="P29" s="815"/>
      <c r="Q29" s="815"/>
      <c r="R29" s="815"/>
      <c r="S29" s="815"/>
      <c r="T29" s="815"/>
      <c r="U29" s="815"/>
      <c r="V29" s="815"/>
      <c r="W29" s="815"/>
      <c r="X29" s="815"/>
      <c r="Y29" s="815"/>
      <c r="Z29" s="815"/>
      <c r="AA29" s="815"/>
      <c r="AB29" s="815"/>
      <c r="AC29" s="815"/>
      <c r="AD29" s="815"/>
      <c r="AE29" s="815"/>
      <c r="AF29" s="816"/>
    </row>
    <row r="30" spans="1:32" ht="18" customHeight="1">
      <c r="A30" s="814"/>
      <c r="B30" s="815"/>
      <c r="C30" s="815"/>
      <c r="D30" s="815"/>
      <c r="E30" s="815"/>
      <c r="F30" s="815"/>
      <c r="G30" s="815"/>
      <c r="H30" s="815"/>
      <c r="I30" s="815"/>
      <c r="J30" s="815"/>
      <c r="K30" s="815"/>
      <c r="L30" s="815"/>
      <c r="M30" s="815"/>
      <c r="N30" s="815"/>
      <c r="O30" s="815"/>
      <c r="P30" s="815"/>
      <c r="Q30" s="815"/>
      <c r="R30" s="815"/>
      <c r="S30" s="815"/>
      <c r="T30" s="815"/>
      <c r="U30" s="815"/>
      <c r="V30" s="815"/>
      <c r="W30" s="815"/>
      <c r="X30" s="815"/>
      <c r="Y30" s="815"/>
      <c r="Z30" s="815"/>
      <c r="AA30" s="815"/>
      <c r="AB30" s="815"/>
      <c r="AC30" s="815"/>
      <c r="AD30" s="815"/>
      <c r="AE30" s="815"/>
      <c r="AF30" s="816"/>
    </row>
    <row r="31" spans="1:32" ht="18" customHeight="1">
      <c r="A31" s="814"/>
      <c r="B31" s="815"/>
      <c r="C31" s="815"/>
      <c r="D31" s="815"/>
      <c r="E31" s="815"/>
      <c r="F31" s="815"/>
      <c r="G31" s="815"/>
      <c r="H31" s="815"/>
      <c r="I31" s="815"/>
      <c r="J31" s="815"/>
      <c r="K31" s="815"/>
      <c r="L31" s="815"/>
      <c r="M31" s="815"/>
      <c r="N31" s="815"/>
      <c r="O31" s="815"/>
      <c r="P31" s="815"/>
      <c r="Q31" s="815"/>
      <c r="R31" s="815"/>
      <c r="S31" s="815"/>
      <c r="T31" s="815"/>
      <c r="U31" s="815"/>
      <c r="V31" s="815"/>
      <c r="W31" s="815"/>
      <c r="X31" s="815"/>
      <c r="Y31" s="815"/>
      <c r="Z31" s="815"/>
      <c r="AA31" s="815"/>
      <c r="AB31" s="815"/>
      <c r="AC31" s="815"/>
      <c r="AD31" s="815"/>
      <c r="AE31" s="815"/>
      <c r="AF31" s="816"/>
    </row>
    <row r="32" spans="1:32" ht="18" customHeight="1">
      <c r="A32" s="814"/>
      <c r="B32" s="815"/>
      <c r="C32" s="815"/>
      <c r="D32" s="815"/>
      <c r="E32" s="815"/>
      <c r="F32" s="815"/>
      <c r="G32" s="815"/>
      <c r="H32" s="815"/>
      <c r="I32" s="815"/>
      <c r="J32" s="815"/>
      <c r="K32" s="815"/>
      <c r="L32" s="815"/>
      <c r="M32" s="815"/>
      <c r="N32" s="815"/>
      <c r="O32" s="815"/>
      <c r="P32" s="815"/>
      <c r="Q32" s="815"/>
      <c r="R32" s="815"/>
      <c r="S32" s="815"/>
      <c r="T32" s="815"/>
      <c r="U32" s="815"/>
      <c r="V32" s="815"/>
      <c r="W32" s="815"/>
      <c r="X32" s="815"/>
      <c r="Y32" s="815"/>
      <c r="Z32" s="815"/>
      <c r="AA32" s="815"/>
      <c r="AB32" s="815"/>
      <c r="AC32" s="815"/>
      <c r="AD32" s="815"/>
      <c r="AE32" s="815"/>
      <c r="AF32" s="816"/>
    </row>
    <row r="33" spans="1:32" ht="18" customHeight="1">
      <c r="A33" s="814"/>
      <c r="B33" s="815"/>
      <c r="C33" s="815"/>
      <c r="D33" s="815"/>
      <c r="E33" s="815"/>
      <c r="F33" s="815"/>
      <c r="G33" s="815"/>
      <c r="H33" s="815"/>
      <c r="I33" s="815"/>
      <c r="J33" s="815"/>
      <c r="K33" s="815"/>
      <c r="L33" s="815"/>
      <c r="M33" s="815"/>
      <c r="N33" s="815"/>
      <c r="O33" s="815"/>
      <c r="P33" s="815"/>
      <c r="Q33" s="815"/>
      <c r="R33" s="815"/>
      <c r="S33" s="815"/>
      <c r="T33" s="815"/>
      <c r="U33" s="815"/>
      <c r="V33" s="815"/>
      <c r="W33" s="815"/>
      <c r="X33" s="815"/>
      <c r="Y33" s="815"/>
      <c r="Z33" s="815"/>
      <c r="AA33" s="815"/>
      <c r="AB33" s="815"/>
      <c r="AC33" s="815"/>
      <c r="AD33" s="815"/>
      <c r="AE33" s="815"/>
      <c r="AF33" s="816"/>
    </row>
    <row r="34" spans="1:32" ht="18" customHeight="1">
      <c r="A34" s="814"/>
      <c r="B34" s="815"/>
      <c r="C34" s="815"/>
      <c r="D34" s="815"/>
      <c r="E34" s="815"/>
      <c r="F34" s="815"/>
      <c r="G34" s="815"/>
      <c r="H34" s="815"/>
      <c r="I34" s="815"/>
      <c r="J34" s="815"/>
      <c r="K34" s="815"/>
      <c r="L34" s="815"/>
      <c r="M34" s="815"/>
      <c r="N34" s="815"/>
      <c r="O34" s="815"/>
      <c r="P34" s="815"/>
      <c r="Q34" s="815"/>
      <c r="R34" s="815"/>
      <c r="S34" s="815"/>
      <c r="T34" s="815"/>
      <c r="U34" s="815"/>
      <c r="V34" s="815"/>
      <c r="W34" s="815"/>
      <c r="X34" s="815"/>
      <c r="Y34" s="815"/>
      <c r="Z34" s="815"/>
      <c r="AA34" s="815"/>
      <c r="AB34" s="815"/>
      <c r="AC34" s="815"/>
      <c r="AD34" s="815"/>
      <c r="AE34" s="815"/>
      <c r="AF34" s="816"/>
    </row>
    <row r="35" spans="1:32" ht="18" customHeight="1">
      <c r="A35" s="814"/>
      <c r="B35" s="815"/>
      <c r="C35" s="815"/>
      <c r="D35" s="815"/>
      <c r="E35" s="815"/>
      <c r="F35" s="815"/>
      <c r="G35" s="815"/>
      <c r="H35" s="815"/>
      <c r="I35" s="815"/>
      <c r="J35" s="815"/>
      <c r="K35" s="815"/>
      <c r="L35" s="815"/>
      <c r="M35" s="815"/>
      <c r="N35" s="815"/>
      <c r="O35" s="815"/>
      <c r="P35" s="815"/>
      <c r="Q35" s="815"/>
      <c r="R35" s="815"/>
      <c r="S35" s="815"/>
      <c r="T35" s="815"/>
      <c r="U35" s="815"/>
      <c r="V35" s="815"/>
      <c r="W35" s="815"/>
      <c r="X35" s="815"/>
      <c r="Y35" s="815"/>
      <c r="Z35" s="815"/>
      <c r="AA35" s="815"/>
      <c r="AB35" s="815"/>
      <c r="AC35" s="815"/>
      <c r="AD35" s="815"/>
      <c r="AE35" s="815"/>
      <c r="AF35" s="816"/>
    </row>
    <row r="36" spans="1:32" ht="18" customHeight="1">
      <c r="A36" s="814"/>
      <c r="B36" s="815"/>
      <c r="C36" s="815"/>
      <c r="D36" s="815"/>
      <c r="E36" s="815"/>
      <c r="F36" s="815"/>
      <c r="G36" s="815"/>
      <c r="H36" s="815"/>
      <c r="I36" s="815"/>
      <c r="J36" s="815"/>
      <c r="K36" s="815"/>
      <c r="L36" s="815"/>
      <c r="M36" s="815"/>
      <c r="N36" s="815"/>
      <c r="O36" s="815"/>
      <c r="P36" s="815"/>
      <c r="Q36" s="815"/>
      <c r="R36" s="815"/>
      <c r="S36" s="815"/>
      <c r="T36" s="815"/>
      <c r="U36" s="815"/>
      <c r="V36" s="815"/>
      <c r="W36" s="815"/>
      <c r="X36" s="815"/>
      <c r="Y36" s="815"/>
      <c r="Z36" s="815"/>
      <c r="AA36" s="815"/>
      <c r="AB36" s="815"/>
      <c r="AC36" s="815"/>
      <c r="AD36" s="815"/>
      <c r="AE36" s="815"/>
      <c r="AF36" s="816"/>
    </row>
    <row r="37" spans="1:32" ht="18" customHeight="1">
      <c r="A37" s="814"/>
      <c r="B37" s="815"/>
      <c r="C37" s="815"/>
      <c r="D37" s="815"/>
      <c r="E37" s="815"/>
      <c r="F37" s="815"/>
      <c r="G37" s="815"/>
      <c r="H37" s="815"/>
      <c r="I37" s="815"/>
      <c r="J37" s="815"/>
      <c r="K37" s="815"/>
      <c r="L37" s="815"/>
      <c r="M37" s="815"/>
      <c r="N37" s="815"/>
      <c r="O37" s="815"/>
      <c r="P37" s="815"/>
      <c r="Q37" s="815"/>
      <c r="R37" s="815"/>
      <c r="S37" s="815"/>
      <c r="T37" s="815"/>
      <c r="U37" s="815"/>
      <c r="V37" s="815"/>
      <c r="W37" s="815"/>
      <c r="X37" s="815"/>
      <c r="Y37" s="815"/>
      <c r="Z37" s="815"/>
      <c r="AA37" s="815"/>
      <c r="AB37" s="815"/>
      <c r="AC37" s="815"/>
      <c r="AD37" s="815"/>
      <c r="AE37" s="815"/>
      <c r="AF37" s="816"/>
    </row>
    <row r="38" spans="1:32" ht="18" customHeight="1">
      <c r="A38" s="814"/>
      <c r="B38" s="815"/>
      <c r="C38" s="815"/>
      <c r="D38" s="815"/>
      <c r="E38" s="815"/>
      <c r="F38" s="815"/>
      <c r="G38" s="815"/>
      <c r="H38" s="815"/>
      <c r="I38" s="815"/>
      <c r="J38" s="815"/>
      <c r="K38" s="815"/>
      <c r="L38" s="815"/>
      <c r="M38" s="815"/>
      <c r="N38" s="815"/>
      <c r="O38" s="815"/>
      <c r="P38" s="815"/>
      <c r="Q38" s="815"/>
      <c r="R38" s="815"/>
      <c r="S38" s="815"/>
      <c r="T38" s="815"/>
      <c r="U38" s="815"/>
      <c r="V38" s="815"/>
      <c r="W38" s="815"/>
      <c r="X38" s="815"/>
      <c r="Y38" s="815"/>
      <c r="Z38" s="815"/>
      <c r="AA38" s="815"/>
      <c r="AB38" s="815"/>
      <c r="AC38" s="815"/>
      <c r="AD38" s="815"/>
      <c r="AE38" s="815"/>
      <c r="AF38" s="816"/>
    </row>
    <row r="39" spans="1:32" ht="18" customHeight="1">
      <c r="A39" s="814"/>
      <c r="B39" s="815"/>
      <c r="C39" s="815"/>
      <c r="D39" s="815"/>
      <c r="E39" s="815"/>
      <c r="F39" s="815"/>
      <c r="G39" s="815"/>
      <c r="H39" s="815"/>
      <c r="I39" s="815"/>
      <c r="J39" s="815"/>
      <c r="K39" s="815"/>
      <c r="L39" s="815"/>
      <c r="M39" s="815"/>
      <c r="N39" s="815"/>
      <c r="O39" s="815"/>
      <c r="P39" s="815"/>
      <c r="Q39" s="815"/>
      <c r="R39" s="815"/>
      <c r="S39" s="815"/>
      <c r="T39" s="815"/>
      <c r="U39" s="815"/>
      <c r="V39" s="815"/>
      <c r="W39" s="815"/>
      <c r="X39" s="815"/>
      <c r="Y39" s="815"/>
      <c r="Z39" s="815"/>
      <c r="AA39" s="815"/>
      <c r="AB39" s="815"/>
      <c r="AC39" s="815"/>
      <c r="AD39" s="815"/>
      <c r="AE39" s="815"/>
      <c r="AF39" s="816"/>
    </row>
    <row r="40" spans="1:32" ht="18" customHeight="1">
      <c r="A40" s="814"/>
      <c r="B40" s="815"/>
      <c r="C40" s="815"/>
      <c r="D40" s="815"/>
      <c r="E40" s="815"/>
      <c r="F40" s="815"/>
      <c r="G40" s="815"/>
      <c r="H40" s="815"/>
      <c r="I40" s="815"/>
      <c r="J40" s="815"/>
      <c r="K40" s="815"/>
      <c r="L40" s="815"/>
      <c r="M40" s="815"/>
      <c r="N40" s="815"/>
      <c r="O40" s="815"/>
      <c r="P40" s="815"/>
      <c r="Q40" s="815"/>
      <c r="R40" s="815"/>
      <c r="S40" s="815"/>
      <c r="T40" s="815"/>
      <c r="U40" s="815"/>
      <c r="V40" s="815"/>
      <c r="W40" s="815"/>
      <c r="X40" s="815"/>
      <c r="Y40" s="815"/>
      <c r="Z40" s="815"/>
      <c r="AA40" s="815"/>
      <c r="AB40" s="815"/>
      <c r="AC40" s="815"/>
      <c r="AD40" s="815"/>
      <c r="AE40" s="815"/>
      <c r="AF40" s="816"/>
    </row>
    <row r="41" spans="1:32" ht="18" customHeight="1">
      <c r="A41" s="814"/>
      <c r="B41" s="815"/>
      <c r="C41" s="815"/>
      <c r="D41" s="815"/>
      <c r="E41" s="815"/>
      <c r="F41" s="815"/>
      <c r="G41" s="815"/>
      <c r="H41" s="815"/>
      <c r="I41" s="815"/>
      <c r="J41" s="815"/>
      <c r="K41" s="815"/>
      <c r="L41" s="815"/>
      <c r="M41" s="815"/>
      <c r="N41" s="815"/>
      <c r="O41" s="815"/>
      <c r="P41" s="815"/>
      <c r="Q41" s="815"/>
      <c r="R41" s="815"/>
      <c r="S41" s="815"/>
      <c r="T41" s="815"/>
      <c r="U41" s="815"/>
      <c r="V41" s="815"/>
      <c r="W41" s="815"/>
      <c r="X41" s="815"/>
      <c r="Y41" s="815"/>
      <c r="Z41" s="815"/>
      <c r="AA41" s="815"/>
      <c r="AB41" s="815"/>
      <c r="AC41" s="815"/>
      <c r="AD41" s="815"/>
      <c r="AE41" s="815"/>
      <c r="AF41" s="816"/>
    </row>
    <row r="42" spans="1:32" ht="18" customHeight="1">
      <c r="A42" s="814"/>
      <c r="B42" s="815"/>
      <c r="C42" s="815"/>
      <c r="D42" s="815"/>
      <c r="E42" s="815"/>
      <c r="F42" s="815"/>
      <c r="G42" s="815"/>
      <c r="H42" s="815"/>
      <c r="I42" s="815"/>
      <c r="J42" s="815"/>
      <c r="K42" s="815"/>
      <c r="L42" s="815"/>
      <c r="M42" s="815"/>
      <c r="N42" s="815"/>
      <c r="O42" s="815"/>
      <c r="P42" s="815"/>
      <c r="Q42" s="815"/>
      <c r="R42" s="815"/>
      <c r="S42" s="815"/>
      <c r="T42" s="815"/>
      <c r="U42" s="815"/>
      <c r="V42" s="815"/>
      <c r="W42" s="815"/>
      <c r="X42" s="815"/>
      <c r="Y42" s="815"/>
      <c r="Z42" s="815"/>
      <c r="AA42" s="815"/>
      <c r="AB42" s="815"/>
      <c r="AC42" s="815"/>
      <c r="AD42" s="815"/>
      <c r="AE42" s="815"/>
      <c r="AF42" s="816"/>
    </row>
    <row r="43" spans="1:32" ht="18" customHeight="1">
      <c r="A43" s="817"/>
      <c r="B43" s="818"/>
      <c r="C43" s="818"/>
      <c r="D43" s="818"/>
      <c r="E43" s="818"/>
      <c r="F43" s="818"/>
      <c r="G43" s="818"/>
      <c r="H43" s="818"/>
      <c r="I43" s="818"/>
      <c r="J43" s="818"/>
      <c r="K43" s="818"/>
      <c r="L43" s="818"/>
      <c r="M43" s="818"/>
      <c r="N43" s="818"/>
      <c r="O43" s="818"/>
      <c r="P43" s="818"/>
      <c r="Q43" s="818"/>
      <c r="R43" s="818"/>
      <c r="S43" s="818"/>
      <c r="T43" s="818"/>
      <c r="U43" s="818"/>
      <c r="V43" s="818"/>
      <c r="W43" s="818"/>
      <c r="X43" s="818"/>
      <c r="Y43" s="818"/>
      <c r="Z43" s="818"/>
      <c r="AA43" s="818"/>
      <c r="AB43" s="818"/>
      <c r="AC43" s="818"/>
      <c r="AD43" s="818"/>
      <c r="AE43" s="818"/>
      <c r="AF43" s="819"/>
    </row>
    <row r="44" spans="1:32" ht="18" customHeight="1">
      <c r="A44" s="5" t="s">
        <v>153</v>
      </c>
    </row>
    <row r="45" spans="1:32" ht="18" customHeight="1"/>
    <row r="46" spans="1:32" ht="18" customHeight="1"/>
    <row r="47" spans="1:32" ht="18" customHeight="1"/>
    <row r="48" spans="1:32"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row r="1001" ht="18" customHeight="1"/>
    <row r="1002" ht="18" customHeight="1"/>
    <row r="1003" ht="18" customHeight="1"/>
    <row r="1004" ht="18" customHeight="1"/>
  </sheetData>
  <sheetProtection algorithmName="SHA-512" hashValue="u1GhPlj025F94s8BJKlHOawd2wPbegh3sNRZ5iVU63lrDvcohsXVS+E6xEZH00EM1UHpmLBRmsjArPJg2B+C0g==" saltValue="/AIazZiHm6B6E4VHkn/nxA==" spinCount="100000" sheet="1" objects="1" scenarios="1" selectLockedCells="1"/>
  <mergeCells count="5">
    <mergeCell ref="T2:Y2"/>
    <mergeCell ref="Z2:AB2"/>
    <mergeCell ref="AD2:AF2"/>
    <mergeCell ref="A3:H3"/>
    <mergeCell ref="A6:AF43"/>
  </mergeCells>
  <phoneticPr fontId="2"/>
  <dataValidations xWindow="1053" yWindow="475" count="1">
    <dataValidation allowBlank="1" showInputMessage="1" showErrorMessage="1" promptTitle="事業者は入力不要" prompt="専門家がアドバイスで使用するシートです。" sqref="A6:AF43" xr:uid="{BA1B0B85-A5CD-469D-941E-A31CE2AED443}"/>
  </dataValidations>
  <pageMargins left="0.9055118110236221" right="0.70866141732283472" top="0.74803149606299213" bottom="0.74803149606299213" header="0" footer="0"/>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vt:i4>
      </vt:variant>
    </vt:vector>
  </HeadingPairs>
  <TitlesOfParts>
    <vt:vector size="12" baseType="lpstr">
      <vt:lpstr>基本情報</vt:lpstr>
      <vt:lpstr>申請書</vt:lpstr>
      <vt:lpstr>レベルA（状況）</vt:lpstr>
      <vt:lpstr>レベルA（分析）</vt:lpstr>
      <vt:lpstr>レベルB</vt:lpstr>
      <vt:lpstr>レベルC</vt:lpstr>
      <vt:lpstr>※非表示</vt:lpstr>
      <vt:lpstr>環境経営レポート【レベルＡ】</vt:lpstr>
      <vt:lpstr>環境経営レポート【レベルＢ・Ｃ】</vt:lpstr>
      <vt:lpstr>【入力不要】提案シート</vt:lpstr>
      <vt:lpstr>環境経営レポート【レベルＡ】!Print_Area</vt:lpstr>
      <vt:lpstr>環境経営レポート【レベルＢ・Ｃ】!Print_Area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孝夫 指中</dc:creator>
  <cp:lastModifiedBy>栁沼 義人</cp:lastModifiedBy>
  <cp:lastPrinted>2026-10-15T08:49:27Z</cp:lastPrinted>
  <dcterms:created xsi:type="dcterms:W3CDTF">2026-08-08T05:45:36Z</dcterms:created>
  <dcterms:modified xsi:type="dcterms:W3CDTF">2026-10-15T09:00:08Z</dcterms:modified>
</cp:coreProperties>
</file>